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39.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4.xml" ContentType="application/vnd.openxmlformats-officedocument.drawing+xml"/>
  <Override PartName="/xl/drawings/drawing33.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24.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29.xml" ContentType="application/vnd.openxmlformats-officedocument.drawing+xml"/>
  <Override PartName="/xl/drawings/drawing28.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11.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13.xml" ContentType="application/vnd.openxmlformats-officedocument.drawing+xml"/>
  <Override PartName="/xl/drawings/drawing10.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worksheets/sheet44.xml" ContentType="application/vnd.openxmlformats-officedocument.spreadsheetml.worksheet+xml"/>
  <Override PartName="/xl/worksheets/sheet45.xml" ContentType="application/vnd.openxmlformats-officedocument.spreadsheetml.worksheet+xml"/>
  <Override PartName="/xl/worksheets/sheet42.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43.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33.xml" ContentType="application/vnd.openxmlformats-officedocument.spreadsheetml.worksheet+xml"/>
  <Override PartName="/xl/worksheets/sheet2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26.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comments27.xml" ContentType="application/vnd.openxmlformats-officedocument.spreadsheetml.comments+xml"/>
  <Override PartName="/xl/ctrlProps/ctrlProp199.xml" ContentType="application/vnd.ms-excel.controlproperties+xml"/>
  <Override PartName="/xl/ctrlProps/ctrlProp198.xml" ContentType="application/vnd.ms-excel.controlproperties+xml"/>
  <Override PartName="/xl/ctrlProps/ctrlProp37.xml" ContentType="application/vnd.ms-excel.controlproperties+xml"/>
  <Override PartName="/xl/ctrlProps/ctrlProp200.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32.xml" ContentType="application/vnd.ms-excel.controlproperties+xml"/>
  <Override PartName="/xl/ctrlProps/ctrlProp33.xml" ContentType="application/vnd.ms-excel.controlproperties+xml"/>
  <Override PartName="/xl/comments28.xml" ContentType="application/vnd.openxmlformats-officedocument.spreadsheetml.comments+xml"/>
  <Override PartName="/xl/ctrlProps/ctrlProp36.xml" ContentType="application/vnd.ms-excel.controlproperties+xml"/>
  <Override PartName="/xl/ctrlProps/ctrlProp35.xml" ContentType="application/vnd.ms-excel.controlproperties+xml"/>
  <Override PartName="/xl/ctrlProps/ctrlProp34.xml" ContentType="application/vnd.ms-excel.controlproperties+xml"/>
  <Override PartName="/xl/comments4.xml" ContentType="application/vnd.openxmlformats-officedocument.spreadsheetml.comments+xml"/>
  <Override PartName="/xl/ctrlProps/ctrlProp196.xml" ContentType="application/vnd.ms-excel.controlproperties+xml"/>
  <Override PartName="/xl/ctrlProps/ctrlProp186.xml" ContentType="application/vnd.ms-excel.controlproperties+xml"/>
  <Override PartName="/xl/ctrlProps/ctrlProp187.xml" ContentType="application/vnd.ms-excel.controlproperties+xml"/>
  <Override PartName="/xl/comments25.xml" ContentType="application/vnd.openxmlformats-officedocument.spreadsheetml.comments+xml"/>
  <Override PartName="/xl/ctrlProps/ctrlProp40.xml" ContentType="application/vnd.ms-excel.controlproperties+xml"/>
  <Override PartName="/xl/ctrlProps/ctrlProp185.xml" ContentType="application/vnd.ms-excel.controlproperties+xml"/>
  <Override PartName="/xl/ctrlProps/ctrlProp184.xml" ContentType="application/vnd.ms-excel.controlproperties+xml"/>
  <Override PartName="/xl/ctrlProps/ctrlProp183.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39.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1.xml" ContentType="application/vnd.ms-excel.controlproperties+xml"/>
  <Override PartName="/xl/comments26.xml" ContentType="application/vnd.openxmlformats-officedocument.spreadsheetml.comments+xml"/>
  <Override PartName="/xl/ctrlProps/ctrlProp38.xml" ContentType="application/vnd.ms-excel.controlproperties+xml"/>
  <Override PartName="/xl/ctrlProps/ctrlProp190.xml" ContentType="application/vnd.ms-excel.controlproperties+xml"/>
  <Override PartName="/xl/ctrlProps/ctrlProp197.xml" ContentType="application/vnd.ms-excel.controlproperties+xml"/>
  <Override PartName="/xl/ctrlProps/ctrlProp21.xml" ContentType="application/vnd.ms-excel.controlproperties+xml"/>
  <Override PartName="/xl/ctrlProps/ctrlProp28.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trlProps/ctrlProp20.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externalLinks/externalLink1.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trlProps/ctrlProp17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08.xml" ContentType="application/vnd.ms-excel.controlproperties+xml"/>
  <Override PartName="/xl/ctrlProps/ctrlProp207.xml" ContentType="application/vnd.ms-excel.controlproperties+xml"/>
  <Override PartName="/xl/ctrlProps/ctrlProp27.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14.xml" ContentType="application/vnd.ms-excel.controlproperties+xml"/>
  <Override PartName="/xl/ctrlProps/ctrlProp215.xml" ContentType="application/vnd.ms-excel.controlproperties+xml"/>
  <Override PartName="/xl/comments29.xml" ContentType="application/vnd.openxmlformats-officedocument.spreadsheetml.comments+xml"/>
  <Override PartName="/xl/ctrlProps/ctrlProp25.xml" ContentType="application/vnd.ms-excel.controlproperties+xml"/>
  <Override PartName="/xl/ctrlProps/ctrlProp2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6.xml" ContentType="application/vnd.ms-excel.controlproperties+xml"/>
  <Override PartName="/xl/comments3.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ctrlProps/ctrlProp29.xml" ContentType="application/vnd.ms-excel.controlproperties+xml"/>
  <Override PartName="/xl/ctrlProps/ctrlProp175.xml" ContentType="application/vnd.ms-excel.controlproperties+xml"/>
  <Override PartName="/xl/comments5.xml" ContentType="application/vnd.openxmlformats-officedocument.spreadsheetml.comments+xml"/>
  <Override PartName="/xl/ctrlProps/ctrlProp56.xml" ContentType="application/vnd.ms-excel.controlproperties+xml"/>
  <Override PartName="/xl/ctrlProps/ctrlProp55.xml" ContentType="application/vnd.ms-excel.controlproperties+xml"/>
  <Override PartName="/xl/comments14.xml" ContentType="application/vnd.openxmlformats-officedocument.spreadsheetml.comments+xml"/>
  <Override PartName="/xl/ctrlProps/ctrlProp54.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101.xml" ContentType="application/vnd.ms-excel.controlproperties+xml"/>
  <Override PartName="/xl/ctrlProps/ctrlProp57.xml" ContentType="application/vnd.ms-excel.controlproperties+xml"/>
  <Override PartName="/xl/comments13.xml" ContentType="application/vnd.openxmlformats-officedocument.spreadsheetml.comment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15.xml" ContentType="application/vnd.openxmlformats-officedocument.spreadsheetml.comments+xml"/>
  <Override PartName="/xl/comments16.xml" ContentType="application/vnd.openxmlformats-officedocument.spreadsheetml.comments+xml"/>
  <Override PartName="/xl/ctrlProps/ctrlProp115.xml" ContentType="application/vnd.ms-excel.controlproperties+xml"/>
  <Override PartName="/xl/ctrlProps/ctrlProp114.xml" ContentType="application/vnd.ms-excel.controlproperties+xml"/>
  <Override PartName="/xl/ctrlProps/ctrlProp113.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92.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0.xml" ContentType="application/vnd.openxmlformats-officedocument.spreadsheetml.comments+xml"/>
  <Override PartName="/xl/ctrlProps/ctrlProp66.xml" ContentType="application/vnd.ms-excel.controlproperties+xml"/>
  <Override PartName="/xl/ctrlProps/ctrlProp65.xml" ContentType="application/vnd.ms-excel.controlproperties+xml"/>
  <Override PartName="/xl/ctrlProps/ctrlProp78.xml" ContentType="application/vnd.ms-excel.controlproperties+xml"/>
  <Override PartName="/xl/ctrlProps/ctrlProp67.xml" ContentType="application/vnd.ms-excel.controlproperties+xml"/>
  <Override PartName="/xl/ctrlProps/ctrlProp68.xml" ContentType="application/vnd.ms-excel.controlproperties+xml"/>
  <Override PartName="/xl/comments8.xml" ContentType="application/vnd.openxmlformats-officedocument.spreadsheetml.comments+xml"/>
  <Override PartName="/xl/ctrlProps/ctrlProp71.xml" ContentType="application/vnd.ms-excel.controlproperties+xml"/>
  <Override PartName="/xl/comments9.xml" ContentType="application/vnd.openxmlformats-officedocument.spreadsheetml.comments+xml"/>
  <Override PartName="/xl/ctrlProps/ctrlProp70.xml" ContentType="application/vnd.ms-excel.controlproperties+xml"/>
  <Override PartName="/xl/ctrlProps/ctrlProp69.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62.xml" ContentType="application/vnd.ms-excel.controlproperties+xml"/>
  <Override PartName="/xl/ctrlProps/ctrlProp89.xml" ContentType="application/vnd.ms-excel.controlproperties+xml"/>
  <Override PartName="/xl/ctrlProps/ctrlProp90.xml" ContentType="application/vnd.ms-excel.controlproperties+xml"/>
  <Override PartName="/xl/comments12.xml" ContentType="application/vnd.openxmlformats-officedocument.spreadsheetml.comments+xml"/>
  <Override PartName="/xl/ctrlProps/ctrlProp61.xml" ContentType="application/vnd.ms-excel.controlproperties+xml"/>
  <Override PartName="/xl/ctrlProps/ctrlProp60.xml" ContentType="application/vnd.ms-excel.controlproperties+xml"/>
  <Override PartName="/xl/ctrlProps/ctrlProp9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1.xml" ContentType="application/vnd.openxmlformats-officedocument.spreadsheetml.comments+xml"/>
  <Override PartName="/xl/ctrlProps/ctrlProp121.xml" ContentType="application/vnd.ms-excel.controlproperties+xml"/>
  <Override PartName="/xl/ctrlProps/ctrlProp122.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54.xml" ContentType="application/vnd.ms-excel.controlproperties+xml"/>
  <Override PartName="/xl/ctrlProps/ctrlProp153.xml" ContentType="application/vnd.ms-excel.controlproperties+xml"/>
  <Override PartName="/xl/ctrlProps/ctrlProp152.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omments21.xml" ContentType="application/vnd.openxmlformats-officedocument.spreadsheetml.comments+xml"/>
  <Override PartName="/xl/ctrlProps/ctrlProp43.xml" ContentType="application/vnd.ms-excel.controlproperties+xml"/>
  <Override PartName="/xl/ctrlProps/ctrlProp151.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6.xml" ContentType="application/vnd.ms-excel.controlproperties+xml"/>
  <Override PartName="/xl/comments24.xml" ContentType="application/vnd.openxmlformats-officedocument.spreadsheetml.comments+xml"/>
  <Override PartName="/xl/ctrlProps/ctrlProp41.xml" ContentType="application/vnd.ms-excel.controlproperties+xml"/>
  <Override PartName="/xl/ctrlProps/ctrlProp42.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omments22.xml" ContentType="application/vnd.openxmlformats-officedocument.spreadsheetml.comments+xml"/>
  <Override PartName="/xl/comments23.xml" ContentType="application/vnd.openxmlformats-officedocument.spreadsheetml.comments+xml"/>
  <Override PartName="/xl/comments20.xml" ContentType="application/vnd.openxmlformats-officedocument.spreadsheetml.comments+xml"/>
  <Override PartName="/xl/ctrlProps/ctrlProp150.xml" ContentType="application/vnd.ms-excel.controlproperties+xml"/>
  <Override PartName="/xl/ctrlProps/ctrlProp14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18.xml" ContentType="application/vnd.openxmlformats-officedocument.spreadsheetml.comments+xml"/>
  <Override PartName="/xl/ctrlProps/ctrlProp129.xml" ContentType="application/vnd.ms-excel.controlproperties+xml"/>
  <Override PartName="/xl/ctrlProps/ctrlProp128.xml" ContentType="application/vnd.ms-excel.controlproperties+xml"/>
  <Override PartName="/xl/ctrlProps/ctrlProp127.xml" ContentType="application/vnd.ms-excel.controlproperties+xml"/>
  <Override PartName="/xl/comments7.xml" ContentType="application/vnd.openxmlformats-officedocument.spreadsheetml.comment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17.xml" ContentType="application/vnd.openxmlformats-officedocument.spreadsheetml.comments+xml"/>
  <Override PartName="/xl/comments6.xml" ContentType="application/vnd.openxmlformats-officedocument.spreadsheetml.comments+xml"/>
  <Override PartName="/xl/ctrlProps/ctrlProp47.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48.xml" ContentType="application/vnd.ms-excel.controlproperties+xml"/>
  <Override PartName="/xl/ctrlProps/ctrlProp141.xml" ContentType="application/vnd.ms-excel.controlproperties+xml"/>
  <Override PartName="/xl/ctrlProps/ctrlProp51.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omments19.xml" ContentType="application/vnd.openxmlformats-officedocument.spreadsheetml.comments+xml"/>
  <Override PartName="/xl/ctrlProps/ctrlProp50.xml" ContentType="application/vnd.ms-excel.controlproperties+xml"/>
  <Override PartName="/xl/ctrlProps/ctrlProp49.xml" ContentType="application/vnd.ms-excel.controlproperties+xml"/>
  <Override PartName="/xl/ctrlProps/ctrlProp177.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53222"/>
  <mc:AlternateContent xmlns:mc="http://schemas.openxmlformats.org/markup-compatibility/2006">
    <mc:Choice Requires="x15">
      <x15ac:absPath xmlns:x15ac="http://schemas.microsoft.com/office/spreadsheetml/2010/11/ac" url="O:\CSLT\PROJECTS\Risk_Assessment\Construction_Tool\RA_Tool\Nov192019\MostCurrent_Copies\"/>
    </mc:Choice>
  </mc:AlternateContent>
  <bookViews>
    <workbookView showSheetTabs="0" xWindow="0" yWindow="0" windowWidth="9480" windowHeight="9660" tabRatio="904"/>
  </bookViews>
  <sheets>
    <sheet name="Home" sheetId="11" r:id="rId1"/>
    <sheet name="Loss Example" sheetId="102" r:id="rId2"/>
    <sheet name="(CM-GC)" sheetId="84" r:id="rId3"/>
    <sheet name="Scope of Work (CMGC-EB)" sheetId="93" r:id="rId4"/>
    <sheet name="Insurance Requirements(CMGC-EB)" sheetId="95" r:id="rId5"/>
    <sheet name="CGL Umbrella (CMGC-EB)" sheetId="97" r:id="rId6"/>
    <sheet name="Automobile (CMGC-EB)" sheetId="98" r:id="rId7"/>
    <sheet name="Pollution (CMGC-EB)" sheetId="99" r:id="rId8"/>
    <sheet name="Builder's Risk (CMGC-EB)" sheetId="100" r:id="rId9"/>
    <sheet name="Professional (CMGC-EB)" sheetId="101" r:id="rId10"/>
    <sheet name="Additional Coverages (CMGC-EB)" sheetId="103" r:id="rId11"/>
    <sheet name="Summary (CMGC-EB)" sheetId="96" r:id="rId12"/>
    <sheet name="Scope of Work (CMGC-NB)" sheetId="85" r:id="rId13"/>
    <sheet name="Insurance Requirements(CMGC-NB)" sheetId="86" r:id="rId14"/>
    <sheet name="CGL Umbrella (CMGC-NB)" sheetId="88" r:id="rId15"/>
    <sheet name="Automobile (CMGC-NB)" sheetId="89" r:id="rId16"/>
    <sheet name="Pollution (CMGC-NB)" sheetId="90" r:id="rId17"/>
    <sheet name="Builder's Risk (CMGC-NB)" sheetId="91" r:id="rId18"/>
    <sheet name="Professional (CMGC-NB)" sheetId="92" r:id="rId19"/>
    <sheet name="Additional Coverages (CMGC-NB)" sheetId="104" r:id="rId20"/>
    <sheet name="Summary (CMGC-NB)" sheetId="87" r:id="rId21"/>
    <sheet name="General Contractor (GC)" sheetId="65" r:id="rId22"/>
    <sheet name="Scope of Work (GC-EB)" sheetId="75" r:id="rId23"/>
    <sheet name="Insurance Requirements (GC-EB)" sheetId="76" r:id="rId24"/>
    <sheet name="CGL Umbrella (GC-EB)" sheetId="79" r:id="rId25"/>
    <sheet name="Automobile (GC-EB)" sheetId="80" r:id="rId26"/>
    <sheet name="Pollution (GC-EB)" sheetId="81" r:id="rId27"/>
    <sheet name="Builder's Risk (GC-EB)" sheetId="82" r:id="rId28"/>
    <sheet name="Professional (GC-EB)" sheetId="83" r:id="rId29"/>
    <sheet name="Additional Coverages (GC-EB)" sheetId="105" r:id="rId30"/>
    <sheet name="Summary (GC-EB)" sheetId="77" r:id="rId31"/>
    <sheet name="Scope of Work (GC-NB)" sheetId="67" r:id="rId32"/>
    <sheet name="Insurance Requirements (GC-NB)" sheetId="68" r:id="rId33"/>
    <sheet name="CGL Umbrella (GC-NB)" sheetId="70" r:id="rId34"/>
    <sheet name="Automobile (GC-NB)" sheetId="71" r:id="rId35"/>
    <sheet name="Pollution (GC-NB)" sheetId="72" r:id="rId36"/>
    <sheet name="Builder's Risk (GC-NB)" sheetId="73" r:id="rId37"/>
    <sheet name="Professional (GC-NB)" sheetId="74" r:id="rId38"/>
    <sheet name="Additional Coverages (GC-NB)" sheetId="106" r:id="rId39"/>
    <sheet name="Summary (GC-NB)" sheetId="69" r:id="rId40"/>
    <sheet name="CM-GC" sheetId="59" r:id="rId41"/>
    <sheet name="Insurance Requirements (CM)" sheetId="60" r:id="rId42"/>
    <sheet name="CGL Umbrella (CM)" sheetId="61" r:id="rId43"/>
    <sheet name="Automobile (CM)" sheetId="62" r:id="rId44"/>
    <sheet name="Professional (CM)" sheetId="63" r:id="rId45"/>
    <sheet name="Additional Coverage (CM)" sheetId="107" r:id="rId46"/>
    <sheet name="Summary (CM)" sheetId="64" r:id="rId47"/>
  </sheets>
  <externalReferences>
    <externalReference r:id="rId48"/>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69" l="1"/>
  <c r="B51" i="69"/>
  <c r="H46" i="73"/>
  <c r="E51" i="87"/>
  <c r="B51" i="87"/>
  <c r="H46" i="91"/>
  <c r="I69" i="64" l="1"/>
  <c r="B68" i="64"/>
  <c r="E68" i="64" s="1"/>
  <c r="I65" i="64"/>
  <c r="B64" i="64"/>
  <c r="E64" i="64" s="1"/>
  <c r="I61" i="64"/>
  <c r="B60" i="64"/>
  <c r="E60" i="64" s="1"/>
  <c r="I57" i="64"/>
  <c r="B56" i="64"/>
  <c r="E56" i="64" s="1"/>
  <c r="B48" i="64"/>
  <c r="E48" i="64" s="1"/>
  <c r="B43" i="64"/>
  <c r="E43" i="64" s="1"/>
  <c r="Z19" i="60"/>
  <c r="K78" i="107"/>
  <c r="Q65" i="107"/>
  <c r="I53" i="64" s="1"/>
  <c r="H59" i="107"/>
  <c r="I49" i="64" s="1"/>
  <c r="Q36" i="107"/>
  <c r="I40" i="64" s="1"/>
  <c r="Z33" i="107"/>
  <c r="I44" i="64" s="1"/>
  <c r="I91" i="69"/>
  <c r="B90" i="69"/>
  <c r="E90" i="69" s="1"/>
  <c r="I87" i="69"/>
  <c r="B86" i="69"/>
  <c r="E86" i="69" s="1"/>
  <c r="I83" i="69"/>
  <c r="B82" i="69"/>
  <c r="E82" i="69" s="1"/>
  <c r="I79" i="69"/>
  <c r="B78" i="69"/>
  <c r="E78" i="69" s="1"/>
  <c r="B70" i="69"/>
  <c r="E70" i="69" s="1"/>
  <c r="B66" i="69"/>
  <c r="E66" i="69" s="1"/>
  <c r="AA19" i="68"/>
  <c r="K78" i="106"/>
  <c r="Q65" i="106"/>
  <c r="I75" i="69" s="1"/>
  <c r="H59" i="106"/>
  <c r="I71" i="69" s="1"/>
  <c r="Q36" i="106"/>
  <c r="B62" i="69" s="1"/>
  <c r="E62" i="69" s="1"/>
  <c r="Z33" i="106"/>
  <c r="I67" i="69" s="1"/>
  <c r="I95" i="77"/>
  <c r="B94" i="77"/>
  <c r="E94" i="77" s="1"/>
  <c r="I91" i="77"/>
  <c r="B90" i="77"/>
  <c r="E90" i="77" s="1"/>
  <c r="I87" i="77"/>
  <c r="B86" i="77"/>
  <c r="E86" i="77" s="1"/>
  <c r="I83" i="77"/>
  <c r="B82" i="77"/>
  <c r="E82" i="77" s="1"/>
  <c r="B74" i="77"/>
  <c r="E74" i="77" s="1"/>
  <c r="B70" i="77"/>
  <c r="E70" i="77" s="1"/>
  <c r="AA19" i="76"/>
  <c r="K78" i="105"/>
  <c r="Q65" i="105"/>
  <c r="I79" i="77" s="1"/>
  <c r="H59" i="105"/>
  <c r="I75" i="77" s="1"/>
  <c r="Q36" i="105"/>
  <c r="I67" i="77" s="1"/>
  <c r="Z33" i="105"/>
  <c r="I71" i="77" s="1"/>
  <c r="I91" i="87"/>
  <c r="B90" i="87"/>
  <c r="E90" i="87" s="1"/>
  <c r="I87" i="87"/>
  <c r="B86" i="87"/>
  <c r="E86" i="87" s="1"/>
  <c r="I83" i="87"/>
  <c r="B82" i="87"/>
  <c r="E82" i="87" s="1"/>
  <c r="I79" i="87"/>
  <c r="B78" i="87"/>
  <c r="E78" i="87" s="1"/>
  <c r="B70" i="87"/>
  <c r="E70" i="87" s="1"/>
  <c r="B66" i="87"/>
  <c r="E66" i="87" s="1"/>
  <c r="AA19" i="86"/>
  <c r="K78" i="104"/>
  <c r="Q65" i="104"/>
  <c r="I75" i="87" s="1"/>
  <c r="H59" i="104"/>
  <c r="I71" i="87" s="1"/>
  <c r="Q36" i="104"/>
  <c r="I63" i="87" s="1"/>
  <c r="Z33" i="104"/>
  <c r="I67" i="87" s="1"/>
  <c r="I95" i="96"/>
  <c r="B94" i="96"/>
  <c r="E94" i="96" s="1"/>
  <c r="I91" i="96"/>
  <c r="B90" i="96"/>
  <c r="E90" i="96" s="1"/>
  <c r="I87" i="96"/>
  <c r="B86" i="96"/>
  <c r="E86" i="96" s="1"/>
  <c r="I83" i="96"/>
  <c r="B82" i="96"/>
  <c r="E82" i="96" s="1"/>
  <c r="B74" i="96"/>
  <c r="E74" i="96" s="1"/>
  <c r="B70" i="96"/>
  <c r="E70" i="96" s="1"/>
  <c r="AA19" i="95"/>
  <c r="K78" i="103"/>
  <c r="Q65" i="103"/>
  <c r="B78" i="96" s="1"/>
  <c r="E78" i="96" s="1"/>
  <c r="H59" i="103"/>
  <c r="I75" i="96" s="1"/>
  <c r="Q36" i="103"/>
  <c r="B66" i="96" s="1"/>
  <c r="E66" i="96" s="1"/>
  <c r="Z33" i="103"/>
  <c r="I71" i="96" s="1"/>
  <c r="B74" i="69" l="1"/>
  <c r="E74" i="69" s="1"/>
  <c r="B66" i="77"/>
  <c r="E66" i="77" s="1"/>
  <c r="B52" i="64"/>
  <c r="E52" i="64" s="1"/>
  <c r="B39" i="64"/>
  <c r="E39" i="64" s="1"/>
  <c r="I63" i="69"/>
  <c r="B78" i="77"/>
  <c r="E78" i="77" s="1"/>
  <c r="B74" i="87"/>
  <c r="E74" i="87" s="1"/>
  <c r="B62" i="87"/>
  <c r="E62" i="87" s="1"/>
  <c r="I79" i="96"/>
  <c r="I67" i="96"/>
  <c r="P46" i="82" l="1"/>
  <c r="E43" i="69" l="1"/>
  <c r="B43" i="69"/>
  <c r="E40" i="69"/>
  <c r="B40" i="69"/>
  <c r="Q35" i="72"/>
  <c r="Q36" i="72" s="1"/>
  <c r="G37" i="69" s="1"/>
  <c r="Q30" i="72"/>
  <c r="B30" i="72"/>
  <c r="Q29" i="72"/>
  <c r="E43" i="87"/>
  <c r="B43" i="87"/>
  <c r="E40" i="87"/>
  <c r="B40" i="87"/>
  <c r="E43" i="77"/>
  <c r="B43" i="77"/>
  <c r="E40" i="77"/>
  <c r="B40" i="77"/>
  <c r="Q35" i="81"/>
  <c r="Q36" i="81" s="1"/>
  <c r="G37" i="77" s="1"/>
  <c r="Q30" i="81"/>
  <c r="B30" i="81"/>
  <c r="Q29" i="81"/>
  <c r="Q35" i="90"/>
  <c r="Q36" i="90" s="1"/>
  <c r="G37" i="87" s="1"/>
  <c r="Q30" i="90"/>
  <c r="B30" i="90"/>
  <c r="Q29" i="90"/>
  <c r="Q35" i="99"/>
  <c r="J36" i="69" l="1"/>
  <c r="L19" i="68"/>
  <c r="J36" i="87"/>
  <c r="J36" i="77"/>
  <c r="L19" i="76"/>
  <c r="L19" i="86"/>
  <c r="G34" i="92"/>
  <c r="G33" i="92"/>
  <c r="B19" i="76" l="1"/>
  <c r="U19" i="60" l="1"/>
  <c r="G44" i="63"/>
  <c r="G43" i="63"/>
  <c r="V19" i="86"/>
  <c r="Q36" i="99" l="1"/>
  <c r="B30" i="99"/>
  <c r="G37" i="96" l="1"/>
  <c r="L19" i="95"/>
  <c r="J36" i="96"/>
  <c r="Q19" i="68"/>
  <c r="B52" i="69" s="1"/>
  <c r="K41" i="82"/>
  <c r="G35" i="73"/>
  <c r="I48" i="77"/>
  <c r="Q19" i="76"/>
  <c r="B56" i="77" s="1"/>
  <c r="Q19" i="86" l="1"/>
  <c r="B52" i="87" s="1"/>
  <c r="G35" i="91"/>
  <c r="I48" i="87" s="1"/>
  <c r="K41" i="100"/>
  <c r="P46" i="100"/>
  <c r="Q19" i="95"/>
  <c r="B56" i="96" s="1"/>
  <c r="B47" i="96"/>
  <c r="B123" i="96" l="1"/>
  <c r="B114" i="96"/>
  <c r="B115" i="96"/>
  <c r="B116" i="96"/>
  <c r="B117" i="96"/>
  <c r="B118" i="96"/>
  <c r="B119" i="96"/>
  <c r="B120" i="96"/>
  <c r="B121" i="96"/>
  <c r="B113" i="96"/>
  <c r="B105" i="96"/>
  <c r="B106" i="96"/>
  <c r="B107" i="96"/>
  <c r="B108" i="96"/>
  <c r="B109" i="96"/>
  <c r="B110" i="96"/>
  <c r="B111" i="96"/>
  <c r="B104" i="96"/>
  <c r="B102" i="96"/>
  <c r="B101" i="96"/>
  <c r="E51" i="96"/>
  <c r="B51" i="96"/>
  <c r="E47" i="96"/>
  <c r="E54" i="96"/>
  <c r="B54" i="96"/>
  <c r="E43" i="96"/>
  <c r="B43" i="96"/>
  <c r="E40" i="96"/>
  <c r="B40" i="96"/>
  <c r="E32" i="96"/>
  <c r="B32" i="96"/>
  <c r="V19" i="95"/>
  <c r="E58" i="96" s="1"/>
  <c r="G19" i="95"/>
  <c r="B27" i="96" s="1"/>
  <c r="G37" i="101"/>
  <c r="G36" i="101"/>
  <c r="I48" i="96"/>
  <c r="G41" i="100"/>
  <c r="I55" i="96" s="1"/>
  <c r="Q43" i="100"/>
  <c r="B35" i="96"/>
  <c r="Q30" i="99"/>
  <c r="Q29" i="99"/>
  <c r="Q30" i="98"/>
  <c r="H34" i="98"/>
  <c r="I28" i="96" s="1"/>
  <c r="B19" i="95"/>
  <c r="E15" i="96" s="1"/>
  <c r="G43" i="97"/>
  <c r="I21" i="96" s="1"/>
  <c r="H40" i="97"/>
  <c r="G17" i="96" s="1"/>
  <c r="H39" i="97"/>
  <c r="J16" i="96" s="1"/>
  <c r="E32" i="87"/>
  <c r="B32" i="87"/>
  <c r="B120" i="87"/>
  <c r="B111" i="87"/>
  <c r="B112" i="87"/>
  <c r="B113" i="87"/>
  <c r="B114" i="87"/>
  <c r="B115" i="87"/>
  <c r="B116" i="87"/>
  <c r="B117" i="87"/>
  <c r="B118" i="87"/>
  <c r="B110" i="87"/>
  <c r="B102" i="87"/>
  <c r="B103" i="87"/>
  <c r="B104" i="87"/>
  <c r="B105" i="87"/>
  <c r="B106" i="87"/>
  <c r="B107" i="87"/>
  <c r="B108" i="87"/>
  <c r="B101" i="87"/>
  <c r="B99" i="87"/>
  <c r="B98" i="87"/>
  <c r="E54" i="87"/>
  <c r="E47" i="87"/>
  <c r="G19" i="86"/>
  <c r="B27" i="87" s="1"/>
  <c r="B19" i="86"/>
  <c r="E15" i="87" s="1"/>
  <c r="G56" i="87"/>
  <c r="J55" i="87"/>
  <c r="Q30" i="89"/>
  <c r="H34" i="89"/>
  <c r="I28" i="87" s="1"/>
  <c r="G43" i="88"/>
  <c r="I21" i="87" s="1"/>
  <c r="H40" i="88"/>
  <c r="G17" i="87" s="1"/>
  <c r="H39" i="88"/>
  <c r="J16" i="87" s="1"/>
  <c r="E51" i="77"/>
  <c r="B51" i="77"/>
  <c r="B47" i="77"/>
  <c r="E54" i="77"/>
  <c r="B54" i="77"/>
  <c r="E32" i="77"/>
  <c r="B32" i="77"/>
  <c r="B123" i="77"/>
  <c r="B114" i="77"/>
  <c r="B115" i="77"/>
  <c r="B116" i="77"/>
  <c r="B117" i="77"/>
  <c r="B118" i="77"/>
  <c r="B119" i="77"/>
  <c r="B120" i="77"/>
  <c r="B121" i="77"/>
  <c r="B113" i="77"/>
  <c r="B105" i="77"/>
  <c r="B106" i="77"/>
  <c r="B107" i="77"/>
  <c r="B108" i="77"/>
  <c r="B109" i="77"/>
  <c r="B110" i="77"/>
  <c r="B111" i="77"/>
  <c r="B104" i="77"/>
  <c r="B102" i="77"/>
  <c r="B101" i="77"/>
  <c r="E27" i="96" l="1"/>
  <c r="B20" i="96"/>
  <c r="E20" i="96"/>
  <c r="E27" i="87"/>
  <c r="B58" i="96"/>
  <c r="E35" i="96"/>
  <c r="B15" i="96"/>
  <c r="B20" i="87"/>
  <c r="E20" i="87"/>
  <c r="B54" i="87"/>
  <c r="B47" i="87"/>
  <c r="B15" i="87"/>
  <c r="V19" i="76"/>
  <c r="G19" i="76"/>
  <c r="H30" i="83"/>
  <c r="H29" i="83"/>
  <c r="G41" i="82"/>
  <c r="I55" i="77" s="1"/>
  <c r="Q43" i="82"/>
  <c r="Q30" i="80"/>
  <c r="H34" i="80"/>
  <c r="I28" i="77" s="1"/>
  <c r="G41" i="79"/>
  <c r="I21" i="77" s="1"/>
  <c r="H38" i="79"/>
  <c r="G17" i="77" s="1"/>
  <c r="H37" i="79"/>
  <c r="J16" i="77" s="1"/>
  <c r="E47" i="77"/>
  <c r="J59" i="77" l="1"/>
  <c r="J59" i="96"/>
  <c r="G60" i="77"/>
  <c r="G60" i="96"/>
  <c r="E35" i="87"/>
  <c r="B35" i="87"/>
  <c r="B58" i="77"/>
  <c r="E58" i="77"/>
  <c r="E27" i="77"/>
  <c r="B27" i="77"/>
  <c r="B20" i="77"/>
  <c r="E15" i="77"/>
  <c r="B15" i="77"/>
  <c r="E20" i="77"/>
  <c r="E32" i="69"/>
  <c r="B32" i="69"/>
  <c r="B119" i="69"/>
  <c r="B110" i="69"/>
  <c r="B111" i="69"/>
  <c r="B112" i="69"/>
  <c r="B113" i="69"/>
  <c r="B114" i="69"/>
  <c r="B115" i="69"/>
  <c r="B116" i="69"/>
  <c r="B117" i="69"/>
  <c r="B109" i="69"/>
  <c r="B101" i="69"/>
  <c r="B102" i="69"/>
  <c r="B103" i="69"/>
  <c r="B104" i="69"/>
  <c r="B105" i="69"/>
  <c r="B106" i="69"/>
  <c r="B107" i="69"/>
  <c r="B100" i="69"/>
  <c r="B98" i="69"/>
  <c r="B97" i="69"/>
  <c r="V19" i="68"/>
  <c r="E54" i="69" s="1"/>
  <c r="E47" i="69"/>
  <c r="H30" i="74"/>
  <c r="G56" i="69" s="1"/>
  <c r="H29" i="74"/>
  <c r="J55" i="69" s="1"/>
  <c r="I48" i="69"/>
  <c r="B54" i="69" l="1"/>
  <c r="B47" i="69"/>
  <c r="G19" i="68"/>
  <c r="Q30" i="71"/>
  <c r="H34" i="71"/>
  <c r="I28" i="69" s="1"/>
  <c r="B19" i="68"/>
  <c r="G41" i="70"/>
  <c r="I21" i="69" s="1"/>
  <c r="H38" i="70"/>
  <c r="G17" i="69" s="1"/>
  <c r="H37" i="70"/>
  <c r="J16" i="69" s="1"/>
  <c r="E31" i="64"/>
  <c r="P19" i="60"/>
  <c r="B27" i="64" s="1"/>
  <c r="K19" i="60"/>
  <c r="E15" i="64" s="1"/>
  <c r="E27" i="64" l="1"/>
  <c r="B35" i="77"/>
  <c r="E35" i="77"/>
  <c r="E35" i="69"/>
  <c r="B35" i="69"/>
  <c r="E27" i="69"/>
  <c r="B27" i="69"/>
  <c r="E15" i="69"/>
  <c r="B15" i="69"/>
  <c r="E20" i="69"/>
  <c r="B20" i="69"/>
  <c r="B31" i="64"/>
  <c r="B20" i="64"/>
  <c r="E20" i="64"/>
  <c r="B15" i="64"/>
  <c r="G33" i="64"/>
  <c r="J32" i="64"/>
  <c r="H34" i="62"/>
  <c r="I28" i="64" s="1"/>
  <c r="G34" i="61"/>
  <c r="I21" i="64" s="1"/>
  <c r="G31" i="61"/>
  <c r="G17" i="64" s="1"/>
  <c r="G30" i="61"/>
  <c r="J16" i="64" s="1"/>
</calcChain>
</file>

<file path=xl/comments1.xml><?xml version="1.0" encoding="utf-8"?>
<comments xmlns="http://schemas.openxmlformats.org/spreadsheetml/2006/main">
  <authors>
    <author>CARTWRIGHT Zac * DAS</author>
  </authors>
  <commentList>
    <comment ref="L21"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L22"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L24"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L25"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L26"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L27"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L28"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L29"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L30"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L31"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L33"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L34"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L35"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L36"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L37"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L38"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L39"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L40"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L41"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L43"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10.xml><?xml version="1.0" encoding="utf-8"?>
<comments xmlns="http://schemas.openxmlformats.org/spreadsheetml/2006/main">
  <authors>
    <author>CARTWRIGHT Zac * DAS</author>
  </authors>
  <commentList>
    <comment ref="L27"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List>
</comments>
</file>

<file path=xl/comments11.xml><?xml version="1.0" encoding="utf-8"?>
<comments xmlns="http://schemas.openxmlformats.org/spreadsheetml/2006/main">
  <authors>
    <author>CARTWRIGHT Zac * DAS</author>
  </authors>
  <commentList>
    <comment ref="C26" authorId="0" shapeId="0">
      <text>
        <r>
          <rPr>
            <b/>
            <sz val="9"/>
            <color indexed="81"/>
            <rFont val="Tahoma"/>
            <family val="2"/>
          </rPr>
          <t xml:space="preserve">
A Phase I Environmental Site Assessment (ESA) is conducted by a qualified environmental professional to identify potential or existing environmental contamination within underlying land as well as physical improvements to the property. Standards for a Phase I ESA are outlined by the United States Environmental Protection agency. </t>
        </r>
      </text>
    </comment>
    <comment ref="C34" authorId="0" shapeId="0">
      <text>
        <r>
          <rPr>
            <b/>
            <sz val="9"/>
            <color indexed="81"/>
            <rFont val="Tahoma"/>
            <family val="2"/>
          </rPr>
          <t xml:space="preserve">
Hazardous materials can include operating fluids such as fuel, lubricants, hydraulics, etc. and can also include hazardous building materials, treatments and finishes.
</t>
        </r>
      </text>
    </comment>
    <comment ref="C36" authorId="0" shapeId="0">
      <text>
        <r>
          <rPr>
            <b/>
            <sz val="9"/>
            <color indexed="81"/>
            <rFont val="Tahoma"/>
            <family val="2"/>
          </rPr>
          <t xml:space="preserve">
Hazardous materials can include operating fluids such as fuel, lubricants, hydraulics, etc. and can also include hazardous building materials, treatments and finishes.</t>
        </r>
      </text>
    </comment>
    <comment ref="C38" authorId="0" shapeId="0">
      <text>
        <r>
          <rPr>
            <b/>
            <sz val="9"/>
            <color indexed="81"/>
            <rFont val="Tahoma"/>
            <family val="2"/>
          </rPr>
          <t xml:space="preserve">
i.e. lead paint, underground fuel tanks, soil contamination, etc.
</t>
        </r>
      </text>
    </comment>
    <comment ref="C40" authorId="0" shapeId="0">
      <text>
        <r>
          <rPr>
            <b/>
            <sz val="9"/>
            <color indexed="81"/>
            <rFont val="Tahoma"/>
            <family val="2"/>
          </rPr>
          <t xml:space="preserve">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
</t>
        </r>
      </text>
    </comment>
    <comment ref="D41" authorId="0" shapeId="0">
      <text>
        <r>
          <rPr>
            <b/>
            <sz val="9"/>
            <color indexed="81"/>
            <rFont val="Tahoma"/>
            <family val="2"/>
          </rPr>
          <t xml:space="preserve">
   Small Scale/Low Risk – Abatement work in a section of a building and abatement does not require containment. Example hazardous materials include but are not limited to nonfriable asbestos, lead paint, mold, regulated hazardous materials, chemicals, contaminated soil, fuels, etc...</t>
        </r>
      </text>
    </comment>
    <comment ref="D42" authorId="0" shapeId="0">
      <text>
        <r>
          <rPr>
            <b/>
            <sz val="9"/>
            <color indexed="81"/>
            <rFont val="Tahoma"/>
            <family val="2"/>
          </rPr>
          <t xml:space="preserve">
   Medium-large scale/medium-high risk – Abatement work building wide and or abatement requires containment of building and materials (air monitoring inside/outside building containment area, negative air pressure maintained throughout abatement) and or building is partially occupied (employees and or clients). Example hazardous materials include but are not limited to friable asbestos, mold, regulated hazardous materials, chemicals, contaminated soil, fuels, etc...</t>
        </r>
      </text>
    </comment>
  </commentList>
</comments>
</file>

<file path=xl/comments12.xml><?xml version="1.0" encoding="utf-8"?>
<comments xmlns="http://schemas.openxmlformats.org/spreadsheetml/2006/main">
  <authors>
    <author>CARTWRIGHT Zac * DAS</author>
  </authors>
  <commentList>
    <comment ref="C32" authorId="0" shapeId="0">
      <text>
        <r>
          <rPr>
            <b/>
            <sz val="9"/>
            <color indexed="81"/>
            <rFont val="Tahoma"/>
            <family val="2"/>
          </rPr>
          <t xml:space="preserve">
Builder's Risk Policies reflect the total completed value of the structure (all materials and labor costs, excluding land value).
The construction budget is the best source for determining the appropriate limit of insurance.</t>
        </r>
      </text>
    </comment>
    <comment ref="B38" authorId="0" shapeId="0">
      <text>
        <r>
          <rPr>
            <b/>
            <u/>
            <sz val="9"/>
            <color indexed="81"/>
            <rFont val="Tahoma"/>
            <family val="2"/>
          </rPr>
          <t xml:space="preserve">
Builder's Risk Policy</t>
        </r>
        <r>
          <rPr>
            <b/>
            <sz val="9"/>
            <color indexed="81"/>
            <rFont val="Tahoma"/>
            <family val="2"/>
          </rPr>
          <t xml:space="preserve">
Most Builder's Risk Policies contain some kind of partial occupancy exclusion. If the building is going to be occupied at any time during construction, the partial occupancy exclusion needs to be removed within the policy. In addition, a Partial Occupancy Endorsement to the Builder's Risk Policy should be purchased.
Partial Occupancy Coverage does not have to be covered through the Builder's Risk Policy, but could be covered by another policy.</t>
        </r>
      </text>
    </comment>
    <comment ref="T38" authorId="0" shapeId="0">
      <text>
        <r>
          <rPr>
            <b/>
            <sz val="9"/>
            <color indexed="81"/>
            <rFont val="Tahoma"/>
            <family val="2"/>
          </rPr>
          <t xml:space="preserve">
Hot or cold testing can be covered under a builder's risk policy. A system, like a back-up generator, should be tested before project completion. </t>
        </r>
      </text>
    </comment>
  </commentList>
</comments>
</file>

<file path=xl/comments13.xml><?xml version="1.0" encoding="utf-8"?>
<comments xmlns="http://schemas.openxmlformats.org/spreadsheetml/2006/main">
  <authors>
    <author>CARTWRIGHT Zac * DAS</author>
  </authors>
  <commentList>
    <comment ref="U27" authorId="0" shapeId="0">
      <text>
        <r>
          <rPr>
            <b/>
            <sz val="9"/>
            <color indexed="81"/>
            <rFont val="Tahoma"/>
            <family val="2"/>
          </rPr>
          <t xml:space="preserve">
An example of when Bailee’s Coverage would be used is when the contractor is storing state owned property not related to the building materials of the project (computers, documents, and other state owned assets/contents).</t>
        </r>
      </text>
    </comment>
    <comment ref="Z30" authorId="0" shapeId="0">
      <text>
        <r>
          <rPr>
            <b/>
            <sz val="9"/>
            <color indexed="81"/>
            <rFont val="Tahoma"/>
            <family val="2"/>
          </rPr>
          <t xml:space="preserve">
  To ensure adequate coverage, ask of the contractor the total value of all property of others entrusted to the contractor at any one point in time. Request an insurance requirement in an amount equal to this value.</t>
        </r>
      </text>
    </comment>
    <comment ref="T50" authorId="0" shapeId="0">
      <text>
        <r>
          <rPr>
            <b/>
            <sz val="9"/>
            <color indexed="81"/>
            <rFont val="Tahoma"/>
            <family val="2"/>
          </rPr>
          <t xml:space="preserve">
  The term "vessel" has been broadly defined to include any kind of watercraft or equipment capable of being used on navigable waters. In addition to the usual craft found upon rivers, lakes, and oceans, the following have been found to be vessels even though they lack motive power: houseboats, rafts, dredging barges, floating cranes, floating derricks, drilling barges, jack-up drilling rigs, and submersible or semi-submersible rigs. The controlling factors in determining whether a craft is a "vessel" are the purpose for which it was constructed and the business in which it is engaged.  </t>
        </r>
      </text>
    </comment>
    <comment ref="C53" authorId="0" shapeId="0">
      <text>
        <r>
          <rPr>
            <b/>
            <sz val="9"/>
            <color indexed="81"/>
            <rFont val="Tahoma"/>
            <family val="2"/>
          </rPr>
          <t xml:space="preserve">
Coverage is particularly important when the contractor has unsupervised access to state property, including access during non-business hours.</t>
        </r>
      </text>
    </comment>
  </commentList>
</comments>
</file>

<file path=xl/comments14.xml><?xml version="1.0" encoding="utf-8"?>
<comments xmlns="http://schemas.openxmlformats.org/spreadsheetml/2006/main">
  <authors>
    <author>CARTWRIGHT Zac * DAS</author>
  </authors>
  <commentList>
    <comment ref="C98"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C99"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C101"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C102"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C103"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C104"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C105"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C106"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C107"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C108"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C110"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C111"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C112"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C113"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C114"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C115"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C116"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C117"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C118"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C120"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15.xml><?xml version="1.0" encoding="utf-8"?>
<comments xmlns="http://schemas.openxmlformats.org/spreadsheetml/2006/main">
  <authors>
    <author>CARTWRIGHT Zac * DAS</author>
  </authors>
  <commentList>
    <comment ref="L21"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L22"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L24"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L25"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L26"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L27"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L28"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L29"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L30"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L31"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L33"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L34"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L35"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L36"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L37"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L38"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L39"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L40"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L41"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L43"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16.xml><?xml version="1.0" encoding="utf-8"?>
<comments xmlns="http://schemas.openxmlformats.org/spreadsheetml/2006/main">
  <authors>
    <author>CARTWRIGHT Zac * DAS</author>
  </authors>
  <commentList>
    <comment ref="L24"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 ref="Q24" authorId="0" shapeId="0">
      <text>
        <r>
          <rPr>
            <b/>
            <sz val="9"/>
            <color indexed="81"/>
            <rFont val="Tahoma"/>
            <family val="2"/>
          </rPr>
          <t xml:space="preserve">
   Use whenever a building is being constructed, repaired, or remodeled and there will be more than $10,000 in building materials and supplies at a storage location,  in transit, or during the installation and testing process that are intended to become a permanent part of the building.
   Builders´ Risk Installation Floaters cover property installed at a work site by a particular contractor or sub-contractor. The coverage normally applies while the property is in transit or in temporary storage, and during the installation and testing process.
    Installation floaters are generally associated with such property as plumbing, heating, cooling, and electrical systems but can be used to insure any property being installed. Carpeting, tile, windows, elevators, and machinery are examples of property that can be covered.
    Theft and vandalism are covered. Coverage is usually an add-on to a Builders´ Risk Policy, but may be purchased separately by sub-contractors on the project. A separate policy may be written for specific job sites, or a blanket policy may be written for a contractor who has many jobs in progress at the same time.
    Coverage usually ends at the earliest of the following:
        When the financial interest of the contractor (insured) stops.
        When the state (purchaser) accepts the property as complete.
        When the policy expires or is canceled.
    Coverage should extend until installed equipment, materials or fixtures are accepted by the state upon satisfactory completion by the Contractor. 
</t>
        </r>
      </text>
    </comment>
    <comment ref="Q34" authorId="0" shapeId="0">
      <text>
        <r>
          <rPr>
            <b/>
            <sz val="9"/>
            <color indexed="81"/>
            <rFont val="Tahoma"/>
            <family val="2"/>
          </rPr>
          <t xml:space="preserve">
   Use when a new building is being constructed, when substantial alternations will be made to an existing structure, i.e., bearing walls, lifting foundations, extensive construction, or when equipment is installed in an existing building.
   The Policy will pay for damages up to the coverage limit. The limit must accurately reflect the total completed value of the structure (all materials and labor costs, excluding land value).
   Coverage for direct physical loss by a covered peril to an entire building or other structure at the "jobsite" during the course of construction, including limited coverage (See also Builders´ Risk Installation Floater) for the building supplies and materials that will become part of the covered structure.
    Also covers:
        Foundations, excavations, grading, filling, attachments, permanent fencing, 
        and other permanent fixtures.
        Scaffolding, construction forms or temporary fencing at the described 
        "jobsite" and temporary structures at the described "jobsite".   
Project size or type triggers Builder's Risk insurance recommendation.</t>
        </r>
      </text>
    </comment>
  </commentList>
</comments>
</file>

<file path=xl/comments17.xml><?xml version="1.0" encoding="utf-8"?>
<comments xmlns="http://schemas.openxmlformats.org/spreadsheetml/2006/main">
  <authors>
    <author>CARTWRIGHT Zac * DAS</author>
  </authors>
  <commentList>
    <comment ref="L27"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List>
</comments>
</file>

<file path=xl/comments18.xml><?xml version="1.0" encoding="utf-8"?>
<comments xmlns="http://schemas.openxmlformats.org/spreadsheetml/2006/main">
  <authors>
    <author>CARTWRIGHT Zac * DAS</author>
  </authors>
  <commentList>
    <comment ref="C26" authorId="0" shapeId="0">
      <text>
        <r>
          <rPr>
            <b/>
            <sz val="9"/>
            <color indexed="81"/>
            <rFont val="Tahoma"/>
            <family val="2"/>
          </rPr>
          <t xml:space="preserve">
A Phase I Environmental Site Assessment (ESA) is conducted by a qualified environmental professional to identify potential or existing environmental contamination within underlying land as well as physical improvements to the property. Standards for a Phase I ESA are outlined by the United States Environmental Protection agency. </t>
        </r>
      </text>
    </comment>
    <comment ref="C34" authorId="0" shapeId="0">
      <text>
        <r>
          <rPr>
            <b/>
            <sz val="9"/>
            <color indexed="81"/>
            <rFont val="Tahoma"/>
            <family val="2"/>
          </rPr>
          <t xml:space="preserve">
Hazardous materials can include operating fluids such as fuel, lubricants, hydraulics, etc. and can also include hazardous building materials, treatments and finishes.
</t>
        </r>
      </text>
    </comment>
    <comment ref="C36" authorId="0" shapeId="0">
      <text>
        <r>
          <rPr>
            <b/>
            <sz val="9"/>
            <color indexed="81"/>
            <rFont val="Tahoma"/>
            <family val="2"/>
          </rPr>
          <t xml:space="preserve">
Hazardous materials can include operating fluids such as fuel, lubricants, hydraulics, etc. and can also include hazardous building materials, treatments and finishes.</t>
        </r>
      </text>
    </comment>
    <comment ref="C38" authorId="0" shapeId="0">
      <text>
        <r>
          <rPr>
            <b/>
            <sz val="9"/>
            <color indexed="81"/>
            <rFont val="Tahoma"/>
            <family val="2"/>
          </rPr>
          <t xml:space="preserve">
i.e. lead paint, underground fuel tanks, soil contamination, etc.
</t>
        </r>
      </text>
    </comment>
    <comment ref="C40" authorId="0" shapeId="0">
      <text>
        <r>
          <rPr>
            <b/>
            <sz val="9"/>
            <color indexed="81"/>
            <rFont val="Tahoma"/>
            <family val="2"/>
          </rPr>
          <t xml:space="preserve">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
</t>
        </r>
      </text>
    </comment>
    <comment ref="D41" authorId="0" shapeId="0">
      <text>
        <r>
          <rPr>
            <b/>
            <sz val="9"/>
            <color indexed="81"/>
            <rFont val="Tahoma"/>
            <family val="2"/>
          </rPr>
          <t xml:space="preserve">
   Small Scale/Low Risk – Abatement work in a section of a building and abatement does not require containment. Example hazardous materials include but are not limited to nonfriable asbestos, lead paint, mold, regulated hazardous materials, chemicals, contaminated soil, fuels, etc...</t>
        </r>
      </text>
    </comment>
    <comment ref="D42" authorId="0" shapeId="0">
      <text>
        <r>
          <rPr>
            <b/>
            <sz val="9"/>
            <color indexed="81"/>
            <rFont val="Tahoma"/>
            <family val="2"/>
          </rPr>
          <t xml:space="preserve">
   Medium-large scale/medium-high risk – Abatement work building wide and or abatement requires containment of building and materials (air monitoring inside/outside building containment area, negative air pressure maintained throughout abatement) and or building is partially occupied (employees and or clients). Example hazardous materials include but are not limited to friable asbestos, mold, regulated hazardous materials, chemicals, contaminated soil, fuels, etc...</t>
        </r>
      </text>
    </comment>
  </commentList>
</comments>
</file>

<file path=xl/comments19.xml><?xml version="1.0" encoding="utf-8"?>
<comments xmlns="http://schemas.openxmlformats.org/spreadsheetml/2006/main">
  <authors>
    <author>CARTWRIGHT Zac * DAS</author>
  </authors>
  <commentList>
    <comment ref="B24" authorId="0" shapeId="0">
      <text>
        <r>
          <rPr>
            <b/>
            <sz val="9"/>
            <color indexed="81"/>
            <rFont val="Tahoma"/>
            <family val="2"/>
          </rPr>
          <t xml:space="preserve">
Please contact DAS Risk Management concerning significant structural changes.</t>
        </r>
      </text>
    </comment>
    <comment ref="K24" authorId="0" shapeId="0">
      <text>
        <r>
          <rPr>
            <b/>
            <sz val="9"/>
            <color indexed="81"/>
            <rFont val="Tahoma"/>
            <family val="2"/>
          </rPr>
          <t xml:space="preserve">
Please contact DAS Risk Management concerning significant structural changes.</t>
        </r>
      </text>
    </comment>
    <comment ref="L28" authorId="0" shapeId="0">
      <text>
        <r>
          <rPr>
            <b/>
            <u/>
            <sz val="9"/>
            <color indexed="81"/>
            <rFont val="Tahoma"/>
            <family val="2"/>
          </rPr>
          <t xml:space="preserve">
Builder's Risk Policy</t>
        </r>
        <r>
          <rPr>
            <b/>
            <sz val="9"/>
            <color indexed="81"/>
            <rFont val="Tahoma"/>
            <family val="2"/>
          </rPr>
          <t xml:space="preserve">
Most Builder's Risk Policies contain some kind of partial occupancy exclusion. If the building is going to be occupied at any time during construction, the partial occupancy exclusion needs to be removed within the policy. In addition, a Partial Occupancy Endorsement to the Builder's Risk Policy should be purchased.
Partial Occupancy Coverage does not have to be covered through the Builder's Risk Policy, but could be covered by another policy.</t>
        </r>
      </text>
    </comment>
    <comment ref="C29" authorId="0" shapeId="0">
      <text>
        <r>
          <rPr>
            <b/>
            <sz val="9"/>
            <color indexed="81"/>
            <rFont val="Tahoma"/>
            <family val="2"/>
          </rPr>
          <t xml:space="preserve">
The Installation Floater provides coverage only for the policyholder. It does not provide coverage for any other party on a project site other than the contractor who purchased the installation floater.
Most Installation Floaters are blanket for all work performed and not specific to any one project. It is specific to the limits of the policy.
TIP: To avoid co-insurance penalties for projects that exceed the limits of the Installation Floater, the policy should either waive co-insurance penalties or have a 0% co-insurance penalty factor.</t>
        </r>
      </text>
    </comment>
    <comment ref="C38" authorId="0" shapeId="0">
      <text>
        <r>
          <rPr>
            <b/>
            <sz val="9"/>
            <color indexed="81"/>
            <rFont val="Tahoma"/>
            <family val="2"/>
          </rPr>
          <t xml:space="preserve">
Installation Floater Policies reflect the total value of materials used for the completion of the work performed (including in transit, on site and at a temporary off site storage location).
The construction budget is the best source for determining the appropriate limit of insurance.
Note: There are Installation Floater Policies that include labor costs as part of the policy. If the addition of labor cost is deemed necessary to include within the Installation Floater Policy: 
1. Use the value of the contract to determine the necessary amount of coverage; and 
2. Update the Insurance Template to include labor costs coverage within the Insulation Floater language.
</t>
        </r>
      </text>
    </comment>
    <comment ref="T38" authorId="0" shapeId="0">
      <text>
        <r>
          <rPr>
            <b/>
            <sz val="9"/>
            <color indexed="81"/>
            <rFont val="Tahoma"/>
            <family val="2"/>
          </rPr>
          <t xml:space="preserve">
Hot or cold testing can be covered under a builder's risk policy. A system, like a back-up generator, should be tested before project completion. </t>
        </r>
      </text>
    </comment>
    <comment ref="L40" authorId="0" shapeId="0">
      <text>
        <r>
          <rPr>
            <b/>
            <sz val="9"/>
            <color indexed="81"/>
            <rFont val="Tahoma"/>
            <family val="2"/>
          </rPr>
          <t xml:space="preserve">
Builder's Risk Policies reflect the total completed value of the structure (all materials and labor costs, excluding land value).
The construction budget is the best source for determining the appropriate limit of insurance.</t>
        </r>
      </text>
    </comment>
  </commentList>
</comments>
</file>

<file path=xl/comments2.xml><?xml version="1.0" encoding="utf-8"?>
<comments xmlns="http://schemas.openxmlformats.org/spreadsheetml/2006/main">
  <authors>
    <author>CARTWRIGHT Zac * DAS</author>
  </authors>
  <commentList>
    <comment ref="L24"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 ref="Q24" authorId="0" shapeId="0">
      <text>
        <r>
          <rPr>
            <b/>
            <sz val="9"/>
            <color indexed="81"/>
            <rFont val="Tahoma"/>
            <family val="2"/>
          </rPr>
          <t xml:space="preserve">
   Use whenever a building is being constructed, repaired, or remodeled and there will be more than $10,000 in building materials and supplies at a storage location,  in transit, or during the installation and testing process that are intended to become a permanent part of the building.
   Builders´ Risk Installation Floaters cover property installed at a work site by a particular contractor or sub-contractor. The coverage normally applies while the property is in transit or in temporary storage, and during the installation and testing process.
    Installation floaters are generally associated with such property as plumbing, heating, cooling, and electrical systems but can be used to insure any property being installed. Carpeting, tile, windows, elevators, and machinery are examples of property that can be covered.
    Theft and vandalism are covered. Coverage is usually an add-on to a Builders´ Risk Policy, but may be purchased separately by sub-contractors on the project. A separate policy may be written for specific job sites, or a blanket policy may be written for a contractor who has many jobs in progress at the same time.
    Coverage usually ends at the earliest of the following:
        When the financial interest of the contractor (insured) stops.
        When the state (purchaser) accepts the property as complete.
        When the policy expires or is canceled.
    Coverage should extend until installed equipment, materials or fixtures are accepted by the state upon satisfactory completion by the Contractor. 
</t>
        </r>
      </text>
    </comment>
    <comment ref="Q34" authorId="0" shapeId="0">
      <text>
        <r>
          <rPr>
            <b/>
            <sz val="9"/>
            <color indexed="81"/>
            <rFont val="Tahoma"/>
            <family val="2"/>
          </rPr>
          <t xml:space="preserve">
   Use when a new building is being constructed, when substantial alternations will be made to an existing structure, i.e., bearing walls, lifting foundations, extensive construction, or when equipment is installed in an existing building.
   The Policy will pay for damages up to the coverage limit. The limit must accurately reflect the total completed value of the structure (all materials and labor costs, excluding land value).
   Coverage for direct physical loss by a covered peril to an entire building or other structure at the "jobsite" during the course of construction, including limited coverage (See also Builders´ Risk Installation Floater) for the building supplies and materials that will become part of the covered structure.
    Also covers:
        Foundations, excavations, grading, filling, attachments, permanent fencing, 
        and other permanent fixtures.
        Scaffolding, construction forms or temporary fencing at the described 
        "jobsite" and temporary structures at the described "jobsite".   
Project size or type triggers Builder's Risk insurance recommendation.</t>
        </r>
      </text>
    </comment>
  </commentList>
</comments>
</file>

<file path=xl/comments20.xml><?xml version="1.0" encoding="utf-8"?>
<comments xmlns="http://schemas.openxmlformats.org/spreadsheetml/2006/main">
  <authors>
    <author>CARTWRIGHT Zac * DAS</author>
  </authors>
  <commentList>
    <comment ref="U27" authorId="0" shapeId="0">
      <text>
        <r>
          <rPr>
            <b/>
            <sz val="9"/>
            <color indexed="81"/>
            <rFont val="Tahoma"/>
            <family val="2"/>
          </rPr>
          <t xml:space="preserve">
An example of when Bailee’s Coverage would be used is when the contractor is storing state owned property not related to the building materials of the project (computers, documents, and other state owned assets/contents).</t>
        </r>
      </text>
    </comment>
    <comment ref="Z30" authorId="0" shapeId="0">
      <text>
        <r>
          <rPr>
            <b/>
            <sz val="9"/>
            <color indexed="81"/>
            <rFont val="Tahoma"/>
            <family val="2"/>
          </rPr>
          <t xml:space="preserve">
  To ensure adequate coverage, ask of the contractor the total value of all property of others entrusted to the contractor at any one point in time. Request an insurance requirement in an amount equal to this value.</t>
        </r>
      </text>
    </comment>
    <comment ref="T50" authorId="0" shapeId="0">
      <text>
        <r>
          <rPr>
            <b/>
            <sz val="9"/>
            <color indexed="81"/>
            <rFont val="Tahoma"/>
            <family val="2"/>
          </rPr>
          <t xml:space="preserve">
  The term "vessel" has been broadly defined to include any kind of watercraft or equipment capable of being used on navigable waters. In addition to the usual craft found upon rivers, lakes, and oceans, the following have been found to be vessels even though they lack motive power: houseboats, rafts, dredging barges, floating cranes, floating derricks, drilling barges, jack-up drilling rigs, and submersible or semi-submersible rigs. The controlling factors in determining whether a craft is a "vessel" are the purpose for which it was constructed and the business in which it is engaged.  </t>
        </r>
      </text>
    </comment>
    <comment ref="C53" authorId="0" shapeId="0">
      <text>
        <r>
          <rPr>
            <b/>
            <sz val="9"/>
            <color indexed="81"/>
            <rFont val="Tahoma"/>
            <family val="2"/>
          </rPr>
          <t xml:space="preserve">
Coverage is particularly important when the contractor has unsupervised access to state property, including access during non-business hours.</t>
        </r>
      </text>
    </comment>
  </commentList>
</comments>
</file>

<file path=xl/comments21.xml><?xml version="1.0" encoding="utf-8"?>
<comments xmlns="http://schemas.openxmlformats.org/spreadsheetml/2006/main">
  <authors>
    <author>CARTWRIGHT Zac * DAS</author>
  </authors>
  <commentList>
    <comment ref="C101"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C102"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C104"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C105"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C106"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C107"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C108"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C109"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C110"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C111"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C113"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C114"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C115"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C116"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C117"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C118"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C119"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C120"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C121"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C123"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22.xml><?xml version="1.0" encoding="utf-8"?>
<comments xmlns="http://schemas.openxmlformats.org/spreadsheetml/2006/main">
  <authors>
    <author>CARTWRIGHT Zac * DAS</author>
  </authors>
  <commentList>
    <comment ref="L21"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L22"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L24"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L25"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L26"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L27"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L28"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L29"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L30"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L31"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L33"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L34"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L35"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L36"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L37"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L38"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L39"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L40"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L41"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L43"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23.xml><?xml version="1.0" encoding="utf-8"?>
<comments xmlns="http://schemas.openxmlformats.org/spreadsheetml/2006/main">
  <authors>
    <author>CARTWRIGHT Zac * DAS</author>
  </authors>
  <commentList>
    <comment ref="L24"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 ref="Q24" authorId="0" shapeId="0">
      <text>
        <r>
          <rPr>
            <b/>
            <sz val="9"/>
            <color indexed="81"/>
            <rFont val="Tahoma"/>
            <family val="2"/>
          </rPr>
          <t xml:space="preserve">
   Use when a new building is being constructed, when substantial alternations will be made to an existing structure, i.e., bearing walls, lifting foundations, extensive construction, or when equipment is installed in an existing building.
   The Policy will pay for damages up to the coverage limit. The limit must accurately reflect the total completed value of the structure (all materials and labor costs, excluding land value).
   Coverage for direct physical loss by a covered peril to an entire building or other structure at the "jobsite" during the course of construction, including limited coverage (See also Builders´ Risk Installation Floater) for the building supplies and materials that will become part of the covered structure.
    Also covers:
        Foundations, excavations, grading, filling, attachments, permanent fencing, 
        and other permanent fixtures.
        Scaffolding, construction forms or temporary fencing at the described 
        "jobsite" and temporary structures at the described "jobsite".   
Project size or type triggers Builder's Risk insurance recommendation.</t>
        </r>
      </text>
    </comment>
  </commentList>
</comments>
</file>

<file path=xl/comments24.xml><?xml version="1.0" encoding="utf-8"?>
<comments xmlns="http://schemas.openxmlformats.org/spreadsheetml/2006/main">
  <authors>
    <author>CARTWRIGHT Zac * DAS</author>
  </authors>
  <commentList>
    <comment ref="L27"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List>
</comments>
</file>

<file path=xl/comments25.xml><?xml version="1.0" encoding="utf-8"?>
<comments xmlns="http://schemas.openxmlformats.org/spreadsheetml/2006/main">
  <authors>
    <author>CARTWRIGHT Zac * DAS</author>
  </authors>
  <commentList>
    <comment ref="C26" authorId="0" shapeId="0">
      <text>
        <r>
          <rPr>
            <b/>
            <sz val="9"/>
            <color indexed="81"/>
            <rFont val="Tahoma"/>
            <family val="2"/>
          </rPr>
          <t xml:space="preserve">
A Phase I Environmental Site Assessment (ESA) is conducted by a qualified environmental professional to identify potential or existing environmental contamination within underlying land as well as physical improvements to the property. Standards for a Phase I ESA are outlined by the United States Environmental Protection agency. </t>
        </r>
      </text>
    </comment>
    <comment ref="C34" authorId="0" shapeId="0">
      <text>
        <r>
          <rPr>
            <b/>
            <sz val="9"/>
            <color indexed="81"/>
            <rFont val="Tahoma"/>
            <family val="2"/>
          </rPr>
          <t xml:space="preserve">
Hazardous materials can include operating fluids such as fuel, lubricants, hydraulics, etc. and can also include hazardous building materials, treatments and finishes.
</t>
        </r>
      </text>
    </comment>
    <comment ref="C36" authorId="0" shapeId="0">
      <text>
        <r>
          <rPr>
            <b/>
            <sz val="9"/>
            <color indexed="81"/>
            <rFont val="Tahoma"/>
            <family val="2"/>
          </rPr>
          <t xml:space="preserve">
Hazardous materials can include operating fluids such as fuel, lubricants, hydraulics, etc. and can also include hazardous building materials, treatments and finishes.</t>
        </r>
      </text>
    </comment>
    <comment ref="C38" authorId="0" shapeId="0">
      <text>
        <r>
          <rPr>
            <b/>
            <sz val="9"/>
            <color indexed="81"/>
            <rFont val="Tahoma"/>
            <family val="2"/>
          </rPr>
          <t xml:space="preserve">
i.e. lead paint, underground fuel tanks, soil contamination, etc.
</t>
        </r>
      </text>
    </comment>
    <comment ref="C40" authorId="0" shapeId="0">
      <text>
        <r>
          <rPr>
            <b/>
            <sz val="9"/>
            <color indexed="81"/>
            <rFont val="Tahoma"/>
            <family val="2"/>
          </rPr>
          <t xml:space="preserve">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
</t>
        </r>
      </text>
    </comment>
    <comment ref="D41" authorId="0" shapeId="0">
      <text>
        <r>
          <rPr>
            <b/>
            <sz val="9"/>
            <color indexed="81"/>
            <rFont val="Tahoma"/>
            <family val="2"/>
          </rPr>
          <t xml:space="preserve">
   Small Scale/Low Risk – Abatement work in a section of a building and abatement does not require containment. Example hazardous materials include but are not limited to nonfriable asbestos, lead paint, mold, regulated hazardous materials, chemicals, contaminated soil, fuels, etc...</t>
        </r>
      </text>
    </comment>
    <comment ref="D42" authorId="0" shapeId="0">
      <text>
        <r>
          <rPr>
            <b/>
            <sz val="9"/>
            <color indexed="81"/>
            <rFont val="Tahoma"/>
            <family val="2"/>
          </rPr>
          <t xml:space="preserve">
   Medium-large scale/medium-high risk – Abatement work building wide and or abatement requires containment of building and materials (air monitoring inside/outside building containment area, negative air pressure maintained throughout abatement) and or building is partially occupied (employees and or clients). Example hazardous materials include but are not limited to friable asbestos, mold, regulated hazardous materials, chemicals, contaminated soil, fuels, etc...</t>
        </r>
      </text>
    </comment>
  </commentList>
</comments>
</file>

<file path=xl/comments26.xml><?xml version="1.0" encoding="utf-8"?>
<comments xmlns="http://schemas.openxmlformats.org/spreadsheetml/2006/main">
  <authors>
    <author>CARTWRIGHT Zac * DAS</author>
  </authors>
  <commentList>
    <comment ref="C32" authorId="0" shapeId="0">
      <text>
        <r>
          <rPr>
            <b/>
            <sz val="9"/>
            <color indexed="81"/>
            <rFont val="Tahoma"/>
            <family val="2"/>
          </rPr>
          <t xml:space="preserve">
Builder's Risk Policies reflect the total completed value of the structure (all materials and labor costs, excluding land value).
The construction budget is the best source for determining the appropriate limit of insurance.</t>
        </r>
      </text>
    </comment>
    <comment ref="B38" authorId="0" shapeId="0">
      <text>
        <r>
          <rPr>
            <b/>
            <u/>
            <sz val="9"/>
            <color indexed="81"/>
            <rFont val="Tahoma"/>
            <family val="2"/>
          </rPr>
          <t xml:space="preserve">
Builder's Risk Policy</t>
        </r>
        <r>
          <rPr>
            <b/>
            <sz val="9"/>
            <color indexed="81"/>
            <rFont val="Tahoma"/>
            <family val="2"/>
          </rPr>
          <t xml:space="preserve">
Most Builder's Risk Policies contain some kind of partial occupancy exclusion. If the building is going to be occupied at any time during construction, the partial occupancy exclusion needs to be removed within the policy. In addition, a Partial Occupancy Endorsement to the Builder's Risk Policy should be purchased.
Partial Occupancy Coverage does not have to be covered through the Builder's Risk Policy, but could be covered by another policy.</t>
        </r>
      </text>
    </comment>
    <comment ref="T38" authorId="0" shapeId="0">
      <text>
        <r>
          <rPr>
            <b/>
            <sz val="9"/>
            <color indexed="81"/>
            <rFont val="Tahoma"/>
            <family val="2"/>
          </rPr>
          <t xml:space="preserve">
Hot or cold testing can be covered under a builder's risk policy. A system, like a back-up generator, should be tested before project completion. </t>
        </r>
      </text>
    </comment>
  </commentList>
</comments>
</file>

<file path=xl/comments27.xml><?xml version="1.0" encoding="utf-8"?>
<comments xmlns="http://schemas.openxmlformats.org/spreadsheetml/2006/main">
  <authors>
    <author>CARTWRIGHT Zac * DAS</author>
  </authors>
  <commentList>
    <comment ref="U27" authorId="0" shapeId="0">
      <text>
        <r>
          <rPr>
            <b/>
            <sz val="9"/>
            <color indexed="81"/>
            <rFont val="Tahoma"/>
            <family val="2"/>
          </rPr>
          <t xml:space="preserve">
An example of when Bailee’s Coverage would be used is when the contractor is storing state owned property not related to the building materials of the project (computers, documents, and other state owned assets/contents).</t>
        </r>
      </text>
    </comment>
    <comment ref="Z30" authorId="0" shapeId="0">
      <text>
        <r>
          <rPr>
            <b/>
            <sz val="9"/>
            <color indexed="81"/>
            <rFont val="Tahoma"/>
            <family val="2"/>
          </rPr>
          <t xml:space="preserve">
  To ensure adequate coverage, ask of the contractor the total value of all property of others entrusted to the contractor at any one point in time. Request an insurance requirement in an amount equal to this value.</t>
        </r>
      </text>
    </comment>
    <comment ref="T50" authorId="0" shapeId="0">
      <text>
        <r>
          <rPr>
            <b/>
            <sz val="9"/>
            <color indexed="81"/>
            <rFont val="Tahoma"/>
            <family val="2"/>
          </rPr>
          <t xml:space="preserve">
  The term "vessel" has been broadly defined to include any kind of watercraft or equipment capable of being used on navigable waters. In addition to the usual craft found upon rivers, lakes, and oceans, the following have been found to be vessels even though they lack motive power: houseboats, rafts, dredging barges, floating cranes, floating derricks, drilling barges, jack-up drilling rigs, and submersible or semi-submersible rigs. The controlling factors in determining whether a craft is a "vessel" are the purpose for which it was constructed and the business in which it is engaged.  </t>
        </r>
      </text>
    </comment>
    <comment ref="C53" authorId="0" shapeId="0">
      <text>
        <r>
          <rPr>
            <b/>
            <sz val="9"/>
            <color indexed="81"/>
            <rFont val="Tahoma"/>
            <family val="2"/>
          </rPr>
          <t xml:space="preserve">
Coverage is particularly important when the contractor has unsupervised access to state property, including access during non-business hours.</t>
        </r>
      </text>
    </comment>
  </commentList>
</comments>
</file>

<file path=xl/comments28.xml><?xml version="1.0" encoding="utf-8"?>
<comments xmlns="http://schemas.openxmlformats.org/spreadsheetml/2006/main">
  <authors>
    <author>CARTWRIGHT Zac * DAS</author>
  </authors>
  <commentList>
    <comment ref="C97"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C98"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C100"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C101"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C102"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C103"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C104"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C105"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C106"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C107"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C109"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C110"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C111"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C112"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C113"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C114"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C115"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C116"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C117"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C119"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29.xml><?xml version="1.0" encoding="utf-8"?>
<comments xmlns="http://schemas.openxmlformats.org/spreadsheetml/2006/main">
  <authors>
    <author>CARTWRIGHT Zac * DAS</author>
  </authors>
  <commentList>
    <comment ref="U27" authorId="0" shapeId="0">
      <text>
        <r>
          <rPr>
            <b/>
            <sz val="9"/>
            <color indexed="81"/>
            <rFont val="Tahoma"/>
            <family val="2"/>
          </rPr>
          <t xml:space="preserve">
An example of when Bailee’s Coverage would be used is when the contractor is storing state owned property not related to the building materials of the project (computers, documents, and other state owned assets/contents).</t>
        </r>
      </text>
    </comment>
    <comment ref="Z30" authorId="0" shapeId="0">
      <text>
        <r>
          <rPr>
            <b/>
            <sz val="9"/>
            <color indexed="81"/>
            <rFont val="Tahoma"/>
            <family val="2"/>
          </rPr>
          <t xml:space="preserve">
  To ensure adequate coverage, ask of the contractor the total value of all property of others entrusted to the contractor at any one point in time. Request an insurance requirement in an amount equal to this value.</t>
        </r>
      </text>
    </comment>
    <comment ref="T50" authorId="0" shapeId="0">
      <text>
        <r>
          <rPr>
            <b/>
            <sz val="9"/>
            <color indexed="81"/>
            <rFont val="Tahoma"/>
            <family val="2"/>
          </rPr>
          <t xml:space="preserve">
  The term "vessel" has been broadly defined to include any kind of watercraft or equipment capable of being used on navigable waters. In addition to the usual craft found upon rivers, lakes, and oceans, the following have been found to be vessels even though they lack motive power: houseboats, rafts, dredging barges, floating cranes, floating derricks, drilling barges, jack-up drilling rigs, and submersible or semi-submersible rigs. The controlling factors in determining whether a craft is a "vessel" are the purpose for which it was constructed and the business in which it is engaged.  </t>
        </r>
      </text>
    </comment>
    <comment ref="C53" authorId="0" shapeId="0">
      <text>
        <r>
          <rPr>
            <b/>
            <sz val="9"/>
            <color indexed="81"/>
            <rFont val="Tahoma"/>
            <family val="2"/>
          </rPr>
          <t xml:space="preserve">
Coverage is particularly important when the contractor has unsupervised access to state property, including access during non-business hours.</t>
        </r>
      </text>
    </comment>
  </commentList>
</comments>
</file>

<file path=xl/comments3.xml><?xml version="1.0" encoding="utf-8"?>
<comments xmlns="http://schemas.openxmlformats.org/spreadsheetml/2006/main">
  <authors>
    <author>CARTWRIGHT Zac * DAS</author>
  </authors>
  <commentList>
    <comment ref="L27"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List>
</comments>
</file>

<file path=xl/comments4.xml><?xml version="1.0" encoding="utf-8"?>
<comments xmlns="http://schemas.openxmlformats.org/spreadsheetml/2006/main">
  <authors>
    <author>CARTWRIGHT Zac * DAS</author>
  </authors>
  <commentList>
    <comment ref="C26" authorId="0" shapeId="0">
      <text>
        <r>
          <rPr>
            <b/>
            <sz val="9"/>
            <color indexed="81"/>
            <rFont val="Tahoma"/>
            <family val="2"/>
          </rPr>
          <t xml:space="preserve">
A Phase I Environmental Site Assessment (ESA) is conducted by a qualified environmental professional to identify potential or existing environmental contamination within underlying land as well as physical improvements to the property. Standards for a Phase I ESA are outlined by the United States Environmental Protection agency. </t>
        </r>
      </text>
    </comment>
    <comment ref="C34" authorId="0" shapeId="0">
      <text>
        <r>
          <rPr>
            <b/>
            <sz val="9"/>
            <color indexed="81"/>
            <rFont val="Tahoma"/>
            <family val="2"/>
          </rPr>
          <t xml:space="preserve">
Hazardous materials can include operating fluids such as fuel, lubricants, hydraulics, etc. and can also include hazardous building materials, treatments and finishes.
</t>
        </r>
      </text>
    </comment>
    <comment ref="C36" authorId="0" shapeId="0">
      <text>
        <r>
          <rPr>
            <b/>
            <sz val="9"/>
            <color indexed="81"/>
            <rFont val="Tahoma"/>
            <family val="2"/>
          </rPr>
          <t xml:space="preserve">
Hazardous materials can include operating fluids such as fuel, lubricants, hydraulics, etc. and can also include hazardous building materials, treatments and finishes.</t>
        </r>
      </text>
    </comment>
    <comment ref="C38" authorId="0" shapeId="0">
      <text>
        <r>
          <rPr>
            <b/>
            <sz val="9"/>
            <color indexed="81"/>
            <rFont val="Tahoma"/>
            <family val="2"/>
          </rPr>
          <t xml:space="preserve">
i.e. lead paint, underground fuel tanks, soil contamination, etc.
</t>
        </r>
      </text>
    </comment>
    <comment ref="C40" authorId="0" shapeId="0">
      <text>
        <r>
          <rPr>
            <b/>
            <sz val="9"/>
            <color indexed="81"/>
            <rFont val="Tahoma"/>
            <family val="2"/>
          </rPr>
          <t xml:space="preserve">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
</t>
        </r>
      </text>
    </comment>
    <comment ref="D41" authorId="0" shapeId="0">
      <text>
        <r>
          <rPr>
            <b/>
            <sz val="9"/>
            <color indexed="81"/>
            <rFont val="Tahoma"/>
            <family val="2"/>
          </rPr>
          <t xml:space="preserve">
   Small Scale/Low Risk – Abatement work in a section of a building and abatement does not require containment. Example hazardous materials include but are not limited to nonfriable asbestos, lead paint, mold, regulated hazardous materials, chemicals, contaminated soil, fuels, etc...</t>
        </r>
      </text>
    </comment>
    <comment ref="D42" authorId="0" shapeId="0">
      <text>
        <r>
          <rPr>
            <b/>
            <sz val="9"/>
            <color indexed="81"/>
            <rFont val="Tahoma"/>
            <family val="2"/>
          </rPr>
          <t xml:space="preserve">
   Medium-large scale/medium-high risk – Abatement work building wide and or abatement requires containment of building and materials (air monitoring inside/outside building containment area, negative air pressure maintained throughout abatement) and or building is partially occupied (employees and or clients). Example hazardous materials include but are not limited to friable asbestos, mold, regulated hazardous materials, chemicals, contaminated soil, fuels, etc...</t>
        </r>
      </text>
    </comment>
  </commentList>
</comments>
</file>

<file path=xl/comments5.xml><?xml version="1.0" encoding="utf-8"?>
<comments xmlns="http://schemas.openxmlformats.org/spreadsheetml/2006/main">
  <authors>
    <author>CARTWRIGHT Zac * DAS</author>
  </authors>
  <commentList>
    <comment ref="B24" authorId="0" shapeId="0">
      <text>
        <r>
          <rPr>
            <b/>
            <sz val="9"/>
            <color indexed="81"/>
            <rFont val="Tahoma"/>
            <family val="2"/>
          </rPr>
          <t xml:space="preserve">
Please contact DAS Risk Management concerning significant structural changes.</t>
        </r>
      </text>
    </comment>
    <comment ref="K24" authorId="0" shapeId="0">
      <text>
        <r>
          <rPr>
            <b/>
            <sz val="9"/>
            <color indexed="81"/>
            <rFont val="Tahoma"/>
            <family val="2"/>
          </rPr>
          <t xml:space="preserve">
Please contact DAS Risk Management concerning significant structural changes.</t>
        </r>
      </text>
    </comment>
    <comment ref="L28" authorId="0" shapeId="0">
      <text>
        <r>
          <rPr>
            <b/>
            <u/>
            <sz val="9"/>
            <color indexed="81"/>
            <rFont val="Tahoma"/>
            <family val="2"/>
          </rPr>
          <t xml:space="preserve">
Builder's Risk Policy</t>
        </r>
        <r>
          <rPr>
            <b/>
            <sz val="9"/>
            <color indexed="81"/>
            <rFont val="Tahoma"/>
            <family val="2"/>
          </rPr>
          <t xml:space="preserve">
Most Builder's Risk Policies contain some kind of partial occupancy exclusion. If the building is going to be occupied at any time during construction, the partial occupancy exclusion needs to be removed within the policy. In addition, a Partial Occupancy Endorsement to the Builder's Risk Policy should be purchased.
Partial Occupancy Coverage does not have to be covered through the Builder's Risk Policy, but could be covered by another policy.</t>
        </r>
      </text>
    </comment>
    <comment ref="C29" authorId="0" shapeId="0">
      <text>
        <r>
          <rPr>
            <b/>
            <sz val="9"/>
            <color indexed="81"/>
            <rFont val="Tahoma"/>
            <family val="2"/>
          </rPr>
          <t xml:space="preserve">
The Installation Floater provides coverage only for the policyholder. It does not provide coverage for any other party on a project site other than the contractor who purchased the installation floater.
Most Installation Floaters are blanket for all work performed and not specific to any one project. It is specific to the limits of the policy.
TIP: To avoid co-insurance penalties for projects that exceed the limits of the Installation Floater, the policy should either waive co-insurance penalties or have a 0% co-insurance penalty factor.</t>
        </r>
      </text>
    </comment>
    <comment ref="C38" authorId="0" shapeId="0">
      <text>
        <r>
          <rPr>
            <b/>
            <sz val="9"/>
            <color indexed="81"/>
            <rFont val="Tahoma"/>
            <family val="2"/>
          </rPr>
          <t xml:space="preserve">
Installation Floater Policies reflect the total value of materials used for the completion of the work performed (including in transit, on site and at a temporary off site storage location).
The construction budget is the best source for determining the appropriate limit of insurance.
Note: There are Installation Floater Policies that include labor costs as part of the policy. If the addition of labor cost is deemed necessary to include within the Installation Floater Policy: 
1. Use the value of the contract to determine the necessary amount of coverage; and 
2. Update the Insurance Template to include labor costs coverage within the Insulation Floater language.
</t>
        </r>
      </text>
    </comment>
    <comment ref="T38" authorId="0" shapeId="0">
      <text>
        <r>
          <rPr>
            <b/>
            <sz val="9"/>
            <color indexed="81"/>
            <rFont val="Tahoma"/>
            <family val="2"/>
          </rPr>
          <t xml:space="preserve">
Hot or cold testing can be covered under a builder's risk policy. A system, like a back-up generator, should be tested before project completion. </t>
        </r>
      </text>
    </comment>
    <comment ref="L40" authorId="0" shapeId="0">
      <text>
        <r>
          <rPr>
            <b/>
            <sz val="9"/>
            <color indexed="81"/>
            <rFont val="Tahoma"/>
            <family val="2"/>
          </rPr>
          <t xml:space="preserve">
Builder's Risk Policies reflect the total completed value of the structure (all materials and labor costs, excluding land value).
The construction budget is the best source for determining the appropriate limit of insurance.</t>
        </r>
      </text>
    </comment>
  </commentList>
</comments>
</file>

<file path=xl/comments6.xml><?xml version="1.0" encoding="utf-8"?>
<comments xmlns="http://schemas.openxmlformats.org/spreadsheetml/2006/main">
  <authors>
    <author>CARTWRIGHT Zac * DAS</author>
  </authors>
  <commentList>
    <comment ref="U27" authorId="0" shapeId="0">
      <text>
        <r>
          <rPr>
            <b/>
            <sz val="9"/>
            <color indexed="81"/>
            <rFont val="Tahoma"/>
            <family val="2"/>
          </rPr>
          <t xml:space="preserve">
An example of when Bailee’s Coverage would be used is when the contractor is storing state owned property not related to the building materials of the project (computers, documents, and other state owned assets/contents).</t>
        </r>
      </text>
    </comment>
    <comment ref="Z30" authorId="0" shapeId="0">
      <text>
        <r>
          <rPr>
            <b/>
            <sz val="9"/>
            <color indexed="81"/>
            <rFont val="Tahoma"/>
            <family val="2"/>
          </rPr>
          <t xml:space="preserve">
  To ensure adequate coverage, ask of the contractor the total value of all property of others entrusted to the contractor at any one point in time. Request an insurance requirement in an amount equal to this value.</t>
        </r>
      </text>
    </comment>
    <comment ref="T50" authorId="0" shapeId="0">
      <text>
        <r>
          <rPr>
            <b/>
            <sz val="9"/>
            <color indexed="81"/>
            <rFont val="Tahoma"/>
            <family val="2"/>
          </rPr>
          <t xml:space="preserve">
  The term "vessel" has been broadly defined to include any kind of watercraft or equipment capable of being used on navigable waters. In addition to the usual craft found upon rivers, lakes, and oceans, the following have been found to be vessels even though they lack motive power: houseboats, rafts, dredging barges, floating cranes, floating derricks, drilling barges, jack-up drilling rigs, and submersible or semi-submersible rigs. The controlling factors in determining whether a craft is a "vessel" are the purpose for which it was constructed and the business in which it is engaged.  </t>
        </r>
      </text>
    </comment>
    <comment ref="C53" authorId="0" shapeId="0">
      <text>
        <r>
          <rPr>
            <b/>
            <sz val="9"/>
            <color indexed="81"/>
            <rFont val="Tahoma"/>
            <family val="2"/>
          </rPr>
          <t xml:space="preserve">
Coverage is particularly important when the contractor has unsupervised access to state property, including access during non-business hours.</t>
        </r>
      </text>
    </comment>
  </commentList>
</comments>
</file>

<file path=xl/comments7.xml><?xml version="1.0" encoding="utf-8"?>
<comments xmlns="http://schemas.openxmlformats.org/spreadsheetml/2006/main">
  <authors>
    <author>CARTWRIGHT Zac * DAS</author>
  </authors>
  <commentList>
    <comment ref="C101"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C102"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C104"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C105"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C106"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C107"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C108"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C109"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C110"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C111"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C113"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C114"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C115"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C116"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C117"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C118"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C119"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C120"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C121"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C123"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8.xml><?xml version="1.0" encoding="utf-8"?>
<comments xmlns="http://schemas.openxmlformats.org/spreadsheetml/2006/main">
  <authors>
    <author>CARTWRIGHT Zac * DAS</author>
  </authors>
  <commentList>
    <comment ref="L21"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L22"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L24"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L25"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L26"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L27"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L28"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L29"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L30"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L31"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L33"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L34"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L35"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L36"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L37"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L38"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L39"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L40"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L41"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L43"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9.xml><?xml version="1.0" encoding="utf-8"?>
<comments xmlns="http://schemas.openxmlformats.org/spreadsheetml/2006/main">
  <authors>
    <author>CARTWRIGHT Zac * DAS</author>
  </authors>
  <commentList>
    <comment ref="L24"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 ref="Q24" authorId="0" shapeId="0">
      <text>
        <r>
          <rPr>
            <b/>
            <sz val="9"/>
            <color indexed="81"/>
            <rFont val="Tahoma"/>
            <family val="2"/>
          </rPr>
          <t xml:space="preserve">
   Use when a new building is being constructed, when substantial alternations will be made to an existing structure, i.e., bearing walls, lifting foundations, extensive construction, or when equipment is installed in an existing building.
   The Policy will pay for damages up to the coverage limit. The limit must accurately reflect the total completed value of the structure (all materials and labor costs, excluding land value).
   Coverage for direct physical loss by a covered peril to an entire building or other structure at the "jobsite" during the course of construction, including limited coverage (See also Builders´ Risk Installation Floater) for the building supplies and materials that will become part of the covered structure.
    Also covers:
        Foundations, excavations, grading, filling, attachments, permanent fencing, 
        and other permanent fixtures.
        Scaffolding, construction forms or temporary fencing at the described 
        "jobsite" and temporary structures at the described "jobsite".   
Project size or type triggers Builder's Risk insurance recommendation.</t>
        </r>
      </text>
    </comment>
  </commentList>
</comments>
</file>

<file path=xl/sharedStrings.xml><?xml version="1.0" encoding="utf-8"?>
<sst xmlns="http://schemas.openxmlformats.org/spreadsheetml/2006/main" count="1820" uniqueCount="331">
  <si>
    <t>Scope of Work</t>
  </si>
  <si>
    <t>Home</t>
  </si>
  <si>
    <t>Summary / Print</t>
  </si>
  <si>
    <t>New Building Construction</t>
  </si>
  <si>
    <t>Existing Building Construction</t>
  </si>
  <si>
    <t>Construction Manager (CM) / General Contractor (GC)</t>
  </si>
  <si>
    <t>Structural Steel and Precast Concrete Contractors</t>
  </si>
  <si>
    <t>Framing Contractors</t>
  </si>
  <si>
    <t>Masonry Contractors</t>
  </si>
  <si>
    <t>Glass and Glazing Contractors</t>
  </si>
  <si>
    <t>Roofing Contractors</t>
  </si>
  <si>
    <t>Siding Contractors</t>
  </si>
  <si>
    <t>Other Foundation, Structure and Building Exterior Contractors</t>
  </si>
  <si>
    <t>Electrical Contractors and Other Wiring Installation Contractors</t>
  </si>
  <si>
    <t>Plumbing, Heating and Air-Conditioning Contractors</t>
  </si>
  <si>
    <t>Other Building Equipment Contractors</t>
  </si>
  <si>
    <t>Drywall and Insulation Contractors</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</si>
  <si>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</si>
  <si>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</si>
  <si>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</si>
  <si>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</si>
  <si>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</si>
  <si>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</si>
  <si>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</si>
  <si>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Foundation, Structure and Building Exterior Contractors</t>
  </si>
  <si>
    <t>Building Finishing Contractors</t>
  </si>
  <si>
    <t>Other Specialty Trade Contractors</t>
  </si>
  <si>
    <t>Poured Concrete Foundation and Structure Contractors</t>
  </si>
  <si>
    <t>Notes</t>
  </si>
  <si>
    <t>Automobile Liability</t>
  </si>
  <si>
    <t>Builder's Risk</t>
  </si>
  <si>
    <t>The contract is for a:</t>
  </si>
  <si>
    <t>General contractor (GC) contract size less than $10M</t>
  </si>
  <si>
    <t>Risk Reduction Strategies</t>
  </si>
  <si>
    <t>Will the Contractor:</t>
  </si>
  <si>
    <t>Commercial General Liability Coverage:</t>
  </si>
  <si>
    <t>Suggested per occurrence amount:</t>
  </si>
  <si>
    <t>Suggested aggregate amount:</t>
  </si>
  <si>
    <t>Suggested coverage amount:</t>
  </si>
  <si>
    <t>Automobile Liability Coverage:</t>
  </si>
  <si>
    <t>Step 2: Will the Contractor:</t>
  </si>
  <si>
    <t>1. Store hazardous materials on the job site?</t>
  </si>
  <si>
    <t>Contractor's Pollution Liability Coverage:</t>
  </si>
  <si>
    <t>Contractor's Pollution Liability</t>
  </si>
  <si>
    <t>Contractor's Professional Liability</t>
  </si>
  <si>
    <t>1. Use a vehicle to accomplish the work?</t>
  </si>
  <si>
    <t>2. Travel to or from state locations?</t>
  </si>
  <si>
    <t>3. Transport state property, clients, or employees?</t>
  </si>
  <si>
    <t>Will a Builder's Risk Policy be required of the Contractor?</t>
  </si>
  <si>
    <t>Builder's Risk Insurance Coverage:</t>
  </si>
  <si>
    <t>What is the value of the contract?</t>
  </si>
  <si>
    <t>Will the contractor provide stamped working drawings as part of the construction contract?</t>
  </si>
  <si>
    <t>Suggested per claim amount:</t>
  </si>
  <si>
    <t>Contractor's Professional Liability Coverage:</t>
  </si>
  <si>
    <t>Not Required</t>
  </si>
  <si>
    <t>Required</t>
  </si>
  <si>
    <t>.</t>
  </si>
  <si>
    <t>Coverage shall be written on a combined single limit of not less than</t>
  </si>
  <si>
    <t>AUTOMOBILE LIABILITY:</t>
  </si>
  <si>
    <t>Annual aggregate limit shall not be less than</t>
  </si>
  <si>
    <t>per occurrence.</t>
  </si>
  <si>
    <t>Coverage shall be written on an occurrence basis in an amount of not less than</t>
  </si>
  <si>
    <t>COMMERCIAL GENERAL LIABILITY:</t>
  </si>
  <si>
    <t>Coverage shall be written and provided in an amount of not less than</t>
  </si>
  <si>
    <t>CONTRACTOR'S POLLUTION LIABILITY:</t>
  </si>
  <si>
    <t>BUILDER'S RISK:</t>
  </si>
  <si>
    <t>per claim.</t>
  </si>
  <si>
    <t>Loss Examples</t>
  </si>
  <si>
    <t>SCOPE OF WORK (CONTRACTOR TYPE SELECTION):</t>
  </si>
  <si>
    <t>Installation Floater and Builder's Risk</t>
  </si>
  <si>
    <t>Workers' Compensation does not need to be risk assessed. Requirements are already included in the Insurance Requirements template.</t>
  </si>
  <si>
    <t>WORKERS' COMPENSATION &amp; EMPLOYERS' LIABILITY:</t>
  </si>
  <si>
    <t>Remediation Services</t>
  </si>
  <si>
    <t>Suggested minimum combined single limit:</t>
  </si>
  <si>
    <t>2. Apply, use or handle hazardous materials on job site?</t>
  </si>
  <si>
    <t>Contractor's Pollution Liability (CPL) for                               Existing Building Construction</t>
  </si>
  <si>
    <t>Suggested minimum per occurrence:</t>
  </si>
  <si>
    <t>Suggested minimum aggregate:</t>
  </si>
  <si>
    <t>Installation Floater for                                             Existing Building Construction</t>
  </si>
  <si>
    <t>Installation Floater Insurance Coverage:</t>
  </si>
  <si>
    <t>1. Abate, remove, dispose and/or work with asbestos?</t>
  </si>
  <si>
    <t>Contractor's Pollution Liability Endorsements:</t>
  </si>
  <si>
    <t>Asbestos Liability Endorsement:</t>
  </si>
  <si>
    <t>Lead Liability Endorsement:</t>
  </si>
  <si>
    <t>Automobile Liability Endorsement:</t>
  </si>
  <si>
    <t>Review Scope of Work and                                            Select Contractor Types</t>
  </si>
  <si>
    <t>Poured Concrete Foundation / Structure Contractors</t>
  </si>
  <si>
    <t>Electrical and Other Wiring Installation Contractors</t>
  </si>
  <si>
    <t>Other Foundation, Structure and Exterior Contractors</t>
  </si>
  <si>
    <t>INSTALLATION FLOATER:</t>
  </si>
  <si>
    <t>General Liability and Umbrella Coverage</t>
  </si>
  <si>
    <r>
      <t xml:space="preserve">Click </t>
    </r>
    <r>
      <rPr>
        <b/>
        <sz val="13"/>
        <color theme="4" tint="-0.249977111117893"/>
        <rFont val="Calibri"/>
        <family val="2"/>
        <scheme val="minor"/>
      </rPr>
      <t>HERE</t>
    </r>
    <r>
      <rPr>
        <b/>
        <sz val="13"/>
        <color rgb="FF000000"/>
        <rFont val="Calibri"/>
        <family val="2"/>
        <scheme val="minor"/>
      </rPr>
      <t xml:space="preserve"> for more information.</t>
    </r>
  </si>
  <si>
    <t>Move employees from construction zone.</t>
  </si>
  <si>
    <t>2.</t>
  </si>
  <si>
    <t>1.</t>
  </si>
  <si>
    <t>3.</t>
  </si>
  <si>
    <t>Partition off construction zone for safety and security reasons.</t>
  </si>
  <si>
    <t>4.</t>
  </si>
  <si>
    <t>Before work begins, document existing conditions and values of existing structures.</t>
  </si>
  <si>
    <t>5.</t>
  </si>
  <si>
    <t>Before work begins, memorialize the condition of adjacent properties and document distance from project.</t>
  </si>
  <si>
    <t>Contractor's Professional Liability For                  Existing Building Construction</t>
  </si>
  <si>
    <t>Construction Considerations</t>
  </si>
  <si>
    <t>Occupancy:</t>
  </si>
  <si>
    <t>Occupancy prior to final completion:</t>
  </si>
  <si>
    <t>Occupancy after final completion:</t>
  </si>
  <si>
    <t>Liquidated Damages:</t>
  </si>
  <si>
    <t>●</t>
  </si>
  <si>
    <t>Report to DAS Risk Management for coverage; or</t>
  </si>
  <si>
    <t>Address liquidated damages within the contract regarding financial or operational impact if the project is not completed on time.</t>
  </si>
  <si>
    <t>Consider long lead time between ordering and final delivery on special items, equipment, raw materials, etc.</t>
  </si>
  <si>
    <t>Consider offsite storage and transit coverage on high value items being shipped to the building site or off site storage.</t>
  </si>
  <si>
    <t>Policy Review</t>
  </si>
  <si>
    <t>Project Costs</t>
  </si>
  <si>
    <t>If the cost of the architect, engineer and building permits are included within the project cost, confirm these costs are covered in the policy.</t>
  </si>
  <si>
    <t>Offsite Storage</t>
  </si>
  <si>
    <t>If the contractor's or state-owned property is temporarily stored off the project site (more than 1,000 feet away), confirm the policy has proper storage value limit.</t>
  </si>
  <si>
    <t>Hot or Cold Testing</t>
  </si>
  <si>
    <t>If there is hot or cold testing exposure, confirm proper coverage.</t>
  </si>
  <si>
    <t>Contractor's Professional Liability for                         New Building Construction</t>
  </si>
  <si>
    <t>Builder's Risk Insurance for                                                    New Building Construction</t>
  </si>
  <si>
    <t>Contractor's Professional Liability for                                      New Building Construction</t>
  </si>
  <si>
    <t>The structure and building design is for a:</t>
  </si>
  <si>
    <t>Contractor's Professional Liability for                         Existing Building Construction</t>
  </si>
  <si>
    <t>The addition, remodel, or tenant improvement design is for a:</t>
  </si>
  <si>
    <t>Small project (small interior remodel)</t>
  </si>
  <si>
    <t>Suggested minimum coverage:</t>
  </si>
  <si>
    <t>Construction Manager (CM)</t>
  </si>
  <si>
    <t>Construction Manager / General Contractor</t>
  </si>
  <si>
    <t>General Contractor    (GC)</t>
  </si>
  <si>
    <t>Construction Manager Services Procurement</t>
  </si>
  <si>
    <t>Project is an addition, remodel, or tenant improvement:</t>
  </si>
  <si>
    <t>Contractor's Professional Liability for      Construction Manager</t>
  </si>
  <si>
    <t>Construction manager</t>
  </si>
  <si>
    <t>General Contractor</t>
  </si>
  <si>
    <t>General Contractor Procurement (New Building)</t>
  </si>
  <si>
    <t>General Contractor Procurement (Existing Building)</t>
  </si>
  <si>
    <t>Construction Manager (CM) / General contractor (GC) contract size less than $10M</t>
  </si>
  <si>
    <t>Construction Manager / General Contractor Procurement (New Building)</t>
  </si>
  <si>
    <t>Construction Manager / General Contractor Procurement (Existing Building)</t>
  </si>
  <si>
    <t>Require a Builder's Risk Policy from the Contractor</t>
  </si>
  <si>
    <t>Step 1: Partial Occupancy During Construction:</t>
  </si>
  <si>
    <t>Excess/Umbrella Coverage:</t>
  </si>
  <si>
    <t>EXCESS/UMBRELLA COVERAGE:</t>
  </si>
  <si>
    <t>Commercial General Liability (CGL) and                                 Excess/Umbrella Coverage Selection</t>
  </si>
  <si>
    <t>CONTRACTOR'S PROFESSIONAL LIABILITY:</t>
  </si>
  <si>
    <t>Risk Assessment Insurance Summary</t>
  </si>
  <si>
    <t>This risk assessment insurance summary is based off of a risk assessment and is meant to be used as a guide. If a different conclusion is made, document the reasoning.</t>
  </si>
  <si>
    <t>Insurance Assessment</t>
  </si>
  <si>
    <t>Construction Manager Insurance Assessment</t>
  </si>
  <si>
    <t>If the building will be partially occupied at any time during construction, Partial Occupancy Coverage is required of the contractor.</t>
  </si>
  <si>
    <t>Will Partial Occupancy Coverage be required?</t>
  </si>
  <si>
    <t>Partial Occupancy Coverage:</t>
  </si>
  <si>
    <t>Partial Occupancy Insurance Coverage:</t>
  </si>
  <si>
    <t>Builder's Risk for                                                                 Existing Building Construction</t>
  </si>
  <si>
    <t>Builder's Risk for                                                                Existing Building Construction</t>
  </si>
  <si>
    <t>Builder's Risk for Projects Less than $20M:</t>
  </si>
  <si>
    <t>Step 2: Builder's Risk for Projects Less than $20M:</t>
  </si>
  <si>
    <t>1. Has a Phase I ESA been done?</t>
  </si>
  <si>
    <t>Step 1: Phase I Environmental Site Assessment (ESA)</t>
  </si>
  <si>
    <t>4. Abate, remove and/or dispose of hazardous materials?</t>
  </si>
  <si>
    <t>Step 3: Contractor's Pollution Liability Endorsements:</t>
  </si>
  <si>
    <t>Lead Risk - Buildings built in or before 1978 have a higher chance of containing lead based paint. It is important to identify any lead based materials before work begins.</t>
  </si>
  <si>
    <t>3. Are other hazardous materials present?</t>
  </si>
  <si>
    <t xml:space="preserve">Small scale / low risk abatement </t>
  </si>
  <si>
    <t>5. Work in, around or over water, wells, wetlands, or protected species area?</t>
  </si>
  <si>
    <t>Small to medium project (less than $20M)</t>
  </si>
  <si>
    <t xml:space="preserve">Note: </t>
  </si>
  <si>
    <t>Projects equal to or more than</t>
  </si>
  <si>
    <t>Project is a new structure or building:</t>
  </si>
  <si>
    <t>Note:</t>
  </si>
  <si>
    <t>$20M contact DAS Risk Management.</t>
  </si>
  <si>
    <t>Construction Manager (CM) / General contractor (GC) contract size greater than $10M but less than $20M</t>
  </si>
  <si>
    <t>General contractor (GC) contract size greater than $10M but less than $20M</t>
  </si>
  <si>
    <t>If building is occupied by employees, perform the construction work after hours.</t>
  </si>
  <si>
    <t>Medium to large project less than $20M (additions, medium to large remodel, etc.)</t>
  </si>
  <si>
    <t>No, hazardous materials at the site are unknown</t>
  </si>
  <si>
    <r>
      <t xml:space="preserve">Yes, and hazardous materials </t>
    </r>
    <r>
      <rPr>
        <b/>
        <sz val="13"/>
        <color theme="1"/>
        <rFont val="Calibri"/>
        <family val="2"/>
        <scheme val="minor"/>
      </rPr>
      <t>are not present</t>
    </r>
  </si>
  <si>
    <r>
      <t xml:space="preserve">Yes, and hazardous materials </t>
    </r>
    <r>
      <rPr>
        <b/>
        <sz val="13"/>
        <color theme="1"/>
        <rFont val="Calibri"/>
        <family val="2"/>
        <scheme val="minor"/>
      </rPr>
      <t>are present</t>
    </r>
  </si>
  <si>
    <t>Medium-large scale / medium-high risk abatement</t>
  </si>
  <si>
    <t>What is the total value of materials?</t>
  </si>
  <si>
    <t>Tips, Risk Reduction Strategies and Loss Examples</t>
  </si>
  <si>
    <t>Professional Liability: Excess of $2 million</t>
  </si>
  <si>
    <t>Verify the scope of work is within the contractor's area of expertise and experience.</t>
  </si>
  <si>
    <t>503-373-7475</t>
  </si>
  <si>
    <t>Phone:</t>
  </si>
  <si>
    <t>Risk.Management@oregon.gov</t>
  </si>
  <si>
    <t>Email:</t>
  </si>
  <si>
    <t>Contact DAS Risk Management with questions or concerns at:</t>
  </si>
  <si>
    <t>Contact DAS Risk Management</t>
  </si>
  <si>
    <t>Verify the contractor has the required insurance coverage, endorsements and proper insurance language as outlined within the insurance requirements template.</t>
  </si>
  <si>
    <t>Conduct an insurance risk assessment to identify suggested insurance types and amounts, document the summary page with the contract documentation, and update the contract insurance requirements template.</t>
  </si>
  <si>
    <t>Documentation</t>
  </si>
  <si>
    <t>Claims-made Coverage:</t>
  </si>
  <si>
    <t>Occurrence Coverage:</t>
  </si>
  <si>
    <t>Occurrence vs. Claims-made Coverage</t>
  </si>
  <si>
    <t>Tips</t>
  </si>
  <si>
    <t>Home Page</t>
  </si>
  <si>
    <t>These tips, risk reduction strategies and loss examples should be used to assist with the risk assessment.</t>
  </si>
  <si>
    <t>Construction Manager (CM) / General Contractor (GC) Procurement</t>
  </si>
  <si>
    <t>Construction Manager (CM) Loss Examples</t>
  </si>
  <si>
    <t>General Contractor (GC) Loss Examples</t>
  </si>
  <si>
    <t>Pollution Liability: Excess of $1.2 million</t>
  </si>
  <si>
    <t>Pollution and Professional Liability: $450,000</t>
  </si>
  <si>
    <t>Professional Liability: $2 million</t>
  </si>
  <si>
    <t>Pollution Liability: Excess of $100,000</t>
  </si>
  <si>
    <t>Pollution Liability: $10 million</t>
  </si>
  <si>
    <t>Automobile and Pollution Liability: Excess of $500,000</t>
  </si>
  <si>
    <t>Pollution Liability: $1 million</t>
  </si>
  <si>
    <t>Professional Liability: $350,000</t>
  </si>
  <si>
    <t>For construction within a partially occupied building consider if the work can be performed after hours, if the employees can be moved from the construction zone and if the construction zone can be partitioned off.</t>
  </si>
  <si>
    <t>If the construction requires demolishing or remodeling existing structures, establish the value of the structures before any removal/remodeling work begins. Also consider photographic or video log of all existing conditions before work begins. This is necessary to properly document the amount of work performed and can be a valuable record of existing conditions.</t>
  </si>
  <si>
    <t xml:space="preserve">Note: Automobile Liability Coverage is set for a minimum of $1M as it takes into account the Excess/Umbrella Coverage which should also apply over the Automobile Liability Coverage (Excess/Umbrella Coverage recommendation is set within the General Liability and Umbrella Coverage section). </t>
  </si>
  <si>
    <t>The examples below are to help prompt the thinking/assessment process, but is not an exhaustive list of examples. Additional questions/examples may need to be addressed. Be sure to involve subject matter experts.</t>
  </si>
  <si>
    <t>Footnote:</t>
  </si>
  <si>
    <t>The above loss examples have been provided by:</t>
  </si>
  <si>
    <t>A former shopping center was demolished and redeveloped into a commercial business park. During site preparation a UST was discovered after an excavator preparing for the installation of new electrical lines punctured the tank. The smell of petroleum odors was immediate as was the observation of the unknown material in the tank flowing from the tank to the surrounding soils. A surface water body was located adjacent to the site. Although spill prevention measures were on site and an emergency response contractor was notified almost immediately, the cost to remediate exceeded $1.2 million as both groundwater and soils were impacted by the material, and on-going monitoring was required to ensure contaminants did not reach the adjacent surface water body. 1</t>
  </si>
  <si>
    <t>A construction manager oversaw the construction of an office building. He sub-contracted the design of the heating and ventilation systems to a mechanical contractor. The sub-contractor miscalculated the cooling needs of the building, which resulted in a $450,000 professional liability claim resulting in $450,000 in damages for replacement of the system, mold remediation, and relocation of the tenant during repairs. 2</t>
  </si>
  <si>
    <t>A construction manager retained a subcontractor to design and build a fire sprinkler system for a commercial building. The project’s specifications required Schedule 10 Pipe, but the subcontractor designed and installed a system using Schedule 5 Pipe. This discrepancy was not identified until the construction manager was contacted several years later due to leaking pipes. At that time, the error in the design was identified and due to the failure of the system, it required replacement that cost $2 million. 3</t>
  </si>
  <si>
    <t>A state government agency retained an architect and a construction manager to provide engineering, design, and construction oversight necessary for an irrigation dam. The design firm underestimated the volume of water flowing through the channel during the rainy season. As a result, a downstream neighborhood is flooded and a golf course is forced to shut down for six months. Bodily injury, property damage and loss of use claims in excess of $2 million are filed against both the architect and construction manager of the project. 4</t>
  </si>
  <si>
    <t>Contractor’s refueling vehicle was in an accident while in route to a construction site to refuel equipment. The resulting fuel spill flowed into a storm sewer which discharged into a wetlands area. Claim costs were in excess of $500,000, plus expenses associated with the restoration of the wetlands. 5</t>
  </si>
  <si>
    <r>
      <t>While performing building renovations, a general contractor</t>
    </r>
    <r>
      <rPr>
        <b/>
        <sz val="11"/>
        <color theme="1"/>
        <rFont val="Calibri"/>
        <family val="2"/>
        <scheme val="minor"/>
      </rPr>
      <t xml:space="preserve"> </t>
    </r>
    <r>
      <rPr>
        <sz val="11"/>
        <color theme="1"/>
        <rFont val="Calibri"/>
        <family val="2"/>
        <scheme val="minor"/>
      </rPr>
      <t>used gas powered generators and equipment.  The contractor failed to properly vent or contain the emissions from the equipment during operations.  Employees working in a nearby area of the building complained of headaches, nausea and respiratory problems.  The results of an air quality study concluded that the increased carbon dioxide levels in the building resulted from the construction equipment.  The contractor was liable for causing building-related illnesses that resulted in 30 bodily injury claims totaling over $100,000. 6</t>
    </r>
  </si>
  <si>
    <t>Two years after the completion of a new school, it was discovered that water was infiltrating through the window system into the building. The water intrusion created the right environment for the growth of mold. It was determined that faulty installation and window defects were the cause.  The contractor and the windows manufacturer shared remediation costs.  The contractor did not have pollution coverage for mold and paid close to $1,000,000 out-of-pocket. 7</t>
  </si>
  <si>
    <t>A former shopping center was demolished and redeveloped into a commercial business park. During site preparation a UST was discovered after an excavator preparing for the installation of new electrical lines punctured the tank. The smell of petroleum odors was immediate as was the observation of the unknown material in the tank flowing from the tank to the surrounding soils. A surface water body was located adjacent to the site. Although spill prevention measures were on site and an emergency response contractor was notified almost immediately, the cost to remediate exceeded $1.2 million as both groundwater and soils were impacted by the material, and on-going monitoring was required to ensure contaminants did not reach the adjacent surface water body. 8</t>
  </si>
  <si>
    <r>
      <t>A $10 million claim was filed against a general contractor</t>
    </r>
    <r>
      <rPr>
        <b/>
        <sz val="11"/>
        <color theme="1"/>
        <rFont val="Calibri"/>
        <family val="2"/>
        <scheme val="minor"/>
      </rPr>
      <t xml:space="preserve"> </t>
    </r>
    <r>
      <rPr>
        <sz val="11"/>
        <color theme="1"/>
        <rFont val="Calibri"/>
        <family val="2"/>
        <scheme val="minor"/>
      </rPr>
      <t>performing renovation of a city building.  The claim alleged negligence in creating unsafe air quality conditions in the ventilation and air filtration systems, causing employees on the premises to suffer serious injuries from inhalation of, and exposure to, toxic fumes and airborne contaminants. 9</t>
    </r>
  </si>
  <si>
    <t>A general contractor was responsible for overseeing the renovation of a hospital wing.  When two patients died in the intensive care unit adjacent to the construction zone, the contractor was sued for inadequate monitoring and containment of the construction zone.  The patients’ cause of death was determined to be an organic fungus found in the ventilation system, and traced back to dusts generated during demolition activities in the construction zone.  The contractor apparently misinterpreted construction drawings with regard to the connection of the duct system for the renovation zone and the intensive care unit.  The general contractor was responsible for $10 million in damages. 10</t>
  </si>
  <si>
    <t>A general contractor sub-contracted masonry work for a warehouse project. The masonry sub-contractor did not construct the loading dock according to the design plans. The general contractor was accused of poor supervision and was held responsible for damages of $350,000 including costs to rebuild the loading dock. 11</t>
  </si>
  <si>
    <t>1 XL Catlin; 2 Philadelphia Insurance Companies; 3,4,5 XL Catlin; 6 Partner One Environmental; 7, 8 XL Catlin; 9, 10 Partner One Environmental; 11 Philadelphia Insurance Companies</t>
  </si>
  <si>
    <t>Note: Excess/umbrella insurance coverage shall be provided and will apply over all liability policies, without exception, including but not limited to Commercial General Liability, Automobile Liability, and Employers’ Liability coverage.</t>
  </si>
  <si>
    <t>Commercial General Liability coverage is a risk transfer strategy to help cover the cost of liability claims for personal injury, property damage and advertising injury.</t>
  </si>
  <si>
    <t>Note: Require an additional insured endorsement with respect to liability arising out of ongoing operations and completed operations. This practice helps protect the contractor and the state from losses that occur during the course of construction, as well as claims arising out of the completed project (damages found after the project is completed). Review Insurance Template for more detail.</t>
  </si>
  <si>
    <t>Professional Liability coverage is a risk transfer strategy to help cover the cost of liability claims as a result of errors and omissions in performing professional services. It is important to note that professional liability policy limits cover the insurer’s payment of defense costs, which reduces available policy limits (unlike Commercial General Liability policies where defense costs are paid in addition to policy limits).  Because of this, it is important to consider higher limits in regards to professional liability coverage.</t>
  </si>
  <si>
    <r>
      <t xml:space="preserve">Click </t>
    </r>
    <r>
      <rPr>
        <b/>
        <sz val="13"/>
        <color theme="4" tint="-0.249977111117893"/>
        <rFont val="Calibri"/>
        <family val="2"/>
        <scheme val="minor"/>
      </rPr>
      <t>HERE</t>
    </r>
    <r>
      <rPr>
        <sz val="13"/>
        <color theme="1"/>
        <rFont val="Calibri"/>
        <family val="2"/>
        <scheme val="minor"/>
      </rPr>
      <t xml:space="preserve"> to review tips, risk reduction strategies and loss examples which will help offer insight when conducting an insurance risk assessment.</t>
    </r>
  </si>
  <si>
    <t>Drone Liability</t>
  </si>
  <si>
    <t xml:space="preserve">Operate a drone(s) over rural, and/or other low risk areas? </t>
  </si>
  <si>
    <t>Operate a drone(s) over urban, high vehicle traffic, high fire risk and/or other high risk areas?</t>
  </si>
  <si>
    <t>Note: Drones are also known as Unmanned Aircraft Systems (UAS) and Unmanned Aerial Vehicle (UAV).</t>
  </si>
  <si>
    <t>Drone Liability Coverage:</t>
  </si>
  <si>
    <r>
      <t xml:space="preserve">Summary Document to Assist with </t>
    </r>
    <r>
      <rPr>
        <sz val="11"/>
        <color theme="4" tint="-0.249977111117893"/>
        <rFont val="Calibri"/>
        <family val="2"/>
        <scheme val="minor"/>
      </rPr>
      <t>Insurance Requirement Template - Link</t>
    </r>
  </si>
  <si>
    <t>Additional Coverages</t>
  </si>
  <si>
    <t>Aircraft Liability</t>
  </si>
  <si>
    <t>Marine Liability</t>
  </si>
  <si>
    <r>
      <t xml:space="preserve">ADDITIONAL COVERAGES (listed below) may be needed. Refer to the Additional Coverages section within the Insurance Assessment or click </t>
    </r>
    <r>
      <rPr>
        <b/>
        <sz val="11"/>
        <color theme="4" tint="-0.249977111117893"/>
        <rFont val="Calibri"/>
        <family val="2"/>
        <scheme val="minor"/>
      </rPr>
      <t>HERE</t>
    </r>
    <r>
      <rPr>
        <b/>
        <sz val="11"/>
        <color theme="1"/>
        <rFont val="Calibri"/>
        <family val="2"/>
        <scheme val="minor"/>
      </rPr>
      <t xml:space="preserve"> </t>
    </r>
  </si>
  <si>
    <t>Construction Manager (CM)                                           Insurance Assessment</t>
  </si>
  <si>
    <t>2. Abate, remove, dispose and/or work with lead?</t>
  </si>
  <si>
    <t>Automobile Liability Endorsement</t>
  </si>
  <si>
    <t>Transport hazardous materials?</t>
  </si>
  <si>
    <t>Automobile Liability insurance is typically required in most contracts. Automobile Liability is need whenever contracted work requires use of a licensed vehicle on public roads or on your property (this includes driving between job sites, to and from meetings, and/or occasional trips).</t>
  </si>
  <si>
    <t>Will an Installation Floater be required of the Contractor?</t>
  </si>
  <si>
    <t>Negotiate coverage with Builder's Risk Policy for occupancy.</t>
  </si>
  <si>
    <t>Report to DAS Risk Management for coverage.</t>
  </si>
  <si>
    <t>Bailee's Coverage</t>
  </si>
  <si>
    <t xml:space="preserve">Additional coverages are non-typical coverages that may be required based on the exposures from specialized contracted services. </t>
  </si>
  <si>
    <t>1. Operate a single engine piston aircraft?</t>
  </si>
  <si>
    <t>Have care, custody and control of state owned property for storage or servicing?</t>
  </si>
  <si>
    <t>2. Operate a multi engine piston aircraft?</t>
  </si>
  <si>
    <t>Review to confirm if additional coverages are needed.</t>
  </si>
  <si>
    <t>If so, what is the property value?</t>
  </si>
  <si>
    <t>3. Operate a single engine turbine aircraft?</t>
  </si>
  <si>
    <t>Bailee's Coverage:</t>
  </si>
  <si>
    <t>4. Operate a multi engine turbine aircraft?</t>
  </si>
  <si>
    <t>Crime Protection</t>
  </si>
  <si>
    <t>Aircraft Liability Coverage:</t>
  </si>
  <si>
    <t>Marine Coverage</t>
  </si>
  <si>
    <r>
      <t xml:space="preserve">Click </t>
    </r>
    <r>
      <rPr>
        <b/>
        <sz val="13"/>
        <color theme="4" tint="-0.249977111117893"/>
        <rFont val="Calibri"/>
        <family val="2"/>
        <scheme val="minor"/>
      </rPr>
      <t>HERE</t>
    </r>
    <r>
      <rPr>
        <b/>
        <sz val="13"/>
        <color rgb="FF000000"/>
        <rFont val="Calibri"/>
        <family val="2"/>
        <scheme val="minor"/>
      </rPr>
      <t xml:space="preserve"> for more information on Additional Coverages.</t>
    </r>
  </si>
  <si>
    <r>
      <t xml:space="preserve">Click </t>
    </r>
    <r>
      <rPr>
        <b/>
        <sz val="13"/>
        <color theme="4" tint="-0.249977111117893"/>
        <rFont val="Calibri"/>
        <family val="2"/>
        <scheme val="minor"/>
      </rPr>
      <t>HERE</t>
    </r>
    <r>
      <rPr>
        <b/>
        <sz val="13"/>
        <color rgb="FF000000"/>
        <rFont val="Calibri"/>
        <family val="2"/>
        <scheme val="minor"/>
      </rPr>
      <t xml:space="preserve"> for more information on Aircraft Liability.</t>
    </r>
  </si>
  <si>
    <r>
      <t xml:space="preserve">Click </t>
    </r>
    <r>
      <rPr>
        <b/>
        <sz val="13"/>
        <color theme="4" tint="-0.249977111117893"/>
        <rFont val="Calibri"/>
        <family val="2"/>
        <scheme val="minor"/>
      </rPr>
      <t>HERE</t>
    </r>
    <r>
      <rPr>
        <b/>
        <sz val="13"/>
        <color rgb="FF000000"/>
        <rFont val="Calibri"/>
        <family val="2"/>
        <scheme val="minor"/>
      </rPr>
      <t xml:space="preserve"> for more information on Bailee's Coverage.</t>
    </r>
  </si>
  <si>
    <t>Continue working on Additional Coverages below</t>
  </si>
  <si>
    <t>Crime Protection Coverage</t>
  </si>
  <si>
    <t>Have access to substantially valuable state owned tangible movable property?</t>
  </si>
  <si>
    <t>Employee Dishonesty or Fidelity Bond:</t>
  </si>
  <si>
    <t>Hull and Machinery</t>
  </si>
  <si>
    <t>Protection and Indemnity</t>
  </si>
  <si>
    <t>Vessel Pollution Liability</t>
  </si>
  <si>
    <t>Marine Coverage:</t>
  </si>
  <si>
    <t>Review Summary/Print document for suggested coverage.</t>
  </si>
  <si>
    <r>
      <t xml:space="preserve">Click </t>
    </r>
    <r>
      <rPr>
        <b/>
        <sz val="13"/>
        <color theme="4" tint="-0.249977111117893"/>
        <rFont val="Calibri"/>
        <family val="2"/>
        <scheme val="minor"/>
      </rPr>
      <t>HERE</t>
    </r>
    <r>
      <rPr>
        <b/>
        <sz val="13"/>
        <color rgb="FF000000"/>
        <rFont val="Calibri"/>
        <family val="2"/>
        <scheme val="minor"/>
      </rPr>
      <t xml:space="preserve"> for more information on Crime Protection.</t>
    </r>
  </si>
  <si>
    <r>
      <t xml:space="preserve">Click </t>
    </r>
    <r>
      <rPr>
        <b/>
        <sz val="13"/>
        <color theme="4" tint="-0.249977111117893"/>
        <rFont val="Calibri"/>
        <family val="2"/>
        <scheme val="minor"/>
      </rPr>
      <t>HERE</t>
    </r>
    <r>
      <rPr>
        <b/>
        <sz val="13"/>
        <color rgb="FF000000"/>
        <rFont val="Calibri"/>
        <family val="2"/>
        <scheme val="minor"/>
      </rPr>
      <t xml:space="preserve"> for more information on Marine Coverage.</t>
    </r>
  </si>
  <si>
    <t>Have the above additional coverages been reviewed?</t>
  </si>
  <si>
    <t>CRIME PROTECTION COVERAGE (EMPLOYEE DISHONESTY or FIDELITY BOND):</t>
  </si>
  <si>
    <t>Review Scope of Work and                                                            Select Contractor Types</t>
  </si>
  <si>
    <t>Transportation of Hazardous Materials                               CA 99 48 and MCS-90 Endorsements:</t>
  </si>
  <si>
    <t>Transportation of Hazardous Materials                                     CA 99 48 and MCS-90 Endorsements:</t>
  </si>
  <si>
    <t>Review Scope of Work and                                                              Select Contractor Types</t>
  </si>
  <si>
    <t>Transportation of Hazardous Materials                                         CA 99 48 and MCS-90 Endorsements:</t>
  </si>
  <si>
    <t>Transportation of Hazardous Materials                           CA 99 48 and MCS-90 Endorsements:</t>
  </si>
  <si>
    <t>Put into place a security plan for the project, which could include but is not limited to fencing off the construction zone, providing security lighting / cameras within construction zone, contracting with a security service to patrol the area, etc.</t>
  </si>
  <si>
    <t>Asbestos Risk - Buildings built in or before 1985 have a higher chance of containing asbestos. It is important to identify any asbestos-containing materials before work begins. Any abatement of asbestos must be performed by an Oregon DEQ Licensed Asbestos Abatement Contractor.</t>
  </si>
  <si>
    <t>A Builder's Risk Policy should be required from the Contractor.</t>
  </si>
  <si>
    <t>AIRCRAFT LIABILITY:</t>
  </si>
  <si>
    <t>BAILEE'S COVERAGE:</t>
  </si>
  <si>
    <t>DRONE / UNMANNED AIRCRAFT SYSTEMS (UAS) / UNMANNED AERIAL VEHICLE (UAV) LIABILITY:</t>
  </si>
  <si>
    <t>MARINE LIABILITY:</t>
  </si>
  <si>
    <t>MARINE HULL AND MACHINERY:</t>
  </si>
  <si>
    <t>MARINE PROTECTION AND INDEMNITY:</t>
  </si>
  <si>
    <t>VESSEL POLLUTION LIABILITY:</t>
  </si>
  <si>
    <t>If vessels will be used on navigable waters, contact DAS Risk Management for assistance in determining appropriate coverage(s), limits, and for obtaining additional Insurance Requirement Template language.</t>
  </si>
  <si>
    <t>A. CONTRACTOR'S POLLUTION LIABILITY ENDORSEMENT (Asbestos Liability Endorsement):</t>
  </si>
  <si>
    <t>B. CONTRACTOR'S POLLUTION LIABILITY ENDORSEMENT (Lead Liability Endorsement):</t>
  </si>
  <si>
    <t>Covers all claims arising out of incidents occurring during the policy period, regardless of whether or not the policy is still in effect at the time that the claim is made. Occurrence-based coverage should be generally available, except on professional liability and pollution liability coverage.</t>
  </si>
  <si>
    <t>A claim for injury or damage must be reported or filed during a policy period when coverage is in force in order to be covered. To ensure coverage is in force when a claim is made, the claims made policy needs to be continuously renewed (and premium paid). Generally, professional liability, high hazard products liability and pollution liability policies are written on a claims made basis.  “Tail” coverage may be purchased to extend the time to report a claim after the claims made policy has ended.</t>
  </si>
  <si>
    <t xml:space="preserve">A. AUTOMOBILE LIABILITY BROADENED POLLUTION LIABILITY ENDORSEMENT (CA 99 48 or equivalent Endorsement and MSC-90 Endorsement (if regulated motor carrier) for transporting hazardous materials): </t>
  </si>
  <si>
    <t>Partial Occupancy During Construction:</t>
  </si>
  <si>
    <t>An Installation Floater is required if the project is for installation, maintenance, repair or interior renovation of an existing building (if adding additional sqft and/or making significant structural changes consider Builder's Risk coverage).</t>
  </si>
  <si>
    <t>Installation Floater:</t>
  </si>
  <si>
    <t>Not Adding Square Footage and Not Making Significant Structural Changes</t>
  </si>
  <si>
    <t>Adding Square Footage / Significant Structural Changes</t>
  </si>
  <si>
    <t>PARTIAL OCCUPANCY COVERAGE (Builder’s Risk Partial Occupancy Endorsement):</t>
  </si>
  <si>
    <t xml:space="preserve">
A CM is contracted with during the design process to provide constructability input. CMs plan, coordinate, budget, and supervise construction projects from start to finish (CMs do not perform the actual building).
General Contractors are responsible for the day-to-day oversite of a construction site, management of vendors and trades, and the communication of information to all involved parties throughout the course of a building project.
</t>
  </si>
  <si>
    <t xml:space="preserve">
These tips, risk reduction strategies and loss examples help offer insight when conducting an insurance risk assessment.
</t>
  </si>
  <si>
    <t xml:space="preserve">
Includes general contractor work for new public and institutional buildings and related structures, such as parking structures.  
</t>
  </si>
  <si>
    <t xml:space="preserve">
Includes general contractor work for additions, alterations, maintenance, and repairs of existing public and institutional buildings and related structures, such as parking structures. 
</t>
  </si>
  <si>
    <t xml:space="preserve">
Click here to 
continue to Insurance Assessment
</t>
  </si>
  <si>
    <t xml:space="preserve">
Commercial General Liability (CGL) is required in all contracts. It is perhaps the most important of all insurance policies in a contractual relationship. It ensures the Contractor has broad liability coverage for contractual activities and for completed operations.  
Note: CGL does not provide coverage for Professional Liability.
</t>
  </si>
  <si>
    <t xml:space="preserve">
Automobile Liability insurance is typically required in most contracts. Automobile Liability is need whenever contracted work requires use of a licensed vehicle on public roads or on your property (this includes driving between job sites, to and from meetings, and/or occasional trips).
</t>
  </si>
  <si>
    <t xml:space="preserve">
Contractor's Pollution Liability insurance is required when the contractor will be using, removing, hauling, storing, or disposing of hazardous materials.
</t>
  </si>
  <si>
    <t xml:space="preserve">
Installation Floater coverage is required for maintenance, repair or interior renovation. This policy is designed to protect a specific contractor from the loss of property installed by that contractor.
</t>
  </si>
  <si>
    <t xml:space="preserve">Builder's Risk insurance is required during the course of construction to add additional square footage. This policy is designed to cover property at the construction site, off-site storage locations and in transit.
</t>
  </si>
  <si>
    <t xml:space="preserve">
Contractor's Professional Liability insurance is required when the Contractor's work is in a professional field requiring specialized knowledge and intellectual skills. 
</t>
  </si>
  <si>
    <t xml:space="preserve">
Additional coverages are non-typical coverages that may be required based on the exposures from specialized contracted services. These types of coverages include, but are not limited to Aircraft Liability, Drone Liability, Marine Liability and more.
Review to confirm if additional coverages are needed.
</t>
  </si>
  <si>
    <t xml:space="preserve">
Click here to 
continue working on Insurance Assessments
</t>
  </si>
  <si>
    <t xml:space="preserve">
Contractor's Pollution Liability insurance is required when the contractor will be using, removing, hauling, storing, or disposing of hazardous materials.
</t>
  </si>
  <si>
    <t xml:space="preserve">
Builder's Risk insurance is required during the course of construction. This policy is designed to cover property at the construction site, off-site storage locations and in transit.
The Policy will pay for damages up to the coverage limit. The limit must accurately reflect the total completed value of the structure (all materials and labor costs, excluding land value).
</t>
  </si>
  <si>
    <t xml:space="preserve">
Contractor's Professional liability insurance is required when the Contractor's work is in a professional field requiring specialized knowledge and intellectual skills. 
</t>
  </si>
  <si>
    <t xml:space="preserve">
Click here to 
continue working on Insurance Assessment
</t>
  </si>
  <si>
    <t xml:space="preserve">
Construction Managers plan, coordinate, budget, and supervise construction projects from start to finish.
A construction manager does not perform the actual building.
</t>
  </si>
  <si>
    <t xml:space="preserve">
General Contractors are responsible for the day-to-day oversite of a construction site, management of vendors and trades, and the communication of information to all involved parties throughout the course of a building project.
A general contractor usually has employees and subcontractors to perform the actual building.
</t>
  </si>
  <si>
    <t xml:space="preserve">
Both rolls, Construction Manager and General Contractor, can be fulfilled within one contract.
</t>
  </si>
  <si>
    <r>
      <rPr>
        <b/>
        <sz val="8"/>
        <color theme="1"/>
        <rFont val="Calibri"/>
        <family val="2"/>
        <scheme val="minor"/>
      </rPr>
      <t>Save</t>
    </r>
    <r>
      <rPr>
        <sz val="8"/>
        <color theme="1"/>
        <rFont val="Calibri"/>
        <family val="2"/>
        <scheme val="minor"/>
      </rPr>
      <t xml:space="preserve"> this </t>
    </r>
    <r>
      <rPr>
        <b/>
        <sz val="8"/>
        <color theme="1"/>
        <rFont val="Calibri"/>
        <family val="2"/>
        <scheme val="minor"/>
      </rPr>
      <t>Summary document</t>
    </r>
    <r>
      <rPr>
        <sz val="8"/>
        <color theme="1"/>
        <rFont val="Calibri"/>
        <family val="2"/>
        <scheme val="minor"/>
      </rPr>
      <t xml:space="preserve"> by </t>
    </r>
    <r>
      <rPr>
        <b/>
        <sz val="8"/>
        <color theme="1"/>
        <rFont val="Calibri"/>
        <family val="2"/>
        <scheme val="minor"/>
      </rPr>
      <t>clicking File</t>
    </r>
    <r>
      <rPr>
        <sz val="8"/>
        <color theme="1"/>
        <rFont val="Calibri"/>
        <family val="2"/>
        <scheme val="minor"/>
      </rPr>
      <t xml:space="preserve">, </t>
    </r>
    <r>
      <rPr>
        <b/>
        <sz val="8"/>
        <color theme="1"/>
        <rFont val="Calibri"/>
        <family val="2"/>
        <scheme val="minor"/>
      </rPr>
      <t>Save As</t>
    </r>
    <r>
      <rPr>
        <sz val="8"/>
        <color theme="1"/>
        <rFont val="Calibri"/>
        <family val="2"/>
        <scheme val="minor"/>
      </rPr>
      <t xml:space="preserve">, </t>
    </r>
    <r>
      <rPr>
        <b/>
        <sz val="8"/>
        <color theme="1"/>
        <rFont val="Calibri"/>
        <family val="2"/>
        <scheme val="minor"/>
      </rPr>
      <t>select location to save</t>
    </r>
    <r>
      <rPr>
        <sz val="8"/>
        <color theme="1"/>
        <rFont val="Calibri"/>
        <family val="2"/>
        <scheme val="minor"/>
      </rPr>
      <t xml:space="preserve">, </t>
    </r>
    <r>
      <rPr>
        <b/>
        <sz val="8"/>
        <color theme="1"/>
        <rFont val="Calibri"/>
        <family val="2"/>
        <scheme val="minor"/>
      </rPr>
      <t>update file name</t>
    </r>
    <r>
      <rPr>
        <sz val="8"/>
        <color theme="1"/>
        <rFont val="Calibri"/>
        <family val="2"/>
        <scheme val="minor"/>
      </rPr>
      <t xml:space="preserve">, </t>
    </r>
    <r>
      <rPr>
        <b/>
        <sz val="8"/>
        <color theme="1"/>
        <rFont val="Calibri"/>
        <family val="2"/>
        <scheme val="minor"/>
      </rPr>
      <t>select PDF within Save as type</t>
    </r>
    <r>
      <rPr>
        <sz val="8"/>
        <color theme="1"/>
        <rFont val="Calibri"/>
        <family val="2"/>
        <scheme val="minor"/>
      </rPr>
      <t xml:space="preserve">, and then </t>
    </r>
    <r>
      <rPr>
        <b/>
        <sz val="8"/>
        <color theme="1"/>
        <rFont val="Calibri"/>
        <family val="2"/>
        <scheme val="minor"/>
      </rPr>
      <t>click Save</t>
    </r>
    <r>
      <rPr>
        <sz val="8"/>
        <color theme="1"/>
        <rFont val="Calibri"/>
        <family val="2"/>
        <scheme val="minor"/>
      </rPr>
      <t>.</t>
    </r>
  </si>
  <si>
    <t>Click here to                                                          continue working on Insurance Assessment</t>
  </si>
  <si>
    <t>DASRM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</si>
</sst>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55" x14ac:knownFonts="1">
    <font>
      <sz val="11"/>
      <color theme="1"/>
      <name val="Calibri"/>
      <family val="2"/>
      <scheme val="minor"/>
    </font>
    <font>
      <u/>
      <sz val="11"/>
      <color theme="10"/>
      <name val="Calibri"/>
      <family val="2"/>
      <scheme val="minor"/>
    </font>
    <font>
      <sz val="11"/>
      <color theme="0"/>
      <name val="Calibri"/>
      <family val="2"/>
      <scheme val="minor"/>
    </font>
    <font>
      <b/>
      <sz val="16"/>
      <color theme="0"/>
      <name val="Calibri"/>
      <family val="2"/>
      <scheme val="minor"/>
    </font>
    <font>
      <b/>
      <sz val="22"/>
      <color theme="0"/>
      <name val="Calibri"/>
      <family val="2"/>
      <scheme val="minor"/>
    </font>
    <font>
      <sz val="13"/>
      <name val="Calibri"/>
      <family val="2"/>
      <scheme val="minor"/>
    </font>
    <font>
      <b/>
      <sz val="13"/>
      <name val="Calibri"/>
      <family val="2"/>
      <scheme val="minor"/>
    </font>
    <font>
      <b/>
      <sz val="26"/>
      <color theme="0"/>
      <name val="Calibri"/>
      <family val="2"/>
      <scheme val="minor"/>
    </font>
    <font>
      <sz val="11"/>
      <color theme="1"/>
      <name val="Calibri"/>
      <family val="2"/>
      <scheme val="minor"/>
    </font>
    <font>
      <b/>
      <sz val="13"/>
      <color theme="0"/>
      <name val="Calibri"/>
      <family val="2"/>
      <scheme val="minor"/>
    </font>
    <font>
      <sz val="13"/>
      <color theme="0"/>
      <name val="Calibri"/>
      <family val="2"/>
      <scheme val="minor"/>
    </font>
    <font>
      <b/>
      <sz val="9"/>
      <color indexed="81"/>
      <name val="Tahoma"/>
      <family val="2"/>
    </font>
    <font>
      <sz val="13"/>
      <color theme="1"/>
      <name val="Calibri"/>
      <family val="2"/>
      <scheme val="minor"/>
    </font>
    <font>
      <b/>
      <sz val="13"/>
      <color theme="1"/>
      <name val="Calibri"/>
      <family val="2"/>
      <scheme val="minor"/>
    </font>
    <font>
      <b/>
      <sz val="14"/>
      <color theme="1"/>
      <name val="Calibri"/>
      <family val="2"/>
      <scheme val="minor"/>
    </font>
    <font>
      <b/>
      <sz val="14"/>
      <color theme="0"/>
      <name val="Calibri"/>
      <family val="2"/>
      <scheme val="minor"/>
    </font>
    <font>
      <b/>
      <u/>
      <sz val="14"/>
      <color theme="0"/>
      <name val="Calibri"/>
      <family val="2"/>
      <scheme val="minor"/>
    </font>
    <font>
      <u/>
      <sz val="13"/>
      <name val="Calibri"/>
      <family val="2"/>
      <scheme val="minor"/>
    </font>
    <font>
      <sz val="11"/>
      <name val="Calibri"/>
      <family val="2"/>
      <scheme val="minor"/>
    </font>
    <font>
      <u/>
      <sz val="13"/>
      <color theme="1"/>
      <name val="Calibri"/>
      <family val="2"/>
      <scheme val="minor"/>
    </font>
    <font>
      <sz val="14"/>
      <color theme="0"/>
      <name val="Calibri"/>
      <family val="2"/>
      <scheme val="minor"/>
    </font>
    <font>
      <sz val="14"/>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sz val="12"/>
      <color theme="0"/>
      <name val="Calibri"/>
      <family val="2"/>
      <scheme val="minor"/>
    </font>
    <font>
      <b/>
      <u/>
      <sz val="9"/>
      <color indexed="81"/>
      <name val="Tahoma"/>
      <family val="2"/>
    </font>
    <font>
      <b/>
      <sz val="8"/>
      <color theme="0"/>
      <name val="Calibri"/>
      <family val="2"/>
      <scheme val="minor"/>
    </font>
    <font>
      <b/>
      <sz val="8"/>
      <name val="Calibri"/>
      <family val="2"/>
      <scheme val="minor"/>
    </font>
    <font>
      <sz val="8"/>
      <name val="Calibri"/>
      <family val="2"/>
      <scheme val="minor"/>
    </font>
    <font>
      <b/>
      <sz val="13"/>
      <color rgb="FF000000"/>
      <name val="Calibri"/>
      <family val="2"/>
      <scheme val="minor"/>
    </font>
    <font>
      <b/>
      <sz val="13"/>
      <color theme="4" tint="-0.249977111117893"/>
      <name val="Calibri"/>
      <family val="2"/>
      <scheme val="minor"/>
    </font>
    <font>
      <sz val="12"/>
      <color theme="1"/>
      <name val="Calibri"/>
      <family val="2"/>
      <scheme val="minor"/>
    </font>
    <font>
      <b/>
      <sz val="14"/>
      <name val="Calibri"/>
      <family val="2"/>
      <scheme val="minor"/>
    </font>
    <font>
      <sz val="8"/>
      <color theme="1"/>
      <name val="Calibri"/>
      <family val="2"/>
      <scheme val="minor"/>
    </font>
    <font>
      <sz val="16"/>
      <color theme="0"/>
      <name val="Calibri"/>
      <family val="2"/>
      <scheme val="minor"/>
    </font>
    <font>
      <b/>
      <u/>
      <sz val="11"/>
      <color theme="1"/>
      <name val="Calibri"/>
      <family val="2"/>
      <scheme val="minor"/>
    </font>
    <font>
      <sz val="11"/>
      <color theme="1"/>
      <name val="Calibri"/>
      <family val="2"/>
    </font>
    <font>
      <u/>
      <sz val="11"/>
      <color theme="1"/>
      <name val="Calibri"/>
      <family val="2"/>
      <scheme val="minor"/>
    </font>
    <font>
      <sz val="11"/>
      <name val="Calibri"/>
      <family val="2"/>
    </font>
    <font>
      <sz val="11"/>
      <color rgb="FF000000"/>
      <name val="Calibri"/>
      <family val="2"/>
      <scheme val="minor"/>
    </font>
    <font>
      <b/>
      <u/>
      <sz val="11"/>
      <color rgb="FF000000"/>
      <name val="Calibri"/>
      <family val="2"/>
      <scheme val="minor"/>
    </font>
    <font>
      <b/>
      <sz val="11"/>
      <color rgb="FF000000"/>
      <name val="Calibri"/>
      <family val="2"/>
      <scheme val="minor"/>
    </font>
    <font>
      <b/>
      <sz val="15"/>
      <color theme="0"/>
      <name val="Calibri"/>
      <family val="2"/>
      <scheme val="minor"/>
    </font>
    <font>
      <sz val="11"/>
      <color theme="4" tint="-0.249977111117893"/>
      <name val="Calibri"/>
      <family val="2"/>
      <scheme val="minor"/>
    </font>
    <font>
      <b/>
      <sz val="11"/>
      <color theme="4" tint="-0.249977111117893"/>
      <name val="Calibri"/>
      <family val="2"/>
      <scheme val="minor"/>
    </font>
    <font>
      <sz val="13"/>
      <color rgb="FF000000"/>
      <name val="Calibri"/>
      <family val="2"/>
      <scheme val="minor"/>
    </font>
    <font>
      <sz val="13"/>
      <color theme="1"/>
      <name val="Calibri"/>
      <family val="2"/>
    </font>
    <font>
      <sz val="13"/>
      <color theme="4" tint="-0.249977111117893"/>
      <name val="Calibri"/>
      <family val="2"/>
    </font>
    <font>
      <sz val="13"/>
      <color theme="4" tint="-0.249977111117893"/>
      <name val="Calibri"/>
      <family val="2"/>
      <scheme val="minor"/>
    </font>
    <font>
      <b/>
      <sz val="20"/>
      <color theme="0"/>
      <name val="Calibri"/>
      <family val="2"/>
      <scheme val="minor"/>
    </font>
    <font>
      <b/>
      <sz val="12.5"/>
      <color theme="1"/>
      <name val="Calibri"/>
      <family val="2"/>
      <scheme val="minor"/>
    </font>
    <font>
      <b/>
      <sz val="18"/>
      <color theme="0"/>
      <name val="Calibri"/>
      <family val="2"/>
      <scheme val="minor"/>
    </font>
    <font>
      <b/>
      <sz val="8"/>
      <color theme="1"/>
      <name val="Calibri"/>
      <family val="2"/>
      <scheme val="minor"/>
    </font>
  </fonts>
  <fills count="9">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01579B"/>
        <bgColor indexed="64"/>
      </patternFill>
    </fill>
    <fill>
      <patternFill patternType="solid">
        <fgColor rgb="FF01579B"/>
        <bgColor auto="1"/>
      </patternFill>
    </fill>
    <fill>
      <patternFill patternType="solid">
        <fgColor theme="0" tint="-0.14999847407452621"/>
        <bgColor indexed="64"/>
      </patternFill>
    </fill>
    <fill>
      <patternFill patternType="solid">
        <fgColor rgb="FF01579B"/>
      </patternFill>
    </fill>
    <fill>
      <patternFill patternType="solid">
        <fgColor theme="7" tint="0.79998168889431442"/>
        <bgColor indexed="64"/>
      </patternFill>
    </fill>
  </fills>
  <borders count="15">
    <border>
      <left/>
      <right/>
      <top/>
      <bottom/>
      <diagonal/>
    </border>
    <border>
      <left/>
      <right/>
      <top/>
      <bottom style="thin">
        <color theme="0" tint="-0.34998626667073579"/>
      </bottom>
      <diagonal/>
    </border>
    <border>
      <left/>
      <right/>
      <top style="thin">
        <color theme="0" tint="-0.34998626667073579"/>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44" fontId="8" fillId="0" borderId="0" applyFont="0" applyFill="0" applyBorder="0" applyAlignment="0" applyProtection="0"/>
  </cellStyleXfs>
  <cellXfs count="310">
    <xf numFmtId="0" fontId="0" fillId="0" borderId="0" xfId="0"/>
    <xf numFmtId="0" fontId="0" fillId="0" borderId="0" xfId="0" applyFill="1"/>
    <xf numFmtId="0" fontId="0" fillId="3" borderId="0" xfId="0" applyFill="1"/>
    <xf numFmtId="0" fontId="2" fillId="0" borderId="0" xfId="0" applyFont="1" applyFill="1"/>
    <xf numFmtId="0" fontId="5" fillId="3" borderId="0" xfId="0" applyFont="1" applyFill="1" applyAlignment="1">
      <alignment vertical="top" wrapText="1"/>
    </xf>
    <xf numFmtId="0" fontId="5" fillId="3" borderId="0" xfId="0" applyFont="1" applyFill="1" applyAlignment="1">
      <alignment vertical="top"/>
    </xf>
    <xf numFmtId="0" fontId="9" fillId="5" borderId="1" xfId="0" applyFont="1" applyFill="1" applyBorder="1"/>
    <xf numFmtId="0" fontId="2" fillId="5" borderId="1" xfId="0" applyFont="1" applyFill="1" applyBorder="1"/>
    <xf numFmtId="0" fontId="10" fillId="5" borderId="1" xfId="0" applyFont="1" applyFill="1" applyBorder="1"/>
    <xf numFmtId="0" fontId="1" fillId="0" borderId="0" xfId="1"/>
    <xf numFmtId="0" fontId="0" fillId="4" borderId="0" xfId="0" applyFill="1"/>
    <xf numFmtId="0" fontId="12" fillId="3" borderId="0" xfId="0" applyFont="1" applyFill="1"/>
    <xf numFmtId="0" fontId="2" fillId="3" borderId="0" xfId="0" applyFont="1" applyFill="1"/>
    <xf numFmtId="0" fontId="14" fillId="3" borderId="0" xfId="0" applyFont="1" applyFill="1" applyAlignment="1">
      <alignment vertical="center" wrapText="1"/>
    </xf>
    <xf numFmtId="0" fontId="14" fillId="4" borderId="0" xfId="0" applyFont="1" applyFill="1" applyAlignment="1">
      <alignment vertical="center" wrapText="1"/>
    </xf>
    <xf numFmtId="0" fontId="13" fillId="3" borderId="0" xfId="0" applyFont="1" applyFill="1" applyAlignment="1">
      <alignment vertical="center" wrapText="1"/>
    </xf>
    <xf numFmtId="0" fontId="5" fillId="3" borderId="0" xfId="0" applyFont="1" applyFill="1"/>
    <xf numFmtId="0" fontId="5" fillId="3" borderId="0" xfId="0" applyFont="1" applyFill="1" applyAlignment="1">
      <alignment vertical="center" wrapText="1"/>
    </xf>
    <xf numFmtId="164" fontId="5" fillId="3" borderId="0" xfId="2" applyNumberFormat="1" applyFont="1" applyFill="1" applyAlignment="1">
      <alignment vertical="center" wrapText="1"/>
    </xf>
    <xf numFmtId="0" fontId="3" fillId="3" borderId="0" xfId="0" applyFont="1" applyFill="1" applyAlignment="1">
      <alignment vertical="center" wrapText="1"/>
    </xf>
    <xf numFmtId="0" fontId="12" fillId="3" borderId="0" xfId="0" applyFont="1" applyFill="1" applyAlignment="1">
      <alignment vertical="center" wrapText="1"/>
    </xf>
    <xf numFmtId="0" fontId="9" fillId="3" borderId="0" xfId="0" applyFont="1" applyFill="1" applyAlignment="1"/>
    <xf numFmtId="0" fontId="5" fillId="3" borderId="0" xfId="0" applyFont="1" applyFill="1" applyAlignment="1"/>
    <xf numFmtId="0" fontId="12" fillId="3" borderId="0" xfId="0" applyFont="1" applyFill="1" applyAlignment="1"/>
    <xf numFmtId="0" fontId="12" fillId="3" borderId="0" xfId="0" applyFont="1" applyFill="1" applyAlignment="1">
      <alignment vertical="center"/>
    </xf>
    <xf numFmtId="0" fontId="12" fillId="3" borderId="0" xfId="0" applyFont="1" applyFill="1" applyBorder="1" applyAlignment="1">
      <alignment vertical="center"/>
    </xf>
    <xf numFmtId="0" fontId="16" fillId="3" borderId="0" xfId="0" applyFont="1" applyFill="1" applyAlignment="1">
      <alignment vertical="center" wrapText="1"/>
    </xf>
    <xf numFmtId="0" fontId="15" fillId="3" borderId="0" xfId="0" applyFont="1" applyFill="1" applyAlignment="1">
      <alignment vertical="center" wrapText="1"/>
    </xf>
    <xf numFmtId="0" fontId="9" fillId="3" borderId="0" xfId="0" applyFont="1" applyFill="1" applyAlignment="1">
      <alignment vertical="center" wrapText="1"/>
    </xf>
    <xf numFmtId="0" fontId="19" fillId="3" borderId="0" xfId="0" applyFont="1" applyFill="1"/>
    <xf numFmtId="0" fontId="17" fillId="3" borderId="0" xfId="0" applyFont="1" applyFill="1" applyAlignment="1">
      <alignment vertical="center"/>
    </xf>
    <xf numFmtId="0" fontId="9" fillId="0" borderId="0" xfId="0" applyFont="1" applyFill="1" applyAlignment="1">
      <alignment vertical="center" wrapText="1"/>
    </xf>
    <xf numFmtId="0" fontId="17" fillId="0" borderId="0" xfId="0" applyFont="1" applyFill="1" applyAlignment="1">
      <alignment vertical="center"/>
    </xf>
    <xf numFmtId="0" fontId="5" fillId="3" borderId="0" xfId="0" applyFont="1" applyFill="1" applyBorder="1"/>
    <xf numFmtId="0" fontId="0" fillId="3" borderId="0" xfId="0" applyFont="1" applyFill="1" applyBorder="1"/>
    <xf numFmtId="0" fontId="2" fillId="3" borderId="0" xfId="0" applyFont="1" applyFill="1" applyBorder="1" applyAlignment="1">
      <alignment vertical="center"/>
    </xf>
    <xf numFmtId="0" fontId="2" fillId="3" borderId="0" xfId="0" applyFont="1" applyFill="1" applyBorder="1"/>
    <xf numFmtId="0" fontId="2" fillId="3" borderId="0" xfId="0" applyFont="1" applyFill="1" applyBorder="1" applyAlignment="1">
      <alignment vertical="center" wrapText="1"/>
    </xf>
    <xf numFmtId="0" fontId="5" fillId="3" borderId="0" xfId="0" applyFont="1" applyFill="1" applyBorder="1" applyAlignment="1">
      <alignment vertical="center" wrapText="1"/>
    </xf>
    <xf numFmtId="0" fontId="5" fillId="3" borderId="0" xfId="0" applyFont="1" applyFill="1" applyBorder="1" applyAlignment="1">
      <alignment vertical="center"/>
    </xf>
    <xf numFmtId="0" fontId="18" fillId="3" borderId="0" xfId="0" applyFont="1" applyFill="1" applyBorder="1" applyAlignment="1">
      <alignment vertical="center" wrapText="1"/>
    </xf>
    <xf numFmtId="164" fontId="5" fillId="3" borderId="0" xfId="2" applyNumberFormat="1" applyFont="1" applyFill="1" applyBorder="1" applyAlignment="1">
      <alignment vertical="center" wrapText="1"/>
    </xf>
    <xf numFmtId="0" fontId="10" fillId="3" borderId="0" xfId="0" applyFont="1" applyFill="1" applyBorder="1" applyAlignment="1">
      <alignment vertical="center" wrapText="1"/>
    </xf>
    <xf numFmtId="0" fontId="3" fillId="3" borderId="0" xfId="0" applyFont="1" applyFill="1" applyBorder="1" applyAlignment="1">
      <alignment vertical="center" wrapText="1"/>
    </xf>
    <xf numFmtId="0" fontId="9" fillId="3" borderId="0" xfId="0" applyFont="1" applyFill="1" applyBorder="1" applyAlignment="1"/>
    <xf numFmtId="0" fontId="20" fillId="3" borderId="0" xfId="0" applyFont="1" applyFill="1" applyAlignment="1">
      <alignment vertical="center"/>
    </xf>
    <xf numFmtId="0" fontId="21" fillId="3" borderId="0" xfId="0" applyFont="1" applyFill="1" applyAlignment="1">
      <alignment vertical="center"/>
    </xf>
    <xf numFmtId="0" fontId="10" fillId="3" borderId="0" xfId="0" applyFont="1" applyFill="1" applyAlignment="1">
      <alignment vertical="center"/>
    </xf>
    <xf numFmtId="164" fontId="20" fillId="3" borderId="0" xfId="2" applyNumberFormat="1" applyFont="1" applyFill="1" applyAlignment="1">
      <alignment vertical="center"/>
    </xf>
    <xf numFmtId="0" fontId="0" fillId="0" borderId="0" xfId="0" applyFill="1" applyBorder="1"/>
    <xf numFmtId="0" fontId="23" fillId="0" borderId="0" xfId="0" applyFont="1" applyFill="1" applyBorder="1"/>
    <xf numFmtId="0" fontId="23" fillId="6" borderId="5" xfId="0" applyFont="1" applyFill="1" applyBorder="1" applyAlignment="1">
      <alignment horizontal="center" vertical="center"/>
    </xf>
    <xf numFmtId="0" fontId="24" fillId="0" borderId="0" xfId="0" applyFont="1" applyFill="1" applyBorder="1"/>
    <xf numFmtId="0" fontId="9" fillId="5" borderId="0" xfId="0" applyFont="1" applyFill="1" applyBorder="1"/>
    <xf numFmtId="0" fontId="2" fillId="5" borderId="0" xfId="0" applyFont="1" applyFill="1" applyBorder="1"/>
    <xf numFmtId="0" fontId="2" fillId="3" borderId="0" xfId="0" applyFont="1" applyFill="1" applyAlignment="1">
      <alignment horizontal="center"/>
    </xf>
    <xf numFmtId="0" fontId="0" fillId="0" borderId="0" xfId="0" applyFill="1" applyBorder="1" applyAlignment="1"/>
    <xf numFmtId="0" fontId="0" fillId="3" borderId="0" xfId="0" applyFill="1" applyBorder="1"/>
    <xf numFmtId="0" fontId="4" fillId="0" borderId="0" xfId="0" applyFont="1" applyFill="1" applyAlignment="1">
      <alignment vertical="center" wrapText="1"/>
    </xf>
    <xf numFmtId="0" fontId="7" fillId="0" borderId="0" xfId="0" applyFont="1" applyAlignment="1">
      <alignment vertical="center"/>
    </xf>
    <xf numFmtId="0" fontId="4" fillId="0" borderId="0" xfId="0" applyFont="1" applyAlignment="1">
      <alignment vertical="center"/>
    </xf>
    <xf numFmtId="0" fontId="4" fillId="0" borderId="0" xfId="0" applyFont="1" applyAlignment="1"/>
    <xf numFmtId="0" fontId="22" fillId="0" borderId="0" xfId="0" applyFont="1" applyFill="1" applyBorder="1" applyAlignment="1">
      <alignment horizontal="center"/>
    </xf>
    <xf numFmtId="0" fontId="26" fillId="0" borderId="0" xfId="0" applyFont="1" applyFill="1" applyAlignment="1">
      <alignment wrapText="1"/>
    </xf>
    <xf numFmtId="0" fontId="23" fillId="0" borderId="0" xfId="0" applyFont="1" applyFill="1" applyBorder="1" applyAlignment="1">
      <alignment horizontal="center" vertical="center"/>
    </xf>
    <xf numFmtId="0" fontId="22" fillId="0" borderId="0" xfId="0" applyFont="1" applyFill="1" applyBorder="1" applyAlignment="1"/>
    <xf numFmtId="0" fontId="29" fillId="3" borderId="5" xfId="0" applyFont="1" applyFill="1" applyBorder="1" applyAlignment="1">
      <alignment horizontal="center" vertical="center"/>
    </xf>
    <xf numFmtId="0" fontId="29" fillId="0" borderId="5" xfId="0" applyFont="1" applyFill="1" applyBorder="1" applyAlignment="1">
      <alignment horizontal="center" vertical="center"/>
    </xf>
    <xf numFmtId="0" fontId="0" fillId="3" borderId="0" xfId="0" applyFill="1" applyAlignment="1"/>
    <xf numFmtId="49" fontId="12" fillId="3" borderId="0" xfId="0" applyNumberFormat="1" applyFont="1" applyFill="1" applyAlignment="1">
      <alignment horizontal="right"/>
    </xf>
    <xf numFmtId="0" fontId="2" fillId="0" borderId="0" xfId="0" applyFont="1" applyFill="1" applyAlignment="1">
      <alignment horizontal="center"/>
    </xf>
    <xf numFmtId="0" fontId="6" fillId="3" borderId="0" xfId="0" applyFont="1" applyFill="1" applyAlignment="1">
      <alignment horizontal="right" wrapText="1"/>
    </xf>
    <xf numFmtId="0" fontId="10" fillId="3" borderId="0" xfId="0" applyFont="1" applyFill="1"/>
    <xf numFmtId="0" fontId="7" fillId="0" borderId="0" xfId="0" applyFont="1" applyAlignment="1">
      <alignment horizontal="center" vertical="center"/>
    </xf>
    <xf numFmtId="164" fontId="8" fillId="6" borderId="0" xfId="2" applyNumberFormat="1" applyFont="1" applyFill="1" applyBorder="1" applyAlignment="1">
      <alignment horizontal="center"/>
    </xf>
    <xf numFmtId="0" fontId="25" fillId="0" borderId="0" xfId="0" applyFont="1" applyFill="1" applyBorder="1" applyAlignment="1">
      <alignment horizontal="center" vertical="center"/>
    </xf>
    <xf numFmtId="0" fontId="0" fillId="0" borderId="0" xfId="0" applyFill="1" applyBorder="1" applyAlignment="1">
      <alignment horizontal="left" vertical="top" wrapText="1"/>
    </xf>
    <xf numFmtId="164" fontId="0" fillId="6" borderId="0" xfId="2" applyNumberFormat="1" applyFont="1" applyFill="1" applyBorder="1" applyAlignment="1">
      <alignment horizontal="center"/>
    </xf>
    <xf numFmtId="0" fontId="0" fillId="0" borderId="0" xfId="0" applyFill="1" applyBorder="1" applyAlignment="1">
      <alignment horizontal="center"/>
    </xf>
    <xf numFmtId="0" fontId="3" fillId="0" borderId="0" xfId="0" applyFont="1" applyFill="1" applyAlignment="1">
      <alignment horizontal="center" vertical="center"/>
    </xf>
    <xf numFmtId="0" fontId="3" fillId="4" borderId="0" xfId="0" applyFont="1" applyFill="1" applyAlignment="1">
      <alignment vertical="center"/>
    </xf>
    <xf numFmtId="164" fontId="8" fillId="6" borderId="0" xfId="2" applyNumberFormat="1" applyFont="1" applyFill="1" applyBorder="1" applyAlignment="1">
      <alignment horizontal="center"/>
    </xf>
    <xf numFmtId="0" fontId="25" fillId="0" borderId="0" xfId="0" applyFont="1" applyFill="1" applyBorder="1" applyAlignment="1">
      <alignment horizontal="center" vertical="center"/>
    </xf>
    <xf numFmtId="0" fontId="0" fillId="0" borderId="0" xfId="0" applyFill="1" applyBorder="1" applyAlignment="1">
      <alignment horizontal="left" vertical="top" wrapText="1"/>
    </xf>
    <xf numFmtId="0" fontId="7" fillId="0" borderId="0" xfId="0" applyFont="1" applyAlignment="1">
      <alignment horizontal="center" vertical="center"/>
    </xf>
    <xf numFmtId="0" fontId="5" fillId="3" borderId="0" xfId="0" applyFont="1" applyFill="1" applyBorder="1" applyAlignment="1">
      <alignment horizontal="left" vertical="center" wrapText="1"/>
    </xf>
    <xf numFmtId="164" fontId="0" fillId="6" borderId="0" xfId="2" applyNumberFormat="1" applyFont="1" applyFill="1" applyBorder="1" applyAlignment="1">
      <alignment horizontal="center"/>
    </xf>
    <xf numFmtId="0" fontId="0" fillId="0" borderId="0" xfId="0" applyFill="1" applyBorder="1" applyAlignment="1">
      <alignment horizontal="center"/>
    </xf>
    <xf numFmtId="0" fontId="3" fillId="0" borderId="0" xfId="0" applyFont="1" applyFill="1" applyAlignment="1">
      <alignment horizontal="center" vertical="center"/>
    </xf>
    <xf numFmtId="0" fontId="10" fillId="3" borderId="0"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2" fillId="3" borderId="0" xfId="0" applyFont="1" applyFill="1" applyProtection="1">
      <protection locked="0"/>
    </xf>
    <xf numFmtId="0" fontId="0" fillId="3" borderId="0" xfId="0" applyFill="1" applyProtection="1">
      <protection locked="0"/>
    </xf>
    <xf numFmtId="0" fontId="2" fillId="3" borderId="0" xfId="0" applyFont="1" applyFill="1" applyAlignment="1" applyProtection="1">
      <alignment vertical="center" wrapText="1"/>
      <protection locked="0"/>
    </xf>
    <xf numFmtId="0" fontId="5" fillId="3" borderId="0" xfId="0" applyFont="1" applyFill="1" applyAlignment="1" applyProtection="1">
      <alignment vertical="center" wrapText="1"/>
      <protection locked="0"/>
    </xf>
    <xf numFmtId="0" fontId="18" fillId="3" borderId="0" xfId="0" applyFont="1" applyFill="1" applyAlignment="1" applyProtection="1">
      <alignment vertical="center" wrapText="1"/>
      <protection locked="0"/>
    </xf>
    <xf numFmtId="0" fontId="18" fillId="3" borderId="0" xfId="0" applyFont="1" applyFill="1" applyProtection="1">
      <protection locked="0"/>
    </xf>
    <xf numFmtId="0" fontId="2" fillId="3" borderId="0" xfId="0" applyFont="1" applyFill="1" applyAlignment="1" applyProtection="1">
      <alignment vertical="center"/>
      <protection locked="0"/>
    </xf>
    <xf numFmtId="0" fontId="10" fillId="3" borderId="0" xfId="0" applyFont="1" applyFill="1" applyAlignment="1" applyProtection="1">
      <alignment vertical="center"/>
      <protection locked="0"/>
    </xf>
    <xf numFmtId="0" fontId="10" fillId="3" borderId="0" xfId="0" applyFont="1" applyFill="1" applyProtection="1">
      <protection locked="0"/>
    </xf>
    <xf numFmtId="0" fontId="0" fillId="4" borderId="0" xfId="0" applyFill="1" applyProtection="1">
      <protection locked="0"/>
    </xf>
    <xf numFmtId="0" fontId="3" fillId="0" borderId="0" xfId="0" applyFont="1" applyFill="1" applyAlignment="1">
      <alignment vertical="center" wrapText="1"/>
    </xf>
    <xf numFmtId="0" fontId="6" fillId="0" borderId="0" xfId="0" applyFont="1" applyFill="1" applyAlignment="1">
      <alignment vertical="center"/>
    </xf>
    <xf numFmtId="0" fontId="0" fillId="0" borderId="0" xfId="0" applyFill="1" applyBorder="1" applyAlignment="1">
      <alignment horizontal="center"/>
    </xf>
    <xf numFmtId="0" fontId="35" fillId="0" borderId="0" xfId="0" applyFont="1" applyFill="1" applyBorder="1" applyAlignment="1">
      <alignment horizontal="center"/>
    </xf>
    <xf numFmtId="0" fontId="9" fillId="4" borderId="0" xfId="0" applyFont="1" applyFill="1" applyAlignment="1">
      <alignment vertical="center"/>
    </xf>
    <xf numFmtId="0" fontId="26" fillId="4" borderId="0" xfId="0" applyFont="1" applyFill="1" applyAlignment="1">
      <alignment vertical="center"/>
    </xf>
    <xf numFmtId="0" fontId="12" fillId="3" borderId="0" xfId="0" applyFont="1" applyFill="1" applyAlignment="1">
      <alignment horizontal="left" vertical="center" wrapText="1"/>
    </xf>
    <xf numFmtId="0" fontId="12" fillId="3" borderId="0" xfId="0" applyFont="1" applyFill="1" applyAlignment="1">
      <alignment vertical="center" wrapText="1"/>
    </xf>
    <xf numFmtId="0" fontId="26" fillId="3" borderId="0" xfId="0" applyFont="1" applyFill="1" applyAlignment="1">
      <alignment wrapText="1"/>
    </xf>
    <xf numFmtId="0" fontId="12" fillId="3" borderId="0" xfId="0" applyFont="1" applyFill="1" applyAlignment="1">
      <alignment vertical="center" wrapText="1"/>
    </xf>
    <xf numFmtId="0" fontId="25" fillId="0" borderId="0" xfId="0" applyFont="1" applyFill="1" applyBorder="1" applyAlignment="1">
      <alignment horizontal="center" vertical="center"/>
    </xf>
    <xf numFmtId="0" fontId="5" fillId="0" borderId="0" xfId="0" applyFont="1" applyFill="1" applyAlignment="1">
      <alignment vertical="top" wrapText="1"/>
    </xf>
    <xf numFmtId="0" fontId="5" fillId="0" borderId="0" xfId="0" applyFont="1" applyFill="1" applyAlignment="1">
      <alignment vertical="top"/>
    </xf>
    <xf numFmtId="0" fontId="6" fillId="0" borderId="0" xfId="0" applyFont="1" applyFill="1" applyAlignment="1">
      <alignment vertical="top" wrapText="1"/>
    </xf>
    <xf numFmtId="0" fontId="6" fillId="0" borderId="0" xfId="0" applyFont="1" applyFill="1" applyAlignment="1">
      <alignment vertical="top"/>
    </xf>
    <xf numFmtId="0" fontId="0" fillId="0" borderId="0" xfId="0" applyAlignment="1">
      <alignment vertical="center" wrapText="1"/>
    </xf>
    <xf numFmtId="0" fontId="0" fillId="0" borderId="0" xfId="0" applyAlignment="1">
      <alignment vertical="center"/>
    </xf>
    <xf numFmtId="0" fontId="0" fillId="0" borderId="0" xfId="0" applyFont="1" applyAlignment="1">
      <alignment vertical="center" wrapText="1"/>
    </xf>
    <xf numFmtId="0" fontId="0" fillId="0" borderId="0" xfId="0" applyFont="1" applyAlignment="1">
      <alignment vertical="top" wrapText="1"/>
    </xf>
    <xf numFmtId="0" fontId="37" fillId="0" borderId="0" xfId="0" applyFont="1" applyAlignment="1">
      <alignment vertical="center"/>
    </xf>
    <xf numFmtId="0" fontId="38" fillId="0" borderId="0" xfId="0" applyFont="1" applyAlignment="1">
      <alignment vertical="center" wrapText="1"/>
    </xf>
    <xf numFmtId="0" fontId="38" fillId="0" borderId="0" xfId="0" applyFont="1" applyAlignment="1">
      <alignment vertical="top" wrapText="1"/>
    </xf>
    <xf numFmtId="0" fontId="13" fillId="0" borderId="0" xfId="0" applyFont="1" applyFill="1" applyBorder="1"/>
    <xf numFmtId="0" fontId="38" fillId="0" borderId="0" xfId="0" applyFont="1" applyAlignment="1">
      <alignment horizontal="left" vertical="top" wrapText="1"/>
    </xf>
    <xf numFmtId="0" fontId="0" fillId="0" borderId="0" xfId="0" applyAlignment="1">
      <alignment vertical="top" wrapText="1"/>
    </xf>
    <xf numFmtId="0" fontId="18" fillId="0" borderId="0" xfId="0" applyFont="1" applyAlignment="1">
      <alignment horizontal="left" vertical="center" wrapText="1"/>
    </xf>
    <xf numFmtId="0" fontId="18" fillId="0" borderId="0" xfId="0" applyFont="1" applyAlignment="1">
      <alignment vertical="top" wrapText="1"/>
    </xf>
    <xf numFmtId="0" fontId="0" fillId="0" borderId="0" xfId="0" applyFont="1" applyFill="1" applyBorder="1"/>
    <xf numFmtId="0" fontId="0" fillId="0" borderId="0" xfId="0" applyFont="1" applyFill="1" applyBorder="1" applyAlignment="1"/>
    <xf numFmtId="0" fontId="0" fillId="0" borderId="0" xfId="0" applyAlignment="1">
      <alignment horizontal="left" vertical="top" wrapText="1"/>
    </xf>
    <xf numFmtId="0" fontId="0" fillId="0" borderId="0" xfId="0" applyAlignment="1">
      <alignment horizontal="left" vertical="top"/>
    </xf>
    <xf numFmtId="0" fontId="1" fillId="0" borderId="0" xfId="1" applyAlignment="1">
      <alignment horizontal="left" vertical="top"/>
    </xf>
    <xf numFmtId="0" fontId="37" fillId="0" borderId="0" xfId="0" applyFont="1" applyAlignment="1">
      <alignment horizontal="left" vertical="top"/>
    </xf>
    <xf numFmtId="0" fontId="39" fillId="0" borderId="0" xfId="0" applyFont="1" applyAlignment="1">
      <alignment horizontal="left" vertical="top"/>
    </xf>
    <xf numFmtId="0" fontId="40" fillId="0" borderId="0" xfId="0" applyFont="1" applyAlignment="1">
      <alignment vertical="center"/>
    </xf>
    <xf numFmtId="0" fontId="0" fillId="0" borderId="0" xfId="0" applyFont="1" applyFill="1" applyBorder="1" applyAlignment="1">
      <alignment horizontal="left" vertical="center"/>
    </xf>
    <xf numFmtId="0" fontId="37" fillId="0" borderId="0" xfId="0" applyFont="1" applyFill="1" applyBorder="1" applyAlignment="1"/>
    <xf numFmtId="0" fontId="1" fillId="0" borderId="0" xfId="1" applyFill="1" applyBorder="1" applyAlignment="1"/>
    <xf numFmtId="0" fontId="42" fillId="0" borderId="0" xfId="0" applyFont="1" applyAlignment="1">
      <alignment vertical="center"/>
    </xf>
    <xf numFmtId="0" fontId="0" fillId="0" borderId="0" xfId="0" applyFont="1" applyFill="1" applyBorder="1" applyAlignment="1">
      <alignment horizontal="left" vertical="top" wrapText="1"/>
    </xf>
    <xf numFmtId="0" fontId="41"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xf numFmtId="0" fontId="41" fillId="0" borderId="0" xfId="0" applyFont="1" applyAlignment="1">
      <alignment horizontal="left" vertical="top" wrapText="1"/>
    </xf>
    <xf numFmtId="0" fontId="43" fillId="0" borderId="0" xfId="0" applyFont="1" applyAlignment="1">
      <alignment vertical="center"/>
    </xf>
    <xf numFmtId="0" fontId="41" fillId="0" borderId="0" xfId="0" applyFont="1" applyAlignment="1">
      <alignment vertical="center"/>
    </xf>
    <xf numFmtId="0" fontId="0" fillId="0" borderId="0" xfId="0" applyFill="1" applyBorder="1" applyAlignment="1">
      <alignment horizontal="center"/>
    </xf>
    <xf numFmtId="0" fontId="0" fillId="0" borderId="0" xfId="0" applyFill="1" applyBorder="1" applyProtection="1">
      <protection locked="0"/>
    </xf>
    <xf numFmtId="0" fontId="22" fillId="0" borderId="0" xfId="0" applyFont="1" applyFill="1" applyBorder="1" applyAlignment="1">
      <alignment horizontal="center"/>
    </xf>
    <xf numFmtId="164" fontId="0" fillId="3" borderId="0" xfId="2" applyNumberFormat="1" applyFont="1" applyFill="1" applyBorder="1" applyAlignment="1" applyProtection="1">
      <protection locked="0"/>
    </xf>
    <xf numFmtId="0" fontId="0" fillId="3" borderId="0" xfId="0" applyFill="1" applyAlignment="1" applyProtection="1">
      <protection locked="0"/>
    </xf>
    <xf numFmtId="49" fontId="12" fillId="3" borderId="0" xfId="0" applyNumberFormat="1" applyFont="1" applyFill="1" applyAlignment="1">
      <alignment horizontal="right" vertical="top"/>
    </xf>
    <xf numFmtId="0" fontId="12" fillId="3" borderId="0" xfId="0" applyFont="1" applyFill="1" applyAlignment="1">
      <alignment shrinkToFit="1"/>
    </xf>
    <xf numFmtId="0" fontId="0" fillId="0" borderId="0" xfId="0" applyProtection="1">
      <protection locked="0"/>
    </xf>
    <xf numFmtId="0" fontId="2" fillId="3" borderId="0" xfId="0" applyFont="1" applyFill="1" applyAlignment="1" applyProtection="1">
      <protection locked="0"/>
    </xf>
    <xf numFmtId="0" fontId="48" fillId="3" borderId="0" xfId="0" applyFont="1" applyFill="1" applyAlignment="1">
      <alignment horizontal="right"/>
    </xf>
    <xf numFmtId="0" fontId="49" fillId="3" borderId="0" xfId="0" applyFont="1" applyFill="1"/>
    <xf numFmtId="0" fontId="50" fillId="3" borderId="0" xfId="0" applyFont="1" applyFill="1"/>
    <xf numFmtId="0" fontId="0" fillId="0" borderId="0" xfId="0" applyFill="1" applyAlignment="1"/>
    <xf numFmtId="0" fontId="31" fillId="0" borderId="0" xfId="0" applyFont="1" applyFill="1" applyAlignment="1">
      <alignment vertical="center" wrapText="1"/>
    </xf>
    <xf numFmtId="164" fontId="8" fillId="0" borderId="0" xfId="2" applyNumberFormat="1" applyFont="1" applyFill="1" applyBorder="1" applyAlignment="1">
      <alignment horizontal="center"/>
    </xf>
    <xf numFmtId="164" fontId="0" fillId="3" borderId="0" xfId="2" applyNumberFormat="1" applyFont="1" applyFill="1" applyBorder="1" applyAlignment="1" applyProtection="1"/>
    <xf numFmtId="164" fontId="0" fillId="0" borderId="0" xfId="2" applyNumberFormat="1" applyFont="1" applyFill="1" applyBorder="1" applyAlignment="1" applyProtection="1"/>
    <xf numFmtId="0" fontId="0" fillId="0" borderId="0" xfId="0" applyProtection="1"/>
    <xf numFmtId="49" fontId="12" fillId="3" borderId="0" xfId="0" applyNumberFormat="1" applyFont="1" applyFill="1" applyAlignment="1">
      <alignment horizontal="right" vertical="top"/>
    </xf>
    <xf numFmtId="0" fontId="0" fillId="3" borderId="0" xfId="0" applyFill="1" applyProtection="1"/>
    <xf numFmtId="0" fontId="22" fillId="0" borderId="0" xfId="0" applyFont="1" applyFill="1" applyBorder="1" applyAlignment="1">
      <alignment horizontal="center"/>
    </xf>
    <xf numFmtId="0" fontId="0" fillId="0" borderId="0" xfId="0" applyAlignment="1">
      <alignment horizontal="left" vertical="center" wrapText="1" indent="1"/>
    </xf>
    <xf numFmtId="0" fontId="22" fillId="0" borderId="0" xfId="0" applyFont="1" applyFill="1" applyBorder="1" applyAlignment="1">
      <alignment horizontal="center"/>
    </xf>
    <xf numFmtId="164" fontId="0" fillId="0" borderId="0" xfId="2" applyNumberFormat="1" applyFont="1" applyFill="1" applyBorder="1" applyAlignment="1">
      <alignment horizontal="center"/>
    </xf>
    <xf numFmtId="0" fontId="22" fillId="0" borderId="0" xfId="0" applyFont="1" applyFill="1" applyBorder="1" applyAlignment="1">
      <alignment horizontal="center"/>
    </xf>
    <xf numFmtId="0" fontId="22" fillId="0" borderId="0" xfId="0" applyFont="1" applyFill="1" applyBorder="1" applyAlignment="1">
      <alignment horizontal="center"/>
    </xf>
    <xf numFmtId="0" fontId="3" fillId="4" borderId="0" xfId="0" applyFont="1" applyFill="1" applyAlignment="1">
      <alignment horizontal="center" vertical="center" wrapText="1"/>
    </xf>
    <xf numFmtId="0" fontId="3" fillId="4" borderId="0" xfId="0" applyFont="1" applyFill="1" applyAlignment="1">
      <alignment horizontal="center" wrapText="1"/>
    </xf>
    <xf numFmtId="0" fontId="36" fillId="4" borderId="0" xfId="0" applyFont="1" applyFill="1" applyAlignment="1">
      <alignment horizontal="center" wrapText="1"/>
    </xf>
    <xf numFmtId="0" fontId="13" fillId="3" borderId="0" xfId="0" applyFont="1" applyFill="1" applyAlignment="1">
      <alignment horizontal="left" vertical="top" wrapText="1" indent="1"/>
    </xf>
    <xf numFmtId="0" fontId="13" fillId="3" borderId="0" xfId="0" applyFont="1" applyFill="1" applyAlignment="1">
      <alignment horizontal="left" vertical="top" indent="1"/>
    </xf>
    <xf numFmtId="0" fontId="18" fillId="0" borderId="0" xfId="0" applyFont="1" applyAlignment="1">
      <alignment horizontal="left" vertical="top" wrapText="1"/>
    </xf>
    <xf numFmtId="0" fontId="41" fillId="0" borderId="0" xfId="0" applyFont="1" applyAlignment="1">
      <alignment horizontal="left" vertical="top" wrapText="1"/>
    </xf>
    <xf numFmtId="0" fontId="0" fillId="0" borderId="0" xfId="0" applyAlignment="1">
      <alignment horizontal="left" vertical="top" wrapText="1"/>
    </xf>
    <xf numFmtId="0" fontId="0" fillId="0" borderId="0" xfId="0" applyFill="1" applyBorder="1" applyAlignment="1">
      <alignment horizontal="left" wrapText="1"/>
    </xf>
    <xf numFmtId="0" fontId="0" fillId="0" borderId="0" xfId="0" applyAlignment="1">
      <alignment horizontal="left" vertical="center" wrapText="1"/>
    </xf>
    <xf numFmtId="0" fontId="13" fillId="0" borderId="0" xfId="0" applyFont="1" applyFill="1" applyBorder="1" applyAlignment="1" applyProtection="1">
      <alignment horizontal="left"/>
    </xf>
    <xf numFmtId="0" fontId="0" fillId="0" borderId="0" xfId="0" applyFont="1" applyFill="1" applyBorder="1" applyAlignment="1">
      <alignment horizontal="left" vertical="top" wrapText="1"/>
    </xf>
    <xf numFmtId="0" fontId="1" fillId="0" borderId="0" xfId="1" applyFill="1" applyBorder="1" applyAlignment="1">
      <alignment horizontal="left"/>
    </xf>
    <xf numFmtId="0" fontId="1" fillId="0" borderId="0" xfId="1" applyFill="1" applyBorder="1" applyAlignment="1">
      <alignment horizontal="left" vertical="top"/>
    </xf>
    <xf numFmtId="0" fontId="0" fillId="0" borderId="0" xfId="0" applyAlignment="1">
      <alignment horizontal="left" vertical="center" wrapText="1" indent="1"/>
    </xf>
    <xf numFmtId="0" fontId="25" fillId="0" borderId="14"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xf>
    <xf numFmtId="0" fontId="0" fillId="0" borderId="0" xfId="0" applyFont="1" applyFill="1" applyBorder="1" applyAlignment="1">
      <alignment horizontal="center"/>
    </xf>
    <xf numFmtId="0" fontId="3" fillId="4" borderId="0" xfId="0" applyFont="1" applyFill="1" applyAlignment="1">
      <alignment horizontal="center" vertical="center"/>
    </xf>
    <xf numFmtId="0" fontId="3" fillId="2" borderId="0" xfId="0" applyFont="1" applyFill="1" applyAlignment="1">
      <alignment horizontal="center" vertical="center"/>
    </xf>
    <xf numFmtId="0" fontId="5" fillId="3" borderId="0" xfId="0" applyFont="1" applyFill="1" applyAlignment="1">
      <alignment horizontal="left"/>
    </xf>
    <xf numFmtId="0" fontId="5" fillId="3" borderId="2" xfId="0" applyFont="1" applyFill="1" applyBorder="1" applyAlignment="1">
      <alignment horizontal="left"/>
    </xf>
    <xf numFmtId="0" fontId="7" fillId="0" borderId="0" xfId="0" applyFont="1" applyAlignment="1">
      <alignment horizontal="center" vertical="center"/>
    </xf>
    <xf numFmtId="0" fontId="51" fillId="4" borderId="0" xfId="0" applyFont="1" applyFill="1" applyBorder="1" applyAlignment="1">
      <alignment horizontal="center" vertical="center" wrapText="1"/>
    </xf>
    <xf numFmtId="0" fontId="51" fillId="4" borderId="0"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xf>
    <xf numFmtId="0" fontId="5" fillId="3" borderId="0" xfId="0" applyFont="1" applyFill="1" applyBorder="1" applyAlignment="1">
      <alignment horizontal="left"/>
    </xf>
    <xf numFmtId="0" fontId="0" fillId="3" borderId="0" xfId="0" applyFill="1" applyBorder="1" applyAlignment="1" applyProtection="1">
      <alignment horizontal="left" vertical="top" wrapText="1"/>
      <protection locked="0"/>
    </xf>
    <xf numFmtId="0" fontId="52" fillId="3" borderId="0" xfId="0" applyFont="1" applyFill="1" applyAlignment="1">
      <alignment horizontal="left" vertical="top" wrapText="1" indent="1"/>
    </xf>
    <xf numFmtId="0" fontId="52" fillId="3" borderId="0" xfId="0" applyFont="1" applyFill="1" applyAlignment="1">
      <alignment horizontal="left" vertical="top" indent="1"/>
    </xf>
    <xf numFmtId="0" fontId="3" fillId="0" borderId="0" xfId="0" applyFont="1" applyAlignment="1">
      <alignment horizontal="center" vertical="center"/>
    </xf>
    <xf numFmtId="0" fontId="31" fillId="3" borderId="0" xfId="0" applyFont="1" applyFill="1" applyAlignment="1">
      <alignment horizontal="center" vertical="center" wrapText="1"/>
    </xf>
    <xf numFmtId="0" fontId="52" fillId="3" borderId="0" xfId="0" applyFont="1" applyFill="1" applyAlignment="1">
      <alignment horizontal="left" vertical="top" wrapText="1"/>
    </xf>
    <xf numFmtId="0" fontId="52" fillId="3" borderId="0" xfId="0" applyFont="1" applyFill="1" applyAlignment="1">
      <alignment horizontal="left" vertical="top"/>
    </xf>
    <xf numFmtId="0" fontId="12" fillId="3" borderId="0" xfId="0" applyFont="1" applyFill="1" applyAlignment="1">
      <alignment horizontal="left" vertical="top" wrapText="1"/>
    </xf>
    <xf numFmtId="49" fontId="12" fillId="3" borderId="0" xfId="0" applyNumberFormat="1" applyFont="1" applyFill="1" applyAlignment="1">
      <alignment horizontal="right" vertical="top" wrapText="1"/>
    </xf>
    <xf numFmtId="49" fontId="12" fillId="3" borderId="0" xfId="0" applyNumberFormat="1" applyFont="1" applyFill="1" applyAlignment="1">
      <alignment horizontal="right" vertical="top"/>
    </xf>
    <xf numFmtId="0" fontId="12" fillId="3" borderId="0" xfId="0" applyFont="1" applyFill="1" applyAlignment="1">
      <alignment horizontal="left" vertical="center" wrapText="1" indent="1"/>
    </xf>
    <xf numFmtId="0" fontId="9" fillId="4" borderId="0" xfId="0" applyFont="1" applyFill="1" applyAlignment="1">
      <alignment horizontal="right" vertical="center" wrapText="1"/>
    </xf>
    <xf numFmtId="164" fontId="15" fillId="4" borderId="0" xfId="2" applyNumberFormat="1" applyFont="1" applyFill="1" applyAlignment="1">
      <alignment horizontal="center" vertical="center" wrapText="1"/>
    </xf>
    <xf numFmtId="0" fontId="9" fillId="4" borderId="0" xfId="0" applyFont="1" applyFill="1" applyAlignment="1">
      <alignment horizontal="left"/>
    </xf>
    <xf numFmtId="0" fontId="16" fillId="4" borderId="0" xfId="0" applyFont="1" applyFill="1" applyAlignment="1">
      <alignment horizontal="left" vertical="center" wrapText="1"/>
    </xf>
    <xf numFmtId="0" fontId="15" fillId="4" borderId="0" xfId="0" applyFont="1" applyFill="1" applyAlignment="1">
      <alignment horizontal="left" vertical="center" wrapText="1"/>
    </xf>
    <xf numFmtId="0" fontId="12" fillId="3" borderId="0" xfId="0" applyFont="1" applyFill="1" applyAlignment="1">
      <alignment horizontal="left" vertical="center" wrapText="1"/>
    </xf>
    <xf numFmtId="0" fontId="53" fillId="4" borderId="0" xfId="0" applyFont="1" applyFill="1" applyAlignment="1">
      <alignment horizontal="center" vertical="center" wrapText="1"/>
    </xf>
    <xf numFmtId="0" fontId="53" fillId="4" borderId="0" xfId="0" applyFont="1" applyFill="1" applyAlignment="1">
      <alignment horizontal="center" vertical="center"/>
    </xf>
    <xf numFmtId="0" fontId="13" fillId="3" borderId="0" xfId="0" applyFont="1" applyFill="1" applyAlignment="1">
      <alignment horizontal="left" vertical="center" wrapText="1" indent="1"/>
    </xf>
    <xf numFmtId="0" fontId="12" fillId="3" borderId="0" xfId="0" applyFont="1" applyFill="1" applyAlignment="1">
      <alignment horizontal="left"/>
    </xf>
    <xf numFmtId="0" fontId="12" fillId="3" borderId="0" xfId="0" applyFont="1" applyFill="1" applyAlignment="1">
      <alignment horizontal="left" shrinkToFit="1"/>
    </xf>
    <xf numFmtId="0" fontId="5" fillId="3" borderId="0" xfId="0" applyFont="1" applyFill="1" applyAlignment="1">
      <alignment horizontal="left" vertical="center"/>
    </xf>
    <xf numFmtId="0" fontId="9" fillId="3" borderId="0" xfId="0" applyFont="1" applyFill="1" applyAlignment="1">
      <alignment horizontal="center"/>
    </xf>
    <xf numFmtId="0" fontId="9" fillId="4" borderId="0" xfId="0" applyFont="1" applyFill="1" applyAlignment="1">
      <alignment horizontal="right" vertical="center" shrinkToFit="1"/>
    </xf>
    <xf numFmtId="0" fontId="9" fillId="4" borderId="0" xfId="0" applyFont="1" applyFill="1" applyAlignment="1">
      <alignment horizontal="center"/>
    </xf>
    <xf numFmtId="164" fontId="15" fillId="4" borderId="0" xfId="2" applyNumberFormat="1" applyFont="1" applyFill="1" applyAlignment="1">
      <alignment horizontal="center" vertical="center"/>
    </xf>
    <xf numFmtId="0" fontId="12" fillId="3" borderId="0" xfId="0" applyFont="1" applyFill="1" applyAlignment="1">
      <alignment horizontal="left" vertical="center" shrinkToFit="1"/>
    </xf>
    <xf numFmtId="0" fontId="2" fillId="3" borderId="0" xfId="0" applyFont="1" applyFill="1" applyAlignment="1" applyProtection="1">
      <alignment horizontal="center" vertical="center"/>
      <protection locked="0"/>
    </xf>
    <xf numFmtId="164" fontId="2" fillId="3" borderId="0" xfId="2" applyNumberFormat="1" applyFont="1" applyFill="1" applyAlignment="1">
      <alignment horizontal="center"/>
    </xf>
    <xf numFmtId="0" fontId="5" fillId="3" borderId="0" xfId="0" applyFont="1" applyFill="1" applyAlignment="1">
      <alignment horizontal="left" vertical="center" shrinkToFit="1"/>
    </xf>
    <xf numFmtId="0" fontId="5" fillId="3" borderId="0" xfId="0" applyFont="1" applyFill="1" applyAlignment="1">
      <alignment vertical="center" shrinkToFit="1"/>
    </xf>
    <xf numFmtId="0" fontId="0" fillId="0" borderId="0" xfId="0" applyAlignment="1">
      <alignment shrinkToFit="1"/>
    </xf>
    <xf numFmtId="0" fontId="5" fillId="3" borderId="0" xfId="0" applyFont="1" applyFill="1" applyAlignment="1">
      <alignment horizontal="left" vertical="top" wrapText="1"/>
    </xf>
    <xf numFmtId="0" fontId="3" fillId="0" borderId="0" xfId="0" applyFont="1" applyFill="1" applyAlignment="1">
      <alignment horizontal="center" vertical="center"/>
    </xf>
    <xf numFmtId="0" fontId="9" fillId="4" borderId="0" xfId="0" applyFont="1" applyFill="1" applyAlignment="1">
      <alignment horizontal="left" shrinkToFit="1"/>
    </xf>
    <xf numFmtId="0" fontId="12" fillId="3" borderId="0" xfId="0" applyFont="1" applyFill="1" applyAlignment="1">
      <alignment vertical="center" wrapText="1"/>
    </xf>
    <xf numFmtId="0" fontId="12" fillId="3" borderId="6" xfId="0" applyFont="1" applyFill="1" applyBorder="1" applyAlignment="1">
      <alignment horizontal="left" vertical="center" shrinkToFit="1"/>
    </xf>
    <xf numFmtId="164" fontId="33" fillId="3" borderId="3" xfId="2" applyNumberFormat="1" applyFont="1" applyFill="1" applyBorder="1" applyAlignment="1" applyProtection="1">
      <alignment horizontal="center" vertical="center"/>
      <protection locked="0"/>
    </xf>
    <xf numFmtId="164" fontId="33" fillId="3" borderId="4" xfId="2" applyNumberFormat="1" applyFont="1" applyFill="1" applyBorder="1" applyAlignment="1" applyProtection="1">
      <alignment horizontal="center" vertical="center"/>
      <protection locked="0"/>
    </xf>
    <xf numFmtId="0" fontId="9" fillId="4" borderId="0" xfId="0" applyFont="1" applyFill="1" applyAlignment="1">
      <alignment horizontal="right" vertical="center"/>
    </xf>
    <xf numFmtId="0" fontId="33" fillId="3" borderId="0" xfId="0" applyFont="1" applyFill="1" applyAlignment="1">
      <alignment horizontal="center"/>
    </xf>
    <xf numFmtId="164" fontId="9" fillId="4" borderId="0" xfId="2" applyNumberFormat="1" applyFont="1" applyFill="1" applyAlignment="1">
      <alignment horizontal="center" vertical="center" wrapText="1"/>
    </xf>
    <xf numFmtId="0" fontId="12" fillId="3" borderId="0" xfId="0" applyFont="1" applyFill="1" applyAlignment="1">
      <alignment horizontal="left" vertical="top" wrapText="1" indent="3"/>
    </xf>
    <xf numFmtId="0" fontId="9" fillId="4" borderId="0" xfId="0" applyFont="1" applyFill="1" applyAlignment="1">
      <alignment horizontal="left" vertical="center"/>
    </xf>
    <xf numFmtId="0" fontId="9" fillId="4" borderId="0" xfId="0" applyFont="1" applyFill="1" applyAlignment="1">
      <alignment horizontal="center" vertical="center" wrapText="1"/>
    </xf>
    <xf numFmtId="0" fontId="12" fillId="3" borderId="0" xfId="0" applyFont="1" applyFill="1" applyAlignment="1">
      <alignment horizontal="left" vertical="center"/>
    </xf>
    <xf numFmtId="0" fontId="12" fillId="3" borderId="6" xfId="0" applyFont="1" applyFill="1" applyBorder="1" applyAlignment="1">
      <alignment horizontal="left" vertical="center"/>
    </xf>
    <xf numFmtId="0" fontId="5" fillId="3" borderId="0" xfId="0" applyFont="1" applyFill="1" applyBorder="1" applyAlignment="1">
      <alignment horizontal="left" vertical="center" wrapText="1"/>
    </xf>
    <xf numFmtId="0" fontId="9" fillId="4" borderId="0" xfId="0" applyFont="1" applyFill="1" applyBorder="1" applyAlignment="1">
      <alignment horizontal="left"/>
    </xf>
    <xf numFmtId="0" fontId="2" fillId="3" borderId="0" xfId="0" applyFont="1" applyFill="1" applyBorder="1" applyAlignment="1" applyProtection="1">
      <alignment horizontal="center" vertical="center"/>
      <protection locked="0"/>
    </xf>
    <xf numFmtId="0" fontId="12" fillId="3" borderId="0" xfId="0" applyFont="1" applyFill="1" applyBorder="1" applyAlignment="1">
      <alignment horizontal="left" vertical="center" wrapText="1"/>
    </xf>
    <xf numFmtId="0" fontId="9" fillId="4" borderId="0" xfId="0" applyFont="1" applyFill="1" applyBorder="1" applyAlignment="1">
      <alignment horizontal="center" vertical="center" wrapText="1"/>
    </xf>
    <xf numFmtId="0" fontId="9" fillId="4" borderId="0" xfId="0" applyFont="1" applyFill="1" applyBorder="1" applyAlignment="1">
      <alignment horizontal="center" vertical="center" shrinkToFit="1"/>
    </xf>
    <xf numFmtId="0" fontId="12" fillId="3" borderId="0" xfId="0" applyFont="1" applyFill="1" applyBorder="1" applyAlignment="1">
      <alignment horizontal="left" vertical="center"/>
    </xf>
    <xf numFmtId="164" fontId="12" fillId="3" borderId="0" xfId="2" applyNumberFormat="1" applyFont="1" applyFill="1" applyBorder="1" applyAlignment="1">
      <alignment horizontal="center" vertical="center"/>
    </xf>
    <xf numFmtId="0" fontId="26" fillId="4" borderId="0" xfId="0" applyFont="1" applyFill="1" applyAlignment="1">
      <alignment horizontal="left" wrapText="1"/>
    </xf>
    <xf numFmtId="0" fontId="12" fillId="3" borderId="0" xfId="0" applyFont="1" applyFill="1" applyAlignment="1">
      <alignment horizontal="left" wrapText="1"/>
    </xf>
    <xf numFmtId="0" fontId="13" fillId="3" borderId="0" xfId="0" applyFont="1" applyFill="1" applyAlignment="1">
      <alignment horizontal="center"/>
    </xf>
    <xf numFmtId="0" fontId="9" fillId="4" borderId="0" xfId="0" applyFont="1" applyFill="1" applyAlignment="1">
      <alignment horizontal="left" vertical="center" wrapText="1"/>
    </xf>
    <xf numFmtId="164" fontId="12" fillId="3" borderId="3" xfId="2" applyNumberFormat="1" applyFont="1" applyFill="1" applyBorder="1" applyAlignment="1" applyProtection="1">
      <alignment horizontal="center" vertical="center"/>
      <protection locked="0"/>
    </xf>
    <xf numFmtId="164" fontId="12" fillId="3" borderId="4" xfId="2" applyNumberFormat="1" applyFont="1" applyFill="1" applyBorder="1" applyAlignment="1" applyProtection="1">
      <alignment horizontal="center" vertical="center"/>
      <protection locked="0"/>
    </xf>
    <xf numFmtId="0" fontId="12" fillId="3" borderId="0" xfId="0" applyFont="1" applyFill="1" applyAlignment="1">
      <alignment horizontal="left" vertical="center" wrapText="1" indent="2"/>
    </xf>
    <xf numFmtId="0" fontId="2" fillId="3" borderId="0" xfId="0" applyFont="1" applyFill="1" applyAlignment="1" applyProtection="1">
      <alignment horizontal="center"/>
      <protection locked="0"/>
    </xf>
    <xf numFmtId="0" fontId="31" fillId="3" borderId="0" xfId="0" applyFont="1" applyFill="1" applyAlignment="1" applyProtection="1">
      <alignment horizontal="center" vertical="center" wrapText="1"/>
    </xf>
    <xf numFmtId="0" fontId="47" fillId="3" borderId="0" xfId="0" applyFont="1" applyFill="1" applyAlignment="1">
      <alignment horizontal="left" indent="1"/>
    </xf>
    <xf numFmtId="0" fontId="47" fillId="3" borderId="0" xfId="0" applyFont="1" applyFill="1" applyAlignment="1">
      <alignment horizontal="left" vertical="center" wrapText="1" indent="1"/>
    </xf>
    <xf numFmtId="164" fontId="8" fillId="6" borderId="0" xfId="2" applyNumberFormat="1" applyFont="1" applyFill="1" applyBorder="1" applyAlignment="1">
      <alignment horizontal="center"/>
    </xf>
    <xf numFmtId="0" fontId="26" fillId="4" borderId="0" xfId="0" applyFont="1" applyFill="1" applyBorder="1" applyAlignment="1">
      <alignment horizontal="center" vertical="center" wrapText="1"/>
    </xf>
    <xf numFmtId="0" fontId="30" fillId="0" borderId="13" xfId="0" applyFont="1" applyFill="1" applyBorder="1" applyAlignment="1">
      <alignment horizontal="left"/>
    </xf>
    <xf numFmtId="0" fontId="30" fillId="0" borderId="7" xfId="0" applyFont="1" applyFill="1" applyBorder="1" applyAlignment="1">
      <alignment horizontal="left"/>
    </xf>
    <xf numFmtId="0" fontId="30" fillId="0" borderId="11" xfId="0" applyFont="1" applyFill="1" applyBorder="1" applyAlignment="1">
      <alignment horizontal="left"/>
    </xf>
    <xf numFmtId="0" fontId="30" fillId="0" borderId="9" xfId="0" applyFont="1" applyFill="1" applyBorder="1" applyAlignment="1">
      <alignment horizontal="left"/>
    </xf>
    <xf numFmtId="0" fontId="28" fillId="7" borderId="12" xfId="0" applyFont="1" applyFill="1" applyBorder="1" applyAlignment="1">
      <alignment horizontal="left"/>
    </xf>
    <xf numFmtId="0" fontId="28" fillId="7" borderId="7" xfId="0" applyFont="1" applyFill="1" applyBorder="1" applyAlignment="1">
      <alignment horizontal="left"/>
    </xf>
    <xf numFmtId="0" fontId="30" fillId="3" borderId="10" xfId="0" applyFont="1" applyFill="1" applyBorder="1" applyAlignment="1">
      <alignment horizontal="left"/>
    </xf>
    <xf numFmtId="0" fontId="30" fillId="3" borderId="8" xfId="0" applyFont="1" applyFill="1" applyBorder="1" applyAlignment="1">
      <alignment horizontal="left"/>
    </xf>
    <xf numFmtId="0" fontId="30" fillId="0" borderId="10" xfId="0" applyFont="1" applyFill="1" applyBorder="1" applyAlignment="1">
      <alignment horizontal="left"/>
    </xf>
    <xf numFmtId="0" fontId="30" fillId="0" borderId="8" xfId="0" applyFont="1" applyFill="1" applyBorder="1" applyAlignment="1">
      <alignment horizontal="left"/>
    </xf>
    <xf numFmtId="0" fontId="28" fillId="7" borderId="9" xfId="0" applyFont="1" applyFill="1" applyBorder="1" applyAlignment="1">
      <alignment horizontal="left"/>
    </xf>
    <xf numFmtId="0" fontId="22" fillId="0" borderId="0" xfId="0" applyFont="1" applyFill="1" applyBorder="1" applyAlignment="1">
      <alignment horizontal="center"/>
    </xf>
    <xf numFmtId="0" fontId="24" fillId="0" borderId="0" xfId="0" applyFont="1" applyFill="1" applyBorder="1" applyAlignment="1">
      <alignment horizontal="left" wrapText="1"/>
    </xf>
    <xf numFmtId="0" fontId="23" fillId="8" borderId="0" xfId="0" applyFont="1" applyFill="1" applyBorder="1" applyAlignment="1">
      <alignment horizontal="center" vertical="center" wrapText="1"/>
    </xf>
    <xf numFmtId="0" fontId="23" fillId="0" borderId="0" xfId="0" applyFont="1" applyAlignment="1">
      <alignment horizontal="left" vertical="center" wrapText="1"/>
    </xf>
    <xf numFmtId="0" fontId="0" fillId="0" borderId="0" xfId="0" applyFill="1" applyBorder="1" applyAlignment="1">
      <alignment horizontal="left" vertical="top" wrapText="1"/>
    </xf>
    <xf numFmtId="0" fontId="0" fillId="0" borderId="0" xfId="0" applyFont="1" applyFill="1" applyBorder="1" applyAlignment="1">
      <alignment horizontal="center" vertical="center"/>
    </xf>
    <xf numFmtId="0" fontId="35" fillId="0" borderId="0" xfId="0" applyFont="1" applyFill="1" applyBorder="1" applyAlignment="1">
      <alignment horizontal="center"/>
    </xf>
    <xf numFmtId="0" fontId="5" fillId="3" borderId="0" xfId="0" applyFont="1" applyFill="1" applyAlignment="1">
      <alignment horizontal="left" shrinkToFit="1"/>
    </xf>
    <xf numFmtId="0" fontId="5" fillId="3" borderId="2" xfId="0" applyFont="1" applyFill="1" applyBorder="1" applyAlignment="1">
      <alignment horizontal="left" shrinkToFit="1"/>
    </xf>
    <xf numFmtId="0" fontId="9" fillId="5" borderId="1" xfId="0" applyFont="1" applyFill="1" applyBorder="1" applyAlignment="1">
      <alignment horizontal="left" shrinkToFit="1"/>
    </xf>
    <xf numFmtId="0" fontId="12" fillId="3" borderId="0" xfId="0" applyFont="1" applyFill="1" applyAlignment="1">
      <alignment horizontal="left" vertical="top" wrapText="1" indent="2"/>
    </xf>
    <xf numFmtId="0" fontId="6" fillId="3" borderId="0" xfId="0" applyFont="1" applyFill="1" applyAlignment="1">
      <alignment horizontal="right" vertical="top" wrapText="1"/>
    </xf>
    <xf numFmtId="0" fontId="12" fillId="3" borderId="0" xfId="0" applyFont="1" applyFill="1" applyAlignment="1">
      <alignment horizontal="left" vertical="top" wrapText="1" indent="3" shrinkToFit="1"/>
    </xf>
    <xf numFmtId="0" fontId="12" fillId="3" borderId="0" xfId="0" applyFont="1" applyFill="1" applyAlignment="1">
      <alignment horizontal="right" vertical="center"/>
    </xf>
    <xf numFmtId="0" fontId="6" fillId="3" borderId="0" xfId="0" applyFont="1" applyFill="1" applyAlignment="1">
      <alignment horizontal="right" vertical="center" wrapText="1"/>
    </xf>
    <xf numFmtId="0" fontId="5" fillId="3" borderId="0" xfId="0" applyFont="1" applyFill="1" applyBorder="1" applyAlignment="1">
      <alignment horizontal="left" wrapText="1" indent="3"/>
    </xf>
    <xf numFmtId="0" fontId="9" fillId="4" borderId="0" xfId="0" applyFont="1" applyFill="1" applyAlignment="1">
      <alignment horizontal="left" wrapText="1"/>
    </xf>
    <xf numFmtId="0" fontId="44" fillId="4" borderId="0" xfId="0" applyFont="1" applyFill="1" applyAlignment="1">
      <alignment horizontal="center" vertical="center" wrapText="1"/>
    </xf>
    <xf numFmtId="0" fontId="28" fillId="5" borderId="12" xfId="0" applyFont="1" applyFill="1" applyBorder="1" applyAlignment="1">
      <alignment horizontal="left"/>
    </xf>
    <xf numFmtId="0" fontId="28" fillId="5" borderId="7" xfId="0" applyFont="1" applyFill="1" applyBorder="1" applyAlignment="1">
      <alignment horizontal="left"/>
    </xf>
    <xf numFmtId="164" fontId="0" fillId="6" borderId="0" xfId="2" applyNumberFormat="1" applyFont="1" applyFill="1" applyBorder="1" applyAlignment="1">
      <alignment horizontal="center"/>
    </xf>
    <xf numFmtId="0" fontId="28" fillId="5" borderId="9" xfId="0" applyFont="1" applyFill="1" applyBorder="1" applyAlignment="1">
      <alignment horizontal="left"/>
    </xf>
    <xf numFmtId="0" fontId="35" fillId="0" borderId="0" xfId="0" applyFont="1" applyFill="1" applyBorder="1" applyAlignment="1">
      <alignment horizontal="center" vertical="center"/>
    </xf>
    <xf numFmtId="0" fontId="12" fillId="3" borderId="0" xfId="0" applyFont="1" applyFill="1" applyAlignment="1">
      <alignment shrinkToFit="1"/>
    </xf>
    <xf numFmtId="0" fontId="12" fillId="3" borderId="0" xfId="0" applyFont="1" applyFill="1" applyAlignment="1">
      <alignment horizontal="left" vertical="top" wrapText="1" shrinkToFit="1"/>
    </xf>
    <xf numFmtId="0" fontId="10" fillId="3" borderId="0" xfId="0" applyFont="1" applyFill="1" applyBorder="1" applyAlignment="1">
      <alignment horizontal="center" vertical="center"/>
    </xf>
    <xf numFmtId="0" fontId="10" fillId="3" borderId="0" xfId="0" applyFont="1" applyFill="1" applyAlignment="1" applyProtection="1">
      <alignment horizontal="center" vertical="center"/>
      <protection locked="0"/>
    </xf>
    <xf numFmtId="0" fontId="34" fillId="0" borderId="0" xfId="0" applyFont="1" applyFill="1" applyAlignment="1">
      <alignment horizontal="center" vertical="center"/>
    </xf>
  </cellXfs>
  <cellStyles count="3">
    <cellStyle name="Currency" xfId="2" builtinId="4"/>
    <cellStyle name="Hyperlink" xfId="1" builtinId="8"/>
    <cellStyle name="Normal" xfId="0" builtinId="0"/>
  </cellStyles>
  <dxfs count="86">
    <dxf>
      <fill>
        <patternFill>
          <bgColor rgb="FFFF0000"/>
        </patternFill>
      </fill>
    </dxf>
    <dxf>
      <fill>
        <patternFill>
          <bgColor rgb="FFFF0000"/>
        </patternFill>
      </fill>
    </dxf>
    <dxf>
      <font>
        <color theme="0"/>
      </font>
      <fill>
        <patternFill>
          <bgColor rgb="FF00B05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ont>
        <color theme="0"/>
      </font>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00B050"/>
        </patternFill>
      </fill>
    </dxf>
    <dxf>
      <font>
        <b/>
        <i val="0"/>
        <color theme="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ont>
        <color theme="0"/>
      </font>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00B050"/>
        </patternFill>
      </fill>
    </dxf>
    <dxf>
      <font>
        <b/>
        <i val="0"/>
        <color theme="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01579B"/>
      <color rgb="FF3348B3"/>
      <color rgb="FF000000"/>
      <color rgb="FF315AB5"/>
      <color rgb="FFFFFFFF"/>
      <color rgb="FF28659C"/>
      <color rgb="FF2A6BA6"/>
      <color rgb="FF2F76B7"/>
      <color rgb="FF216F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trlProps/ctrlProp1.xml><?xml version="1.0" encoding="utf-8"?>
<formControlPr xmlns="http://schemas.microsoft.com/office/spreadsheetml/2009/9/main" objectType="CheckBox" fmlaLink="$K$21" noThreeD="1"/>
</file>

<file path=xl/ctrlProps/ctrlProp10.xml><?xml version="1.0" encoding="utf-8"?>
<formControlPr xmlns="http://schemas.microsoft.com/office/spreadsheetml/2009/9/main" objectType="CheckBox" fmlaLink="$K$33" noThreeD="1"/>
</file>

<file path=xl/ctrlProps/ctrlProp100.xml><?xml version="1.0" encoding="utf-8"?>
<formControlPr xmlns="http://schemas.microsoft.com/office/spreadsheetml/2009/9/main" objectType="CheckBox" fmlaLink="$T$27" noThreeD="1"/>
</file>

<file path=xl/ctrlProps/ctrlProp101.xml><?xml version="1.0" encoding="utf-8"?>
<formControlPr xmlns="http://schemas.microsoft.com/office/spreadsheetml/2009/9/main" objectType="CheckBox" fmlaLink="$K$21" noThreeD="1"/>
</file>

<file path=xl/ctrlProps/ctrlProp102.xml><?xml version="1.0" encoding="utf-8"?>
<formControlPr xmlns="http://schemas.microsoft.com/office/spreadsheetml/2009/9/main" objectType="CheckBox" fmlaLink="$K$24" noThreeD="1"/>
</file>

<file path=xl/ctrlProps/ctrlProp103.xml><?xml version="1.0" encoding="utf-8"?>
<formControlPr xmlns="http://schemas.microsoft.com/office/spreadsheetml/2009/9/main" objectType="CheckBox" fmlaLink="$K$25" noThreeD="1"/>
</file>

<file path=xl/ctrlProps/ctrlProp104.xml><?xml version="1.0" encoding="utf-8"?>
<formControlPr xmlns="http://schemas.microsoft.com/office/spreadsheetml/2009/9/main" objectType="CheckBox" fmlaLink="$K$26" noThreeD="1"/>
</file>

<file path=xl/ctrlProps/ctrlProp105.xml><?xml version="1.0" encoding="utf-8"?>
<formControlPr xmlns="http://schemas.microsoft.com/office/spreadsheetml/2009/9/main" objectType="CheckBox" fmlaLink="$K$27" noThreeD="1"/>
</file>

<file path=xl/ctrlProps/ctrlProp106.xml><?xml version="1.0" encoding="utf-8"?>
<formControlPr xmlns="http://schemas.microsoft.com/office/spreadsheetml/2009/9/main" objectType="CheckBox" fmlaLink="$K$28" noThreeD="1"/>
</file>

<file path=xl/ctrlProps/ctrlProp107.xml><?xml version="1.0" encoding="utf-8"?>
<formControlPr xmlns="http://schemas.microsoft.com/office/spreadsheetml/2009/9/main" objectType="CheckBox" fmlaLink="$K$29" noThreeD="1"/>
</file>

<file path=xl/ctrlProps/ctrlProp108.xml><?xml version="1.0" encoding="utf-8"?>
<formControlPr xmlns="http://schemas.microsoft.com/office/spreadsheetml/2009/9/main" objectType="CheckBox" fmlaLink="$K$30" noThreeD="1"/>
</file>

<file path=xl/ctrlProps/ctrlProp109.xml><?xml version="1.0" encoding="utf-8"?>
<formControlPr xmlns="http://schemas.microsoft.com/office/spreadsheetml/2009/9/main" objectType="CheckBox" fmlaLink="$K$31" noThreeD="1"/>
</file>

<file path=xl/ctrlProps/ctrlProp11.xml><?xml version="1.0" encoding="utf-8"?>
<formControlPr xmlns="http://schemas.microsoft.com/office/spreadsheetml/2009/9/main" objectType="CheckBox" fmlaLink="$K$34" noThreeD="1"/>
</file>

<file path=xl/ctrlProps/ctrlProp110.xml><?xml version="1.0" encoding="utf-8"?>
<formControlPr xmlns="http://schemas.microsoft.com/office/spreadsheetml/2009/9/main" objectType="CheckBox" fmlaLink="$K$33" noThreeD="1"/>
</file>

<file path=xl/ctrlProps/ctrlProp111.xml><?xml version="1.0" encoding="utf-8"?>
<formControlPr xmlns="http://schemas.microsoft.com/office/spreadsheetml/2009/9/main" objectType="CheckBox" fmlaLink="$K$34" noThreeD="1"/>
</file>

<file path=xl/ctrlProps/ctrlProp112.xml><?xml version="1.0" encoding="utf-8"?>
<formControlPr xmlns="http://schemas.microsoft.com/office/spreadsheetml/2009/9/main" objectType="CheckBox" fmlaLink="$K$35" noThreeD="1"/>
</file>

<file path=xl/ctrlProps/ctrlProp113.xml><?xml version="1.0" encoding="utf-8"?>
<formControlPr xmlns="http://schemas.microsoft.com/office/spreadsheetml/2009/9/main" objectType="CheckBox" fmlaLink="$K$36" noThreeD="1"/>
</file>

<file path=xl/ctrlProps/ctrlProp114.xml><?xml version="1.0" encoding="utf-8"?>
<formControlPr xmlns="http://schemas.microsoft.com/office/spreadsheetml/2009/9/main" objectType="CheckBox" fmlaLink="$K$37" noThreeD="1"/>
</file>

<file path=xl/ctrlProps/ctrlProp115.xml><?xml version="1.0" encoding="utf-8"?>
<formControlPr xmlns="http://schemas.microsoft.com/office/spreadsheetml/2009/9/main" objectType="CheckBox" fmlaLink="$K$38" noThreeD="1"/>
</file>

<file path=xl/ctrlProps/ctrlProp116.xml><?xml version="1.0" encoding="utf-8"?>
<formControlPr xmlns="http://schemas.microsoft.com/office/spreadsheetml/2009/9/main" objectType="CheckBox" fmlaLink="$K$39" noThreeD="1"/>
</file>

<file path=xl/ctrlProps/ctrlProp117.xml><?xml version="1.0" encoding="utf-8"?>
<formControlPr xmlns="http://schemas.microsoft.com/office/spreadsheetml/2009/9/main" objectType="CheckBox" fmlaLink="$K$40" noThreeD="1"/>
</file>

<file path=xl/ctrlProps/ctrlProp118.xml><?xml version="1.0" encoding="utf-8"?>
<formControlPr xmlns="http://schemas.microsoft.com/office/spreadsheetml/2009/9/main" objectType="CheckBox" fmlaLink="$K$41" noThreeD="1"/>
</file>

<file path=xl/ctrlProps/ctrlProp119.xml><?xml version="1.0" encoding="utf-8"?>
<formControlPr xmlns="http://schemas.microsoft.com/office/spreadsheetml/2009/9/main" objectType="CheckBox" fmlaLink="$K$43" noThreeD="1"/>
</file>

<file path=xl/ctrlProps/ctrlProp12.xml><?xml version="1.0" encoding="utf-8"?>
<formControlPr xmlns="http://schemas.microsoft.com/office/spreadsheetml/2009/9/main" objectType="CheckBox" fmlaLink="$K$35" noThreeD="1"/>
</file>

<file path=xl/ctrlProps/ctrlProp120.xml><?xml version="1.0" encoding="utf-8"?>
<formControlPr xmlns="http://schemas.microsoft.com/office/spreadsheetml/2009/9/main" objectType="CheckBox" fmlaLink="$K$22" noThreeD="1"/>
</file>

<file path=xl/ctrlProps/ctrlProp121.xml><?xml version="1.0" encoding="utf-8"?>
<formControlPr xmlns="http://schemas.microsoft.com/office/spreadsheetml/2009/9/main" objectType="CheckBox" fmlaLink="$B$27" noThreeD="1"/>
</file>

<file path=xl/ctrlProps/ctrlProp122.xml><?xml version="1.0" encoding="utf-8"?>
<formControlPr xmlns="http://schemas.microsoft.com/office/spreadsheetml/2009/9/main" objectType="CheckBox" fmlaLink="$B$29" noThreeD="1"/>
</file>

<file path=xl/ctrlProps/ctrlProp123.xml><?xml version="1.0" encoding="utf-8"?>
<formControlPr xmlns="http://schemas.microsoft.com/office/spreadsheetml/2009/9/main" objectType="CheckBox" fmlaLink="$B$27" noThreeD="1"/>
</file>

<file path=xl/ctrlProps/ctrlProp124.xml><?xml version="1.0" encoding="utf-8"?>
<formControlPr xmlns="http://schemas.microsoft.com/office/spreadsheetml/2009/9/main" objectType="CheckBox" fmlaLink="$B$29" noThreeD="1"/>
</file>

<file path=xl/ctrlProps/ctrlProp125.xml><?xml version="1.0" encoding="utf-8"?>
<formControlPr xmlns="http://schemas.microsoft.com/office/spreadsheetml/2009/9/main" objectType="CheckBox" fmlaLink="$B$31" noThreeD="1"/>
</file>

<file path=xl/ctrlProps/ctrlProp126.xml><?xml version="1.0" encoding="utf-8"?>
<formControlPr xmlns="http://schemas.microsoft.com/office/spreadsheetml/2009/9/main" objectType="CheckBox" fmlaLink="$K$27" noThreeD="1"/>
</file>

<file path=xl/ctrlProps/ctrlProp127.xml><?xml version="1.0" encoding="utf-8"?>
<formControlPr xmlns="http://schemas.microsoft.com/office/spreadsheetml/2009/9/main" objectType="CheckBox" fmlaLink="$C$27" noThreeD="1"/>
</file>

<file path=xl/ctrlProps/ctrlProp128.xml><?xml version="1.0" encoding="utf-8"?>
<formControlPr xmlns="http://schemas.microsoft.com/office/spreadsheetml/2009/9/main" objectType="CheckBox" fmlaLink="$C$28" noThreeD="1"/>
</file>

<file path=xl/ctrlProps/ctrlProp129.xml><?xml version="1.0" encoding="utf-8"?>
<formControlPr xmlns="http://schemas.microsoft.com/office/spreadsheetml/2009/9/main" objectType="CheckBox" fmlaLink="$B$34" noThreeD="1"/>
</file>

<file path=xl/ctrlProps/ctrlProp13.xml><?xml version="1.0" encoding="utf-8"?>
<formControlPr xmlns="http://schemas.microsoft.com/office/spreadsheetml/2009/9/main" objectType="CheckBox" fmlaLink="$K$36" noThreeD="1"/>
</file>

<file path=xl/ctrlProps/ctrlProp130.xml><?xml version="1.0" encoding="utf-8"?>
<formControlPr xmlns="http://schemas.microsoft.com/office/spreadsheetml/2009/9/main" objectType="CheckBox" fmlaLink="$B$36" noThreeD="1"/>
</file>

<file path=xl/ctrlProps/ctrlProp131.xml><?xml version="1.0" encoding="utf-8"?>
<formControlPr xmlns="http://schemas.microsoft.com/office/spreadsheetml/2009/9/main" objectType="CheckBox" fmlaLink="$C$41" noThreeD="1"/>
</file>

<file path=xl/ctrlProps/ctrlProp132.xml><?xml version="1.0" encoding="utf-8"?>
<formControlPr xmlns="http://schemas.microsoft.com/office/spreadsheetml/2009/9/main" objectType="CheckBox" fmlaLink="$C$42" noThreeD="1"/>
</file>

<file path=xl/ctrlProps/ctrlProp133.xml><?xml version="1.0" encoding="utf-8"?>
<formControlPr xmlns="http://schemas.microsoft.com/office/spreadsheetml/2009/9/main" objectType="CheckBox" fmlaLink="$B$44" noThreeD="1"/>
</file>

<file path=xl/ctrlProps/ctrlProp134.xml><?xml version="1.0" encoding="utf-8"?>
<formControlPr xmlns="http://schemas.microsoft.com/office/spreadsheetml/2009/9/main" objectType="CheckBox" fmlaLink="$B$38" noThreeD="1"/>
</file>

<file path=xl/ctrlProps/ctrlProp135.xml><?xml version="1.0" encoding="utf-8"?>
<formControlPr xmlns="http://schemas.microsoft.com/office/spreadsheetml/2009/9/main" objectType="CheckBox" fmlaLink="$K$24" noThreeD="1"/>
</file>

<file path=xl/ctrlProps/ctrlProp136.xml><?xml version="1.0" encoding="utf-8"?>
<formControlPr xmlns="http://schemas.microsoft.com/office/spreadsheetml/2009/9/main" objectType="CheckBox" fmlaLink="$K$26" noThreeD="1"/>
</file>

<file path=xl/ctrlProps/ctrlProp137.xml><?xml version="1.0" encoding="utf-8"?>
<formControlPr xmlns="http://schemas.microsoft.com/office/spreadsheetml/2009/9/main" objectType="CheckBox" fmlaLink="$C$29" noThreeD="1"/>
</file>

<file path=xl/ctrlProps/ctrlProp138.xml><?xml version="1.0" encoding="utf-8"?>
<formControlPr xmlns="http://schemas.microsoft.com/office/spreadsheetml/2009/9/main" objectType="CheckBox" fmlaLink="$K$38" noThreeD="1"/>
</file>

<file path=xl/ctrlProps/ctrlProp139.xml><?xml version="1.0" encoding="utf-8"?>
<formControlPr xmlns="http://schemas.microsoft.com/office/spreadsheetml/2009/9/main" objectType="CheckBox" fmlaLink="$B$36" noThreeD="1"/>
</file>

<file path=xl/ctrlProps/ctrlProp14.xml><?xml version="1.0" encoding="utf-8"?>
<formControlPr xmlns="http://schemas.microsoft.com/office/spreadsheetml/2009/9/main" objectType="CheckBox" fmlaLink="$K$37" noThreeD="1"/>
</file>

<file path=xl/ctrlProps/ctrlProp140.xml><?xml version="1.0" encoding="utf-8"?>
<formControlPr xmlns="http://schemas.microsoft.com/office/spreadsheetml/2009/9/main" objectType="CheckBox" fmlaLink="$K$33" noThreeD="1"/>
</file>

<file path=xl/ctrlProps/ctrlProp141.xml><?xml version="1.0" encoding="utf-8"?>
<formControlPr xmlns="http://schemas.microsoft.com/office/spreadsheetml/2009/9/main" objectType="CheckBox" fmlaLink="$B$25" noThreeD="1"/>
</file>

<file path=xl/ctrlProps/ctrlProp142.xml><?xml version="1.0" encoding="utf-8"?>
<formControlPr xmlns="http://schemas.microsoft.com/office/spreadsheetml/2009/9/main" objectType="CheckBox" fmlaLink="$K$54" noThreeD="1"/>
</file>

<file path=xl/ctrlProps/ctrlProp143.xml><?xml version="1.0" encoding="utf-8"?>
<formControlPr xmlns="http://schemas.microsoft.com/office/spreadsheetml/2009/9/main" objectType="CheckBox" fmlaLink="$K$57" noThreeD="1"/>
</file>

<file path=xl/ctrlProps/ctrlProp144.xml><?xml version="1.0" encoding="utf-8"?>
<formControlPr xmlns="http://schemas.microsoft.com/office/spreadsheetml/2009/9/main" objectType="CheckBox" fmlaLink="$K$27" noThreeD="1"/>
</file>

<file path=xl/ctrlProps/ctrlProp145.xml><?xml version="1.0" encoding="utf-8"?>
<formControlPr xmlns="http://schemas.microsoft.com/office/spreadsheetml/2009/9/main" objectType="CheckBox" fmlaLink="$K$29" noThreeD="1"/>
</file>

<file path=xl/ctrlProps/ctrlProp146.xml><?xml version="1.0" encoding="utf-8"?>
<formControlPr xmlns="http://schemas.microsoft.com/office/spreadsheetml/2009/9/main" objectType="CheckBox" fmlaLink="$K$31" noThreeD="1"/>
</file>

<file path=xl/ctrlProps/ctrlProp147.xml><?xml version="1.0" encoding="utf-8"?>
<formControlPr xmlns="http://schemas.microsoft.com/office/spreadsheetml/2009/9/main" objectType="CheckBox" fmlaLink="$K$33" noThreeD="1"/>
</file>

<file path=xl/ctrlProps/ctrlProp148.xml><?xml version="1.0" encoding="utf-8"?>
<formControlPr xmlns="http://schemas.microsoft.com/office/spreadsheetml/2009/9/main" objectType="CheckBox" fmlaLink="$B$53" noThreeD="1"/>
</file>

<file path=xl/ctrlProps/ctrlProp149.xml><?xml version="1.0" encoding="utf-8"?>
<formControlPr xmlns="http://schemas.microsoft.com/office/spreadsheetml/2009/9/main" objectType="CheckBox" fmlaLink="$K$76" noThreeD="1"/>
</file>

<file path=xl/ctrlProps/ctrlProp15.xml><?xml version="1.0" encoding="utf-8"?>
<formControlPr xmlns="http://schemas.microsoft.com/office/spreadsheetml/2009/9/main" objectType="CheckBox" fmlaLink="$K$38" noThreeD="1"/>
</file>

<file path=xl/ctrlProps/ctrlProp150.xml><?xml version="1.0" encoding="utf-8"?>
<formControlPr xmlns="http://schemas.microsoft.com/office/spreadsheetml/2009/9/main" objectType="CheckBox" fmlaLink="$T$27" noThreeD="1"/>
</file>

<file path=xl/ctrlProps/ctrlProp151.xml><?xml version="1.0" encoding="utf-8"?>
<formControlPr xmlns="http://schemas.microsoft.com/office/spreadsheetml/2009/9/main" objectType="CheckBox" checked="Checked" fmlaLink="$K$21" noThreeD="1"/>
</file>

<file path=xl/ctrlProps/ctrlProp152.xml><?xml version="1.0" encoding="utf-8"?>
<formControlPr xmlns="http://schemas.microsoft.com/office/spreadsheetml/2009/9/main" objectType="CheckBox" fmlaLink="$K$24" noThreeD="1"/>
</file>

<file path=xl/ctrlProps/ctrlProp153.xml><?xml version="1.0" encoding="utf-8"?>
<formControlPr xmlns="http://schemas.microsoft.com/office/spreadsheetml/2009/9/main" objectType="CheckBox" fmlaLink="$K$25" noThreeD="1"/>
</file>

<file path=xl/ctrlProps/ctrlProp154.xml><?xml version="1.0" encoding="utf-8"?>
<formControlPr xmlns="http://schemas.microsoft.com/office/spreadsheetml/2009/9/main" objectType="CheckBox" fmlaLink="$K$26" noThreeD="1"/>
</file>

<file path=xl/ctrlProps/ctrlProp155.xml><?xml version="1.0" encoding="utf-8"?>
<formControlPr xmlns="http://schemas.microsoft.com/office/spreadsheetml/2009/9/main" objectType="CheckBox" fmlaLink="$K$27" noThreeD="1"/>
</file>

<file path=xl/ctrlProps/ctrlProp156.xml><?xml version="1.0" encoding="utf-8"?>
<formControlPr xmlns="http://schemas.microsoft.com/office/spreadsheetml/2009/9/main" objectType="CheckBox" fmlaLink="$K$28" noThreeD="1"/>
</file>

<file path=xl/ctrlProps/ctrlProp157.xml><?xml version="1.0" encoding="utf-8"?>
<formControlPr xmlns="http://schemas.microsoft.com/office/spreadsheetml/2009/9/main" objectType="CheckBox" fmlaLink="$K$29" noThreeD="1"/>
</file>

<file path=xl/ctrlProps/ctrlProp158.xml><?xml version="1.0" encoding="utf-8"?>
<formControlPr xmlns="http://schemas.microsoft.com/office/spreadsheetml/2009/9/main" objectType="CheckBox" fmlaLink="$K$30" noThreeD="1"/>
</file>

<file path=xl/ctrlProps/ctrlProp159.xml><?xml version="1.0" encoding="utf-8"?>
<formControlPr xmlns="http://schemas.microsoft.com/office/spreadsheetml/2009/9/main" objectType="CheckBox" fmlaLink="$K$31" noThreeD="1"/>
</file>

<file path=xl/ctrlProps/ctrlProp16.xml><?xml version="1.0" encoding="utf-8"?>
<formControlPr xmlns="http://schemas.microsoft.com/office/spreadsheetml/2009/9/main" objectType="CheckBox" fmlaLink="$K$39" noThreeD="1"/>
</file>

<file path=xl/ctrlProps/ctrlProp160.xml><?xml version="1.0" encoding="utf-8"?>
<formControlPr xmlns="http://schemas.microsoft.com/office/spreadsheetml/2009/9/main" objectType="CheckBox" fmlaLink="$K$33" noThreeD="1"/>
</file>

<file path=xl/ctrlProps/ctrlProp161.xml><?xml version="1.0" encoding="utf-8"?>
<formControlPr xmlns="http://schemas.microsoft.com/office/spreadsheetml/2009/9/main" objectType="CheckBox" fmlaLink="$K$34" noThreeD="1"/>
</file>

<file path=xl/ctrlProps/ctrlProp162.xml><?xml version="1.0" encoding="utf-8"?>
<formControlPr xmlns="http://schemas.microsoft.com/office/spreadsheetml/2009/9/main" objectType="CheckBox" fmlaLink="$K$35" noThreeD="1"/>
</file>

<file path=xl/ctrlProps/ctrlProp163.xml><?xml version="1.0" encoding="utf-8"?>
<formControlPr xmlns="http://schemas.microsoft.com/office/spreadsheetml/2009/9/main" objectType="CheckBox" fmlaLink="$K$36" noThreeD="1"/>
</file>

<file path=xl/ctrlProps/ctrlProp164.xml><?xml version="1.0" encoding="utf-8"?>
<formControlPr xmlns="http://schemas.microsoft.com/office/spreadsheetml/2009/9/main" objectType="CheckBox" fmlaLink="$K$37" noThreeD="1"/>
</file>

<file path=xl/ctrlProps/ctrlProp165.xml><?xml version="1.0" encoding="utf-8"?>
<formControlPr xmlns="http://schemas.microsoft.com/office/spreadsheetml/2009/9/main" objectType="CheckBox" fmlaLink="$K$38" noThreeD="1"/>
</file>

<file path=xl/ctrlProps/ctrlProp166.xml><?xml version="1.0" encoding="utf-8"?>
<formControlPr xmlns="http://schemas.microsoft.com/office/spreadsheetml/2009/9/main" objectType="CheckBox" fmlaLink="$K$39" noThreeD="1"/>
</file>

<file path=xl/ctrlProps/ctrlProp167.xml><?xml version="1.0" encoding="utf-8"?>
<formControlPr xmlns="http://schemas.microsoft.com/office/spreadsheetml/2009/9/main" objectType="CheckBox" fmlaLink="$K$40" noThreeD="1"/>
</file>

<file path=xl/ctrlProps/ctrlProp168.xml><?xml version="1.0" encoding="utf-8"?>
<formControlPr xmlns="http://schemas.microsoft.com/office/spreadsheetml/2009/9/main" objectType="CheckBox" fmlaLink="$K$41" noThreeD="1"/>
</file>

<file path=xl/ctrlProps/ctrlProp169.xml><?xml version="1.0" encoding="utf-8"?>
<formControlPr xmlns="http://schemas.microsoft.com/office/spreadsheetml/2009/9/main" objectType="CheckBox" fmlaLink="$K$43" noThreeD="1"/>
</file>

<file path=xl/ctrlProps/ctrlProp17.xml><?xml version="1.0" encoding="utf-8"?>
<formControlPr xmlns="http://schemas.microsoft.com/office/spreadsheetml/2009/9/main" objectType="CheckBox" fmlaLink="$K$40" noThreeD="1"/>
</file>

<file path=xl/ctrlProps/ctrlProp170.xml><?xml version="1.0" encoding="utf-8"?>
<formControlPr xmlns="http://schemas.microsoft.com/office/spreadsheetml/2009/9/main" objectType="CheckBox" fmlaLink="$K$22" noThreeD="1"/>
</file>

<file path=xl/ctrlProps/ctrlProp171.xml><?xml version="1.0" encoding="utf-8"?>
<formControlPr xmlns="http://schemas.microsoft.com/office/spreadsheetml/2009/9/main" objectType="CheckBox" fmlaLink="$B$27" noThreeD="1"/>
</file>

<file path=xl/ctrlProps/ctrlProp172.xml><?xml version="1.0" encoding="utf-8"?>
<formControlPr xmlns="http://schemas.microsoft.com/office/spreadsheetml/2009/9/main" objectType="CheckBox" fmlaLink="$B$29" noThreeD="1"/>
</file>

<file path=xl/ctrlProps/ctrlProp173.xml><?xml version="1.0" encoding="utf-8"?>
<formControlPr xmlns="http://schemas.microsoft.com/office/spreadsheetml/2009/9/main" objectType="CheckBox" fmlaLink="$B$27" noThreeD="1"/>
</file>

<file path=xl/ctrlProps/ctrlProp174.xml><?xml version="1.0" encoding="utf-8"?>
<formControlPr xmlns="http://schemas.microsoft.com/office/spreadsheetml/2009/9/main" objectType="CheckBox" fmlaLink="$B$29" noThreeD="1"/>
</file>

<file path=xl/ctrlProps/ctrlProp175.xml><?xml version="1.0" encoding="utf-8"?>
<formControlPr xmlns="http://schemas.microsoft.com/office/spreadsheetml/2009/9/main" objectType="CheckBox" fmlaLink="$B$31" noThreeD="1"/>
</file>

<file path=xl/ctrlProps/ctrlProp176.xml><?xml version="1.0" encoding="utf-8"?>
<formControlPr xmlns="http://schemas.microsoft.com/office/spreadsheetml/2009/9/main" objectType="CheckBox" fmlaLink="$K$27" noThreeD="1"/>
</file>

<file path=xl/ctrlProps/ctrlProp177.xml><?xml version="1.0" encoding="utf-8"?>
<formControlPr xmlns="http://schemas.microsoft.com/office/spreadsheetml/2009/9/main" objectType="CheckBox" fmlaLink="$C$27" noThreeD="1"/>
</file>

<file path=xl/ctrlProps/ctrlProp178.xml><?xml version="1.0" encoding="utf-8"?>
<formControlPr xmlns="http://schemas.microsoft.com/office/spreadsheetml/2009/9/main" objectType="CheckBox" fmlaLink="$C$28" noThreeD="1"/>
</file>

<file path=xl/ctrlProps/ctrlProp179.xml><?xml version="1.0" encoding="utf-8"?>
<formControlPr xmlns="http://schemas.microsoft.com/office/spreadsheetml/2009/9/main" objectType="CheckBox" fmlaLink="$B$34" noThreeD="1"/>
</file>

<file path=xl/ctrlProps/ctrlProp18.xml><?xml version="1.0" encoding="utf-8"?>
<formControlPr xmlns="http://schemas.microsoft.com/office/spreadsheetml/2009/9/main" objectType="CheckBox" fmlaLink="$K$41" noThreeD="1"/>
</file>

<file path=xl/ctrlProps/ctrlProp180.xml><?xml version="1.0" encoding="utf-8"?>
<formControlPr xmlns="http://schemas.microsoft.com/office/spreadsheetml/2009/9/main" objectType="CheckBox" fmlaLink="$B$36" noThreeD="1"/>
</file>

<file path=xl/ctrlProps/ctrlProp181.xml><?xml version="1.0" encoding="utf-8"?>
<formControlPr xmlns="http://schemas.microsoft.com/office/spreadsheetml/2009/9/main" objectType="CheckBox" fmlaLink="$C$41" noThreeD="1"/>
</file>

<file path=xl/ctrlProps/ctrlProp182.xml><?xml version="1.0" encoding="utf-8"?>
<formControlPr xmlns="http://schemas.microsoft.com/office/spreadsheetml/2009/9/main" objectType="CheckBox" fmlaLink="$C$42" noThreeD="1"/>
</file>

<file path=xl/ctrlProps/ctrlProp183.xml><?xml version="1.0" encoding="utf-8"?>
<formControlPr xmlns="http://schemas.microsoft.com/office/spreadsheetml/2009/9/main" objectType="CheckBox" fmlaLink="$B$44" noThreeD="1"/>
</file>

<file path=xl/ctrlProps/ctrlProp184.xml><?xml version="1.0" encoding="utf-8"?>
<formControlPr xmlns="http://schemas.microsoft.com/office/spreadsheetml/2009/9/main" objectType="CheckBox" fmlaLink="$B$38" noThreeD="1"/>
</file>

<file path=xl/ctrlProps/ctrlProp185.xml><?xml version="1.0" encoding="utf-8"?>
<formControlPr xmlns="http://schemas.microsoft.com/office/spreadsheetml/2009/9/main" objectType="CheckBox" fmlaLink="$K$24" noThreeD="1"/>
</file>

<file path=xl/ctrlProps/ctrlProp186.xml><?xml version="1.0" encoding="utf-8"?>
<formControlPr xmlns="http://schemas.microsoft.com/office/spreadsheetml/2009/9/main" objectType="CheckBox" fmlaLink="$K$26" noThreeD="1"/>
</file>

<file path=xl/ctrlProps/ctrlProp187.xml><?xml version="1.0" encoding="utf-8"?>
<formControlPr xmlns="http://schemas.microsoft.com/office/spreadsheetml/2009/9/main" objectType="CheckBox" fmlaLink="$C$29" noThreeD="1"/>
</file>

<file path=xl/ctrlProps/ctrlProp188.xml><?xml version="1.0" encoding="utf-8"?>
<formControlPr xmlns="http://schemas.microsoft.com/office/spreadsheetml/2009/9/main" objectType="CheckBox" fmlaLink="$B$29" noThreeD="1"/>
</file>

<file path=xl/ctrlProps/ctrlProp189.xml><?xml version="1.0" encoding="utf-8"?>
<formControlPr xmlns="http://schemas.microsoft.com/office/spreadsheetml/2009/9/main" objectType="CheckBox" fmlaLink="$B$43" noThreeD="1"/>
</file>

<file path=xl/ctrlProps/ctrlProp19.xml><?xml version="1.0" encoding="utf-8"?>
<formControlPr xmlns="http://schemas.microsoft.com/office/spreadsheetml/2009/9/main" objectType="CheckBox" fmlaLink="$K$43" noThreeD="1"/>
</file>

<file path=xl/ctrlProps/ctrlProp190.xml><?xml version="1.0" encoding="utf-8"?>
<formControlPr xmlns="http://schemas.microsoft.com/office/spreadsheetml/2009/9/main" objectType="CheckBox" fmlaLink="$B$25" noThreeD="1"/>
</file>

<file path=xl/ctrlProps/ctrlProp191.xml><?xml version="1.0" encoding="utf-8"?>
<formControlPr xmlns="http://schemas.microsoft.com/office/spreadsheetml/2009/9/main" objectType="CheckBox" fmlaLink="$K$54" noThreeD="1"/>
</file>

<file path=xl/ctrlProps/ctrlProp192.xml><?xml version="1.0" encoding="utf-8"?>
<formControlPr xmlns="http://schemas.microsoft.com/office/spreadsheetml/2009/9/main" objectType="CheckBox" fmlaLink="$K$57" noThreeD="1"/>
</file>

<file path=xl/ctrlProps/ctrlProp193.xml><?xml version="1.0" encoding="utf-8"?>
<formControlPr xmlns="http://schemas.microsoft.com/office/spreadsheetml/2009/9/main" objectType="CheckBox" fmlaLink="$K$27" noThreeD="1"/>
</file>

<file path=xl/ctrlProps/ctrlProp194.xml><?xml version="1.0" encoding="utf-8"?>
<formControlPr xmlns="http://schemas.microsoft.com/office/spreadsheetml/2009/9/main" objectType="CheckBox" fmlaLink="$K$29" noThreeD="1"/>
</file>

<file path=xl/ctrlProps/ctrlProp195.xml><?xml version="1.0" encoding="utf-8"?>
<formControlPr xmlns="http://schemas.microsoft.com/office/spreadsheetml/2009/9/main" objectType="CheckBox" fmlaLink="$K$31" noThreeD="1"/>
</file>

<file path=xl/ctrlProps/ctrlProp196.xml><?xml version="1.0" encoding="utf-8"?>
<formControlPr xmlns="http://schemas.microsoft.com/office/spreadsheetml/2009/9/main" objectType="CheckBox" fmlaLink="$K$33" noThreeD="1"/>
</file>

<file path=xl/ctrlProps/ctrlProp197.xml><?xml version="1.0" encoding="utf-8"?>
<formControlPr xmlns="http://schemas.microsoft.com/office/spreadsheetml/2009/9/main" objectType="CheckBox" fmlaLink="$B$53" noThreeD="1"/>
</file>

<file path=xl/ctrlProps/ctrlProp198.xml><?xml version="1.0" encoding="utf-8"?>
<formControlPr xmlns="http://schemas.microsoft.com/office/spreadsheetml/2009/9/main" objectType="CheckBox" fmlaLink="$K$76" noThreeD="1"/>
</file>

<file path=xl/ctrlProps/ctrlProp199.xml><?xml version="1.0" encoding="utf-8"?>
<formControlPr xmlns="http://schemas.microsoft.com/office/spreadsheetml/2009/9/main" objectType="CheckBox" fmlaLink="$T$27" noThreeD="1"/>
</file>

<file path=xl/ctrlProps/ctrlProp2.xml><?xml version="1.0" encoding="utf-8"?>
<formControlPr xmlns="http://schemas.microsoft.com/office/spreadsheetml/2009/9/main" objectType="CheckBox" fmlaLink="$K$24" noThreeD="1"/>
</file>

<file path=xl/ctrlProps/ctrlProp20.xml><?xml version="1.0" encoding="utf-8"?>
<formControlPr xmlns="http://schemas.microsoft.com/office/spreadsheetml/2009/9/main" objectType="CheckBox" fmlaLink="$K$22" noThreeD="1"/>
</file>

<file path=xl/ctrlProps/ctrlProp200.xml><?xml version="1.0" encoding="utf-8"?>
<formControlPr xmlns="http://schemas.microsoft.com/office/spreadsheetml/2009/9/main" objectType="CheckBox" fmlaLink="$B$27" noThreeD="1"/>
</file>

<file path=xl/ctrlProps/ctrlProp201.xml><?xml version="1.0" encoding="utf-8"?>
<formControlPr xmlns="http://schemas.microsoft.com/office/spreadsheetml/2009/9/main" objectType="CheckBox" fmlaLink="$B$27" noThreeD="1"/>
</file>

<file path=xl/ctrlProps/ctrlProp202.xml><?xml version="1.0" encoding="utf-8"?>
<formControlPr xmlns="http://schemas.microsoft.com/office/spreadsheetml/2009/9/main" objectType="CheckBox" fmlaLink="$B$29" noThreeD="1"/>
</file>

<file path=xl/ctrlProps/ctrlProp203.xml><?xml version="1.0" encoding="utf-8"?>
<formControlPr xmlns="http://schemas.microsoft.com/office/spreadsheetml/2009/9/main" objectType="CheckBox" fmlaLink="$B$31" noThreeD="1"/>
</file>

<file path=xl/ctrlProps/ctrlProp204.xml><?xml version="1.0" encoding="utf-8"?>
<formControlPr xmlns="http://schemas.microsoft.com/office/spreadsheetml/2009/9/main" objectType="CheckBox" fmlaLink="$B$27" noThreeD="1"/>
</file>

<file path=xl/ctrlProps/ctrlProp205.xml><?xml version="1.0" encoding="utf-8"?>
<formControlPr xmlns="http://schemas.microsoft.com/office/spreadsheetml/2009/9/main" objectType="CheckBox" fmlaLink="$B$29" noThreeD="1"/>
</file>

<file path=xl/ctrlProps/ctrlProp206.xml><?xml version="1.0" encoding="utf-8"?>
<formControlPr xmlns="http://schemas.microsoft.com/office/spreadsheetml/2009/9/main" objectType="CheckBox" fmlaLink="$B$37" noThreeD="1"/>
</file>

<file path=xl/ctrlProps/ctrlProp207.xml><?xml version="1.0" encoding="utf-8"?>
<formControlPr xmlns="http://schemas.microsoft.com/office/spreadsheetml/2009/9/main" objectType="CheckBox" fmlaLink="$K$54" noThreeD="1"/>
</file>

<file path=xl/ctrlProps/ctrlProp208.xml><?xml version="1.0" encoding="utf-8"?>
<formControlPr xmlns="http://schemas.microsoft.com/office/spreadsheetml/2009/9/main" objectType="CheckBox" fmlaLink="$K$57" noThreeD="1"/>
</file>

<file path=xl/ctrlProps/ctrlProp209.xml><?xml version="1.0" encoding="utf-8"?>
<formControlPr xmlns="http://schemas.microsoft.com/office/spreadsheetml/2009/9/main" objectType="CheckBox" fmlaLink="$K$27" noThreeD="1"/>
</file>

<file path=xl/ctrlProps/ctrlProp21.xml><?xml version="1.0" encoding="utf-8"?>
<formControlPr xmlns="http://schemas.microsoft.com/office/spreadsheetml/2009/9/main" objectType="CheckBox" fmlaLink="$B$27" noThreeD="1"/>
</file>

<file path=xl/ctrlProps/ctrlProp210.xml><?xml version="1.0" encoding="utf-8"?>
<formControlPr xmlns="http://schemas.microsoft.com/office/spreadsheetml/2009/9/main" objectType="CheckBox" fmlaLink="$K$29" noThreeD="1"/>
</file>

<file path=xl/ctrlProps/ctrlProp211.xml><?xml version="1.0" encoding="utf-8"?>
<formControlPr xmlns="http://schemas.microsoft.com/office/spreadsheetml/2009/9/main" objectType="CheckBox" fmlaLink="$K$31" noThreeD="1"/>
</file>

<file path=xl/ctrlProps/ctrlProp212.xml><?xml version="1.0" encoding="utf-8"?>
<formControlPr xmlns="http://schemas.microsoft.com/office/spreadsheetml/2009/9/main" objectType="CheckBox" fmlaLink="$K$33" noThreeD="1"/>
</file>

<file path=xl/ctrlProps/ctrlProp213.xml><?xml version="1.0" encoding="utf-8"?>
<formControlPr xmlns="http://schemas.microsoft.com/office/spreadsheetml/2009/9/main" objectType="CheckBox" fmlaLink="$B$53" noThreeD="1"/>
</file>

<file path=xl/ctrlProps/ctrlProp214.xml><?xml version="1.0" encoding="utf-8"?>
<formControlPr xmlns="http://schemas.microsoft.com/office/spreadsheetml/2009/9/main" objectType="CheckBox" fmlaLink="$K$76" noThreeD="1"/>
</file>

<file path=xl/ctrlProps/ctrlProp215.xml><?xml version="1.0" encoding="utf-8"?>
<formControlPr xmlns="http://schemas.microsoft.com/office/spreadsheetml/2009/9/main" objectType="CheckBox" fmlaLink="$T$27" noThreeD="1"/>
</file>

<file path=xl/ctrlProps/ctrlProp22.xml><?xml version="1.0" encoding="utf-8"?>
<formControlPr xmlns="http://schemas.microsoft.com/office/spreadsheetml/2009/9/main" objectType="CheckBox" fmlaLink="$B$31" noThreeD="1"/>
</file>

<file path=xl/ctrlProps/ctrlProp23.xml><?xml version="1.0" encoding="utf-8"?>
<formControlPr xmlns="http://schemas.microsoft.com/office/spreadsheetml/2009/9/main" objectType="CheckBox" fmlaLink="$B$27" noThreeD="1"/>
</file>

<file path=xl/ctrlProps/ctrlProp24.xml><?xml version="1.0" encoding="utf-8"?>
<formControlPr xmlns="http://schemas.microsoft.com/office/spreadsheetml/2009/9/main" objectType="CheckBox" fmlaLink="$B$29" noThreeD="1"/>
</file>

<file path=xl/ctrlProps/ctrlProp25.xml><?xml version="1.0" encoding="utf-8"?>
<formControlPr xmlns="http://schemas.microsoft.com/office/spreadsheetml/2009/9/main" objectType="CheckBox" fmlaLink="$B$31" noThreeD="1"/>
</file>

<file path=xl/ctrlProps/ctrlProp26.xml><?xml version="1.0" encoding="utf-8"?>
<formControlPr xmlns="http://schemas.microsoft.com/office/spreadsheetml/2009/9/main" objectType="CheckBox" fmlaLink="$K$27" noThreeD="1"/>
</file>

<file path=xl/ctrlProps/ctrlProp27.xml><?xml version="1.0" encoding="utf-8"?>
<formControlPr xmlns="http://schemas.microsoft.com/office/spreadsheetml/2009/9/main" objectType="CheckBox" fmlaLink="$C$27" noThreeD="1"/>
</file>

<file path=xl/ctrlProps/ctrlProp28.xml><?xml version="1.0" encoding="utf-8"?>
<formControlPr xmlns="http://schemas.microsoft.com/office/spreadsheetml/2009/9/main" objectType="CheckBox" fmlaLink="$C$28" noThreeD="1"/>
</file>

<file path=xl/ctrlProps/ctrlProp29.xml><?xml version="1.0" encoding="utf-8"?>
<formControlPr xmlns="http://schemas.microsoft.com/office/spreadsheetml/2009/9/main" objectType="CheckBox" fmlaLink="$B$34" noThreeD="1"/>
</file>

<file path=xl/ctrlProps/ctrlProp3.xml><?xml version="1.0" encoding="utf-8"?>
<formControlPr xmlns="http://schemas.microsoft.com/office/spreadsheetml/2009/9/main" objectType="CheckBox" fmlaLink="$K$25" noThreeD="1"/>
</file>

<file path=xl/ctrlProps/ctrlProp30.xml><?xml version="1.0" encoding="utf-8"?>
<formControlPr xmlns="http://schemas.microsoft.com/office/spreadsheetml/2009/9/main" objectType="CheckBox" fmlaLink="$B$36" noThreeD="1"/>
</file>

<file path=xl/ctrlProps/ctrlProp31.xml><?xml version="1.0" encoding="utf-8"?>
<formControlPr xmlns="http://schemas.microsoft.com/office/spreadsheetml/2009/9/main" objectType="CheckBox" fmlaLink="$C$41" noThreeD="1"/>
</file>

<file path=xl/ctrlProps/ctrlProp32.xml><?xml version="1.0" encoding="utf-8"?>
<formControlPr xmlns="http://schemas.microsoft.com/office/spreadsheetml/2009/9/main" objectType="CheckBox" fmlaLink="$C$42" noThreeD="1"/>
</file>

<file path=xl/ctrlProps/ctrlProp33.xml><?xml version="1.0" encoding="utf-8"?>
<formControlPr xmlns="http://schemas.microsoft.com/office/spreadsheetml/2009/9/main" objectType="CheckBox" fmlaLink="$B$44" noThreeD="1"/>
</file>

<file path=xl/ctrlProps/ctrlProp34.xml><?xml version="1.0" encoding="utf-8"?>
<formControlPr xmlns="http://schemas.microsoft.com/office/spreadsheetml/2009/9/main" objectType="CheckBox" fmlaLink="$B$38" noThreeD="1"/>
</file>

<file path=xl/ctrlProps/ctrlProp35.xml><?xml version="1.0" encoding="utf-8"?>
<formControlPr xmlns="http://schemas.microsoft.com/office/spreadsheetml/2009/9/main" objectType="CheckBox" fmlaLink="$K$24" noThreeD="1"/>
</file>

<file path=xl/ctrlProps/ctrlProp36.xml><?xml version="1.0" encoding="utf-8"?>
<formControlPr xmlns="http://schemas.microsoft.com/office/spreadsheetml/2009/9/main" objectType="CheckBox" fmlaLink="$K$26" noThreeD="1"/>
</file>

<file path=xl/ctrlProps/ctrlProp37.xml><?xml version="1.0" encoding="utf-8"?>
<formControlPr xmlns="http://schemas.microsoft.com/office/spreadsheetml/2009/9/main" objectType="CheckBox" fmlaLink="$C$29" noThreeD="1"/>
</file>

<file path=xl/ctrlProps/ctrlProp38.xml><?xml version="1.0" encoding="utf-8"?>
<formControlPr xmlns="http://schemas.microsoft.com/office/spreadsheetml/2009/9/main" objectType="CheckBox" fmlaLink="$K$38" noThreeD="1"/>
</file>

<file path=xl/ctrlProps/ctrlProp39.xml><?xml version="1.0" encoding="utf-8"?>
<formControlPr xmlns="http://schemas.microsoft.com/office/spreadsheetml/2009/9/main" objectType="CheckBox" fmlaLink="$B$36" noThreeD="1"/>
</file>

<file path=xl/ctrlProps/ctrlProp4.xml><?xml version="1.0" encoding="utf-8"?>
<formControlPr xmlns="http://schemas.microsoft.com/office/spreadsheetml/2009/9/main" objectType="CheckBox" fmlaLink="$K$26" noThreeD="1"/>
</file>

<file path=xl/ctrlProps/ctrlProp40.xml><?xml version="1.0" encoding="utf-8"?>
<formControlPr xmlns="http://schemas.microsoft.com/office/spreadsheetml/2009/9/main" objectType="CheckBox" fmlaLink="$K$33" noThreeD="1"/>
</file>

<file path=xl/ctrlProps/ctrlProp41.xml><?xml version="1.0" encoding="utf-8"?>
<formControlPr xmlns="http://schemas.microsoft.com/office/spreadsheetml/2009/9/main" objectType="CheckBox" fmlaLink="$B$27" noThreeD="1"/>
</file>

<file path=xl/ctrlProps/ctrlProp42.xml><?xml version="1.0" encoding="utf-8"?>
<formControlPr xmlns="http://schemas.microsoft.com/office/spreadsheetml/2009/9/main" objectType="CheckBox" fmlaLink="$B$29" noThreeD="1"/>
</file>

<file path=xl/ctrlProps/ctrlProp43.xml><?xml version="1.0" encoding="utf-8"?>
<formControlPr xmlns="http://schemas.microsoft.com/office/spreadsheetml/2009/9/main" objectType="CheckBox" fmlaLink="$K$54" noThreeD="1"/>
</file>

<file path=xl/ctrlProps/ctrlProp44.xml><?xml version="1.0" encoding="utf-8"?>
<formControlPr xmlns="http://schemas.microsoft.com/office/spreadsheetml/2009/9/main" objectType="CheckBox" fmlaLink="$K$57" noThreeD="1"/>
</file>

<file path=xl/ctrlProps/ctrlProp45.xml><?xml version="1.0" encoding="utf-8"?>
<formControlPr xmlns="http://schemas.microsoft.com/office/spreadsheetml/2009/9/main" objectType="CheckBox" fmlaLink="$K$27" noThreeD="1"/>
</file>

<file path=xl/ctrlProps/ctrlProp46.xml><?xml version="1.0" encoding="utf-8"?>
<formControlPr xmlns="http://schemas.microsoft.com/office/spreadsheetml/2009/9/main" objectType="CheckBox" fmlaLink="$K$29" noThreeD="1"/>
</file>

<file path=xl/ctrlProps/ctrlProp47.xml><?xml version="1.0" encoding="utf-8"?>
<formControlPr xmlns="http://schemas.microsoft.com/office/spreadsheetml/2009/9/main" objectType="CheckBox" fmlaLink="$K$31" noThreeD="1"/>
</file>

<file path=xl/ctrlProps/ctrlProp48.xml><?xml version="1.0" encoding="utf-8"?>
<formControlPr xmlns="http://schemas.microsoft.com/office/spreadsheetml/2009/9/main" objectType="CheckBox" fmlaLink="$K$33" noThreeD="1"/>
</file>

<file path=xl/ctrlProps/ctrlProp49.xml><?xml version="1.0" encoding="utf-8"?>
<formControlPr xmlns="http://schemas.microsoft.com/office/spreadsheetml/2009/9/main" objectType="CheckBox" fmlaLink="$B$53" noThreeD="1"/>
</file>

<file path=xl/ctrlProps/ctrlProp5.xml><?xml version="1.0" encoding="utf-8"?>
<formControlPr xmlns="http://schemas.microsoft.com/office/spreadsheetml/2009/9/main" objectType="CheckBox" fmlaLink="$K$27" noThreeD="1"/>
</file>

<file path=xl/ctrlProps/ctrlProp50.xml><?xml version="1.0" encoding="utf-8"?>
<formControlPr xmlns="http://schemas.microsoft.com/office/spreadsheetml/2009/9/main" objectType="CheckBox" fmlaLink="$K$76" noThreeD="1"/>
</file>

<file path=xl/ctrlProps/ctrlProp51.xml><?xml version="1.0" encoding="utf-8"?>
<formControlPr xmlns="http://schemas.microsoft.com/office/spreadsheetml/2009/9/main" objectType="CheckBox" fmlaLink="$T$27" noThreeD="1"/>
</file>

<file path=xl/ctrlProps/ctrlProp52.xml><?xml version="1.0" encoding="utf-8"?>
<formControlPr xmlns="http://schemas.microsoft.com/office/spreadsheetml/2009/9/main" objectType="CheckBox" fmlaLink="$K$21" noThreeD="1"/>
</file>

<file path=xl/ctrlProps/ctrlProp53.xml><?xml version="1.0" encoding="utf-8"?>
<formControlPr xmlns="http://schemas.microsoft.com/office/spreadsheetml/2009/9/main" objectType="CheckBox" fmlaLink="$K$24" noThreeD="1"/>
</file>

<file path=xl/ctrlProps/ctrlProp54.xml><?xml version="1.0" encoding="utf-8"?>
<formControlPr xmlns="http://schemas.microsoft.com/office/spreadsheetml/2009/9/main" objectType="CheckBox" fmlaLink="$K$25" noThreeD="1"/>
</file>

<file path=xl/ctrlProps/ctrlProp55.xml><?xml version="1.0" encoding="utf-8"?>
<formControlPr xmlns="http://schemas.microsoft.com/office/spreadsheetml/2009/9/main" objectType="CheckBox" fmlaLink="$K$26" noThreeD="1"/>
</file>

<file path=xl/ctrlProps/ctrlProp56.xml><?xml version="1.0" encoding="utf-8"?>
<formControlPr xmlns="http://schemas.microsoft.com/office/spreadsheetml/2009/9/main" objectType="CheckBox" fmlaLink="$K$27" noThreeD="1"/>
</file>

<file path=xl/ctrlProps/ctrlProp57.xml><?xml version="1.0" encoding="utf-8"?>
<formControlPr xmlns="http://schemas.microsoft.com/office/spreadsheetml/2009/9/main" objectType="CheckBox" fmlaLink="$K$28" noThreeD="1"/>
</file>

<file path=xl/ctrlProps/ctrlProp58.xml><?xml version="1.0" encoding="utf-8"?>
<formControlPr xmlns="http://schemas.microsoft.com/office/spreadsheetml/2009/9/main" objectType="CheckBox" fmlaLink="$K$29" noThreeD="1"/>
</file>

<file path=xl/ctrlProps/ctrlProp59.xml><?xml version="1.0" encoding="utf-8"?>
<formControlPr xmlns="http://schemas.microsoft.com/office/spreadsheetml/2009/9/main" objectType="CheckBox" fmlaLink="$K$30" noThreeD="1"/>
</file>

<file path=xl/ctrlProps/ctrlProp6.xml><?xml version="1.0" encoding="utf-8"?>
<formControlPr xmlns="http://schemas.microsoft.com/office/spreadsheetml/2009/9/main" objectType="CheckBox" fmlaLink="$K$28" noThreeD="1"/>
</file>

<file path=xl/ctrlProps/ctrlProp60.xml><?xml version="1.0" encoding="utf-8"?>
<formControlPr xmlns="http://schemas.microsoft.com/office/spreadsheetml/2009/9/main" objectType="CheckBox" fmlaLink="$K$31" noThreeD="1"/>
</file>

<file path=xl/ctrlProps/ctrlProp61.xml><?xml version="1.0" encoding="utf-8"?>
<formControlPr xmlns="http://schemas.microsoft.com/office/spreadsheetml/2009/9/main" objectType="CheckBox" fmlaLink="$K$33" noThreeD="1"/>
</file>

<file path=xl/ctrlProps/ctrlProp62.xml><?xml version="1.0" encoding="utf-8"?>
<formControlPr xmlns="http://schemas.microsoft.com/office/spreadsheetml/2009/9/main" objectType="CheckBox" fmlaLink="$K$34" noThreeD="1"/>
</file>

<file path=xl/ctrlProps/ctrlProp63.xml><?xml version="1.0" encoding="utf-8"?>
<formControlPr xmlns="http://schemas.microsoft.com/office/spreadsheetml/2009/9/main" objectType="CheckBox" fmlaLink="$K$35" noThreeD="1"/>
</file>

<file path=xl/ctrlProps/ctrlProp64.xml><?xml version="1.0" encoding="utf-8"?>
<formControlPr xmlns="http://schemas.microsoft.com/office/spreadsheetml/2009/9/main" objectType="CheckBox" fmlaLink="$K$36" noThreeD="1"/>
</file>

<file path=xl/ctrlProps/ctrlProp65.xml><?xml version="1.0" encoding="utf-8"?>
<formControlPr xmlns="http://schemas.microsoft.com/office/spreadsheetml/2009/9/main" objectType="CheckBox" fmlaLink="$K$37" noThreeD="1"/>
</file>

<file path=xl/ctrlProps/ctrlProp66.xml><?xml version="1.0" encoding="utf-8"?>
<formControlPr xmlns="http://schemas.microsoft.com/office/spreadsheetml/2009/9/main" objectType="CheckBox" fmlaLink="$K$38" noThreeD="1"/>
</file>

<file path=xl/ctrlProps/ctrlProp67.xml><?xml version="1.0" encoding="utf-8"?>
<formControlPr xmlns="http://schemas.microsoft.com/office/spreadsheetml/2009/9/main" objectType="CheckBox" fmlaLink="$K$39" noThreeD="1"/>
</file>

<file path=xl/ctrlProps/ctrlProp68.xml><?xml version="1.0" encoding="utf-8"?>
<formControlPr xmlns="http://schemas.microsoft.com/office/spreadsheetml/2009/9/main" objectType="CheckBox" fmlaLink="$K$40" noThreeD="1"/>
</file>

<file path=xl/ctrlProps/ctrlProp69.xml><?xml version="1.0" encoding="utf-8"?>
<formControlPr xmlns="http://schemas.microsoft.com/office/spreadsheetml/2009/9/main" objectType="CheckBox" fmlaLink="$K$41" noThreeD="1"/>
</file>

<file path=xl/ctrlProps/ctrlProp7.xml><?xml version="1.0" encoding="utf-8"?>
<formControlPr xmlns="http://schemas.microsoft.com/office/spreadsheetml/2009/9/main" objectType="CheckBox" fmlaLink="$K$29" noThreeD="1"/>
</file>

<file path=xl/ctrlProps/ctrlProp70.xml><?xml version="1.0" encoding="utf-8"?>
<formControlPr xmlns="http://schemas.microsoft.com/office/spreadsheetml/2009/9/main" objectType="CheckBox" fmlaLink="$K$43" noThreeD="1"/>
</file>

<file path=xl/ctrlProps/ctrlProp71.xml><?xml version="1.0" encoding="utf-8"?>
<formControlPr xmlns="http://schemas.microsoft.com/office/spreadsheetml/2009/9/main" objectType="CheckBox" fmlaLink="$K$22" noThreeD="1"/>
</file>

<file path=xl/ctrlProps/ctrlProp72.xml><?xml version="1.0" encoding="utf-8"?>
<formControlPr xmlns="http://schemas.microsoft.com/office/spreadsheetml/2009/9/main" objectType="CheckBox" fmlaLink="$B$27" noThreeD="1"/>
</file>

<file path=xl/ctrlProps/ctrlProp73.xml><?xml version="1.0" encoding="utf-8"?>
<formControlPr xmlns="http://schemas.microsoft.com/office/spreadsheetml/2009/9/main" objectType="CheckBox" fmlaLink="$B$30" noThreeD="1"/>
</file>

<file path=xl/ctrlProps/ctrlProp74.xml><?xml version="1.0" encoding="utf-8"?>
<formControlPr xmlns="http://schemas.microsoft.com/office/spreadsheetml/2009/9/main" objectType="CheckBox" fmlaLink="$B$27" noThreeD="1"/>
</file>

<file path=xl/ctrlProps/ctrlProp75.xml><?xml version="1.0" encoding="utf-8"?>
<formControlPr xmlns="http://schemas.microsoft.com/office/spreadsheetml/2009/9/main" objectType="CheckBox" fmlaLink="$B$29" noThreeD="1"/>
</file>

<file path=xl/ctrlProps/ctrlProp76.xml><?xml version="1.0" encoding="utf-8"?>
<formControlPr xmlns="http://schemas.microsoft.com/office/spreadsheetml/2009/9/main" objectType="CheckBox" fmlaLink="$B$31" noThreeD="1"/>
</file>

<file path=xl/ctrlProps/ctrlProp77.xml><?xml version="1.0" encoding="utf-8"?>
<formControlPr xmlns="http://schemas.microsoft.com/office/spreadsheetml/2009/9/main" objectType="CheckBox" fmlaLink="$K$27" noThreeD="1"/>
</file>

<file path=xl/ctrlProps/ctrlProp78.xml><?xml version="1.0" encoding="utf-8"?>
<formControlPr xmlns="http://schemas.microsoft.com/office/spreadsheetml/2009/9/main" objectType="CheckBox" fmlaLink="$C$27" noThreeD="1"/>
</file>

<file path=xl/ctrlProps/ctrlProp79.xml><?xml version="1.0" encoding="utf-8"?>
<formControlPr xmlns="http://schemas.microsoft.com/office/spreadsheetml/2009/9/main" objectType="CheckBox" fmlaLink="$C$28" noThreeD="1"/>
</file>

<file path=xl/ctrlProps/ctrlProp8.xml><?xml version="1.0" encoding="utf-8"?>
<formControlPr xmlns="http://schemas.microsoft.com/office/spreadsheetml/2009/9/main" objectType="CheckBox" fmlaLink="$K$30" noThreeD="1"/>
</file>

<file path=xl/ctrlProps/ctrlProp80.xml><?xml version="1.0" encoding="utf-8"?>
<formControlPr xmlns="http://schemas.microsoft.com/office/spreadsheetml/2009/9/main" objectType="CheckBox" fmlaLink="$B$34" noThreeD="1"/>
</file>

<file path=xl/ctrlProps/ctrlProp81.xml><?xml version="1.0" encoding="utf-8"?>
<formControlPr xmlns="http://schemas.microsoft.com/office/spreadsheetml/2009/9/main" objectType="CheckBox" fmlaLink="$B$36" noThreeD="1"/>
</file>

<file path=xl/ctrlProps/ctrlProp82.xml><?xml version="1.0" encoding="utf-8"?>
<formControlPr xmlns="http://schemas.microsoft.com/office/spreadsheetml/2009/9/main" objectType="CheckBox" fmlaLink="$C$41" noThreeD="1"/>
</file>

<file path=xl/ctrlProps/ctrlProp83.xml><?xml version="1.0" encoding="utf-8"?>
<formControlPr xmlns="http://schemas.microsoft.com/office/spreadsheetml/2009/9/main" objectType="CheckBox" fmlaLink="$C$42" noThreeD="1"/>
</file>

<file path=xl/ctrlProps/ctrlProp84.xml><?xml version="1.0" encoding="utf-8"?>
<formControlPr xmlns="http://schemas.microsoft.com/office/spreadsheetml/2009/9/main" objectType="CheckBox" fmlaLink="$B$44" noThreeD="1"/>
</file>

<file path=xl/ctrlProps/ctrlProp85.xml><?xml version="1.0" encoding="utf-8"?>
<formControlPr xmlns="http://schemas.microsoft.com/office/spreadsheetml/2009/9/main" objectType="CheckBox" fmlaLink="$B$38" noThreeD="1"/>
</file>

<file path=xl/ctrlProps/ctrlProp86.xml><?xml version="1.0" encoding="utf-8"?>
<formControlPr xmlns="http://schemas.microsoft.com/office/spreadsheetml/2009/9/main" objectType="CheckBox" fmlaLink="$K$24" noThreeD="1"/>
</file>

<file path=xl/ctrlProps/ctrlProp87.xml><?xml version="1.0" encoding="utf-8"?>
<formControlPr xmlns="http://schemas.microsoft.com/office/spreadsheetml/2009/9/main" objectType="CheckBox" fmlaLink="$K$26" noThreeD="1"/>
</file>

<file path=xl/ctrlProps/ctrlProp88.xml><?xml version="1.0" encoding="utf-8"?>
<formControlPr xmlns="http://schemas.microsoft.com/office/spreadsheetml/2009/9/main" objectType="CheckBox" fmlaLink="$C$29" noThreeD="1"/>
</file>

<file path=xl/ctrlProps/ctrlProp89.xml><?xml version="1.0" encoding="utf-8"?>
<formControlPr xmlns="http://schemas.microsoft.com/office/spreadsheetml/2009/9/main" objectType="CheckBox" fmlaLink="$B$29" noThreeD="1"/>
</file>

<file path=xl/ctrlProps/ctrlProp9.xml><?xml version="1.0" encoding="utf-8"?>
<formControlPr xmlns="http://schemas.microsoft.com/office/spreadsheetml/2009/9/main" objectType="CheckBox" fmlaLink="$K$31" noThreeD="1"/>
</file>

<file path=xl/ctrlProps/ctrlProp90.xml><?xml version="1.0" encoding="utf-8"?>
<formControlPr xmlns="http://schemas.microsoft.com/office/spreadsheetml/2009/9/main" objectType="CheckBox" fmlaLink="$B$43" noThreeD="1"/>
</file>

<file path=xl/ctrlProps/ctrlProp91.xml><?xml version="1.0" encoding="utf-8"?>
<formControlPr xmlns="http://schemas.microsoft.com/office/spreadsheetml/2009/9/main" objectType="CheckBox" fmlaLink="$B$27" noThreeD="1"/>
</file>

<file path=xl/ctrlProps/ctrlProp92.xml><?xml version="1.0" encoding="utf-8"?>
<formControlPr xmlns="http://schemas.microsoft.com/office/spreadsheetml/2009/9/main" objectType="CheckBox" fmlaLink="$K$54" noThreeD="1"/>
</file>

<file path=xl/ctrlProps/ctrlProp93.xml><?xml version="1.0" encoding="utf-8"?>
<formControlPr xmlns="http://schemas.microsoft.com/office/spreadsheetml/2009/9/main" objectType="CheckBox" fmlaLink="$K$57" noThreeD="1"/>
</file>

<file path=xl/ctrlProps/ctrlProp94.xml><?xml version="1.0" encoding="utf-8"?>
<formControlPr xmlns="http://schemas.microsoft.com/office/spreadsheetml/2009/9/main" objectType="CheckBox" fmlaLink="$K$27" noThreeD="1"/>
</file>

<file path=xl/ctrlProps/ctrlProp95.xml><?xml version="1.0" encoding="utf-8"?>
<formControlPr xmlns="http://schemas.microsoft.com/office/spreadsheetml/2009/9/main" objectType="CheckBox" fmlaLink="$K$29" noThreeD="1"/>
</file>

<file path=xl/ctrlProps/ctrlProp96.xml><?xml version="1.0" encoding="utf-8"?>
<formControlPr xmlns="http://schemas.microsoft.com/office/spreadsheetml/2009/9/main" objectType="CheckBox" fmlaLink="$K$31" noThreeD="1"/>
</file>

<file path=xl/ctrlProps/ctrlProp97.xml><?xml version="1.0" encoding="utf-8"?>
<formControlPr xmlns="http://schemas.microsoft.com/office/spreadsheetml/2009/9/main" objectType="CheckBox" fmlaLink="$K$33" noThreeD="1"/>
</file>

<file path=xl/ctrlProps/ctrlProp98.xml><?xml version="1.0" encoding="utf-8"?>
<formControlPr xmlns="http://schemas.microsoft.com/office/spreadsheetml/2009/9/main" objectType="CheckBox" fmlaLink="$B$53" noThreeD="1"/>
</file>

<file path=xl/ctrlProps/ctrlProp99.xml><?xml version="1.0" encoding="utf-8"?>
<formControlPr xmlns="http://schemas.microsoft.com/office/spreadsheetml/2009/9/main" objectType="CheckBox" fmlaLink="$K$76" noThreeD="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hyperlink" Target="#'CM-GC'!A1"/><Relationship Id="rId4" Type="http://schemas.openxmlformats.org/officeDocument/2006/relationships/hyperlink" Target="#'Loss Example'!A1"/></Relationships>
</file>

<file path=xl/drawings/_rels/drawing10.xml.rels><?xml version="1.0" encoding="UTF-8" standalone="yes"?>
<Relationships xmlns="http://schemas.openxmlformats.org/package/2006/relationships"><Relationship Id="rId3" Type="http://schemas.openxmlformats.org/officeDocument/2006/relationships/hyperlink" Target="#'Summary (CMGC-EB)'!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CMGC-EB)'!A1"/><Relationship Id="rId6" Type="http://schemas.openxmlformats.org/officeDocument/2006/relationships/image" Target="../media/image3.jpg"/><Relationship Id="rId5" Type="http://schemas.openxmlformats.org/officeDocument/2006/relationships/hyperlink" Target="#'(CM-GC)'!A1"/><Relationship Id="rId4" Type="http://schemas.openxmlformats.org/officeDocument/2006/relationships/hyperlink" Target="#'Scope of Work (CMGC-EB)'!A1"/></Relationships>
</file>

<file path=xl/drawings/_rels/drawing11.xml.rels><?xml version="1.0" encoding="UTF-8" standalone="yes"?>
<Relationships xmlns="http://schemas.openxmlformats.org/package/2006/relationships"><Relationship Id="rId8" Type="http://schemas.openxmlformats.org/officeDocument/2006/relationships/hyperlink" Target="#'Additional Coverages (CMGC-EB)'!J21"/><Relationship Id="rId13" Type="http://schemas.openxmlformats.org/officeDocument/2006/relationships/hyperlink" Target="#'Additional Coverages (CMGC-EB)'!S21"/><Relationship Id="rId3" Type="http://schemas.openxmlformats.org/officeDocument/2006/relationships/hyperlink" Target="#'Summary (CMGC-EB)'!A1"/><Relationship Id="rId7" Type="http://schemas.openxmlformats.org/officeDocument/2006/relationships/hyperlink" Target="https://www.oregon.gov/das/Risk/Pages/Insclauses.aspx" TargetMode="External"/><Relationship Id="rId12" Type="http://schemas.openxmlformats.org/officeDocument/2006/relationships/hyperlink" Target="https://www.oregon.gov/das/Risk/Pages/InsclausesCrimeProtCov.aspx" TargetMode="External"/><Relationship Id="rId2" Type="http://schemas.openxmlformats.org/officeDocument/2006/relationships/hyperlink" Target="#'Insurance Requirements(CMGC-EB)'!A1"/><Relationship Id="rId16" Type="http://schemas.openxmlformats.org/officeDocument/2006/relationships/hyperlink" Target="#'Additional Coverages (CMGC-EB)'!S47"/><Relationship Id="rId1" Type="http://schemas.openxmlformats.org/officeDocument/2006/relationships/hyperlink" Target="#Home!A1"/><Relationship Id="rId6" Type="http://schemas.openxmlformats.org/officeDocument/2006/relationships/image" Target="../media/image3.jpg"/><Relationship Id="rId11" Type="http://schemas.openxmlformats.org/officeDocument/2006/relationships/hyperlink" Target="https://www.oregon.gov/das/Risk/Pages/InsclausesMarine.aspx" TargetMode="External"/><Relationship Id="rId5" Type="http://schemas.openxmlformats.org/officeDocument/2006/relationships/hyperlink" Target="#'(CM-GC)'!A1"/><Relationship Id="rId15" Type="http://schemas.openxmlformats.org/officeDocument/2006/relationships/hyperlink" Target="#'Additional Coverages (CMGC-EB)'!J47"/><Relationship Id="rId10" Type="http://schemas.openxmlformats.org/officeDocument/2006/relationships/hyperlink" Target="https://www.oregon.gov/das/Risk/Pages/InsclausesBaileesCov.aspx" TargetMode="External"/><Relationship Id="rId4" Type="http://schemas.openxmlformats.org/officeDocument/2006/relationships/hyperlink" Target="#'Scope of Work (CMGC-EB)'!A1"/><Relationship Id="rId9" Type="http://schemas.openxmlformats.org/officeDocument/2006/relationships/hyperlink" Target="https://www.oregon.gov/das/Risk/Pages/InsclausesAircraft.aspx" TargetMode="External"/><Relationship Id="rId14" Type="http://schemas.openxmlformats.org/officeDocument/2006/relationships/hyperlink" Target="#'Additional Coverages (CMGC-EB)'!A47"/></Relationships>
</file>

<file path=xl/drawings/_rels/drawing12.xml.rels><?xml version="1.0" encoding="UTF-8" standalone="yes"?>
<Relationships xmlns="http://schemas.openxmlformats.org/package/2006/relationships"><Relationship Id="rId3" Type="http://schemas.openxmlformats.org/officeDocument/2006/relationships/hyperlink" Target="#'Additional Coverages (CMGC-EB)'!A1"/><Relationship Id="rId2" Type="http://schemas.openxmlformats.org/officeDocument/2006/relationships/hyperlink" Target="https://www.oregon.gov/das/Risk/Pages/CntrctrInsReq.aspx" TargetMode="External"/><Relationship Id="rId1" Type="http://schemas.openxmlformats.org/officeDocument/2006/relationships/hyperlink" Target="#'Insurance Requirements(CMGC-EB)'!A1"/></Relationships>
</file>

<file path=xl/drawings/_rels/drawing1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3.jpg"/><Relationship Id="rId2" Type="http://schemas.openxmlformats.org/officeDocument/2006/relationships/hyperlink" Target="#'Insurance Requirements(CMGC-NB)'!A1"/><Relationship Id="rId1" Type="http://schemas.openxmlformats.org/officeDocument/2006/relationships/hyperlink" Target="#Home!A1"/><Relationship Id="rId6" Type="http://schemas.openxmlformats.org/officeDocument/2006/relationships/hyperlink" Target="#'(CM-GC)'!A1"/><Relationship Id="rId5" Type="http://schemas.openxmlformats.org/officeDocument/2006/relationships/hyperlink" Target="#'Scope of Work (CMGC-NB)'!A1"/><Relationship Id="rId4" Type="http://schemas.openxmlformats.org/officeDocument/2006/relationships/hyperlink" Target="#'Summary (CMGC-NB)'!A1"/></Relationships>
</file>

<file path=xl/drawings/_rels/drawing14.xml.rels><?xml version="1.0" encoding="UTF-8" standalone="yes"?>
<Relationships xmlns="http://schemas.openxmlformats.org/package/2006/relationships"><Relationship Id="rId8" Type="http://schemas.openxmlformats.org/officeDocument/2006/relationships/hyperlink" Target="https://www.oregon.gov/das/Risk/Pages/InsclausesPollutLiab.aspx" TargetMode="External"/><Relationship Id="rId13" Type="http://schemas.openxmlformats.org/officeDocument/2006/relationships/hyperlink" Target="#'Summary (CMGC-NB)'!A1"/><Relationship Id="rId18" Type="http://schemas.openxmlformats.org/officeDocument/2006/relationships/hyperlink" Target="#'Additional Coverages (CMGC-NB)'!A1"/><Relationship Id="rId3" Type="http://schemas.openxmlformats.org/officeDocument/2006/relationships/hyperlink" Target="#'Pollution (CMGC-NB)'!A1"/><Relationship Id="rId7" Type="http://schemas.openxmlformats.org/officeDocument/2006/relationships/hyperlink" Target="https://www.oregon.gov/das/Risk/Pages/InsclausesAutoLiabIns.aspx" TargetMode="External"/><Relationship Id="rId12" Type="http://schemas.openxmlformats.org/officeDocument/2006/relationships/hyperlink" Target="#'Insurance Requirements(CMGC-NB)'!A1"/><Relationship Id="rId17" Type="http://schemas.openxmlformats.org/officeDocument/2006/relationships/hyperlink" Target="https://www.oregon.gov/das/Risk/Pages/Insclauses.aspx" TargetMode="External"/><Relationship Id="rId2" Type="http://schemas.openxmlformats.org/officeDocument/2006/relationships/hyperlink" Target="#'Automobile (CMGC-NB)'!A1"/><Relationship Id="rId16" Type="http://schemas.openxmlformats.org/officeDocument/2006/relationships/image" Target="../media/image3.jpg"/><Relationship Id="rId1" Type="http://schemas.openxmlformats.org/officeDocument/2006/relationships/hyperlink" Target="#'CGL Umbrella (CMGC-NB)'!A1"/><Relationship Id="rId6" Type="http://schemas.openxmlformats.org/officeDocument/2006/relationships/hyperlink" Target="https://www.oregon.gov/das/Risk/Pages/InsclausesCmrclIns.aspx" TargetMode="External"/><Relationship Id="rId11" Type="http://schemas.openxmlformats.org/officeDocument/2006/relationships/hyperlink" Target="#Home!A1"/><Relationship Id="rId5" Type="http://schemas.openxmlformats.org/officeDocument/2006/relationships/hyperlink" Target="#'Professional (CMGC-NB)'!A1"/><Relationship Id="rId15" Type="http://schemas.openxmlformats.org/officeDocument/2006/relationships/hyperlink" Target="#'(CM-GC)'!A1"/><Relationship Id="rId10" Type="http://schemas.openxmlformats.org/officeDocument/2006/relationships/hyperlink" Target="https://www.oregon.gov/das/Risk/Pages/InsclausesProfErrorOmis.aspx" TargetMode="External"/><Relationship Id="rId4" Type="http://schemas.openxmlformats.org/officeDocument/2006/relationships/hyperlink" Target="#'Builder''s Risk (CMGC-NB)'!A1"/><Relationship Id="rId9" Type="http://schemas.openxmlformats.org/officeDocument/2006/relationships/hyperlink" Target="https://www.oregon.gov/das/Risk/Pages/InsclausesBldrsRisk.aspx" TargetMode="External"/><Relationship Id="rId14" Type="http://schemas.openxmlformats.org/officeDocument/2006/relationships/hyperlink" Target="#'Scope of Work (CMGC-NB)'!A1"/></Relationships>
</file>

<file path=xl/drawings/_rels/drawing15.xml.rels><?xml version="1.0" encoding="UTF-8" standalone="yes"?>
<Relationships xmlns="http://schemas.openxmlformats.org/package/2006/relationships"><Relationship Id="rId3" Type="http://schemas.openxmlformats.org/officeDocument/2006/relationships/hyperlink" Target="#'Summary (CMGC-NB)'!A1"/><Relationship Id="rId2" Type="http://schemas.openxmlformats.org/officeDocument/2006/relationships/hyperlink" Target="#Home!A1"/><Relationship Id="rId1" Type="http://schemas.openxmlformats.org/officeDocument/2006/relationships/hyperlink" Target="#'Insurance Requirements(CMGC-NB)'!A1"/><Relationship Id="rId6" Type="http://schemas.openxmlformats.org/officeDocument/2006/relationships/image" Target="../media/image3.jpg"/><Relationship Id="rId5" Type="http://schemas.openxmlformats.org/officeDocument/2006/relationships/hyperlink" Target="#'(CM-GC)'!A1"/><Relationship Id="rId4" Type="http://schemas.openxmlformats.org/officeDocument/2006/relationships/hyperlink" Target="#'Scope of Work (CMGC-NB)'!A1"/></Relationships>
</file>

<file path=xl/drawings/_rels/drawing16.xml.rels><?xml version="1.0" encoding="UTF-8" standalone="yes"?>
<Relationships xmlns="http://schemas.openxmlformats.org/package/2006/relationships"><Relationship Id="rId3" Type="http://schemas.openxmlformats.org/officeDocument/2006/relationships/hyperlink" Target="#'Summary (CMGC-NB)'!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CMGC-NB)'!A1"/><Relationship Id="rId6" Type="http://schemas.openxmlformats.org/officeDocument/2006/relationships/image" Target="../media/image3.jpg"/><Relationship Id="rId5" Type="http://schemas.openxmlformats.org/officeDocument/2006/relationships/hyperlink" Target="#'(CM-GC)'!A1"/><Relationship Id="rId4" Type="http://schemas.openxmlformats.org/officeDocument/2006/relationships/hyperlink" Target="#'Scope of Work (CMGC-NB)'!A1"/></Relationships>
</file>

<file path=xl/drawings/_rels/drawing17.xml.rels><?xml version="1.0" encoding="UTF-8" standalone="yes"?>
<Relationships xmlns="http://schemas.openxmlformats.org/package/2006/relationships"><Relationship Id="rId3" Type="http://schemas.openxmlformats.org/officeDocument/2006/relationships/hyperlink" Target="#'(CM-GC)'!A1"/><Relationship Id="rId7" Type="http://schemas.openxmlformats.org/officeDocument/2006/relationships/image" Target="../media/image3.jpg"/><Relationship Id="rId2" Type="http://schemas.openxmlformats.org/officeDocument/2006/relationships/hyperlink" Target="#Home!A1"/><Relationship Id="rId1" Type="http://schemas.openxmlformats.org/officeDocument/2006/relationships/image" Target="../media/image11.png"/><Relationship Id="rId6" Type="http://schemas.openxmlformats.org/officeDocument/2006/relationships/hyperlink" Target="#'Summary (CMGC-NB)'!A1"/><Relationship Id="rId5" Type="http://schemas.openxmlformats.org/officeDocument/2006/relationships/hyperlink" Target="#'Insurance Requirements(CMGC-NB)'!A1"/><Relationship Id="rId4" Type="http://schemas.openxmlformats.org/officeDocument/2006/relationships/hyperlink" Target="#'Scope of Work (CMGC-NB)'!A1"/></Relationships>
</file>

<file path=xl/drawings/_rels/drawing18.xml.rels><?xml version="1.0" encoding="UTF-8" standalone="yes"?>
<Relationships xmlns="http://schemas.openxmlformats.org/package/2006/relationships"><Relationship Id="rId3" Type="http://schemas.openxmlformats.org/officeDocument/2006/relationships/hyperlink" Target="#'Summary (CMGC-NB)'!A1"/><Relationship Id="rId2" Type="http://schemas.openxmlformats.org/officeDocument/2006/relationships/hyperlink" Target="#Home!A1"/><Relationship Id="rId1" Type="http://schemas.openxmlformats.org/officeDocument/2006/relationships/hyperlink" Target="#'Insurance Requirements(CMGC-NB)'!A1"/><Relationship Id="rId6" Type="http://schemas.openxmlformats.org/officeDocument/2006/relationships/image" Target="../media/image3.jpg"/><Relationship Id="rId5" Type="http://schemas.openxmlformats.org/officeDocument/2006/relationships/hyperlink" Target="#'(CM-GC)'!A1"/><Relationship Id="rId4" Type="http://schemas.openxmlformats.org/officeDocument/2006/relationships/hyperlink" Target="#'Scope of Work (CMGC-NB)'!A1"/></Relationships>
</file>

<file path=xl/drawings/_rels/drawing19.xml.rels><?xml version="1.0" encoding="UTF-8" standalone="yes"?>
<Relationships xmlns="http://schemas.openxmlformats.org/package/2006/relationships"><Relationship Id="rId3" Type="http://schemas.openxmlformats.org/officeDocument/2006/relationships/hyperlink" Target="#'Summary (CMGC-NB)'!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CMGC-NB)'!A1"/><Relationship Id="rId6" Type="http://schemas.openxmlformats.org/officeDocument/2006/relationships/image" Target="../media/image3.jpg"/><Relationship Id="rId5" Type="http://schemas.openxmlformats.org/officeDocument/2006/relationships/hyperlink" Target="#'(CM-GC)'!A1"/><Relationship Id="rId4" Type="http://schemas.openxmlformats.org/officeDocument/2006/relationships/hyperlink" Target="#'Scope of Work (CMGC-NB)'!A1"/></Relationships>
</file>

<file path=xl/drawings/_rels/drawing2.xml.rels><?xml version="1.0" encoding="UTF-8" standalone="yes"?>
<Relationships xmlns="http://schemas.openxmlformats.org/package/2006/relationships"><Relationship Id="rId3" Type="http://schemas.openxmlformats.org/officeDocument/2006/relationships/hyperlink" Target="#'Loss Example'!A49"/><Relationship Id="rId2" Type="http://schemas.openxmlformats.org/officeDocument/2006/relationships/hyperlink" Target="#'Loss Example'!A13"/><Relationship Id="rId1" Type="http://schemas.openxmlformats.org/officeDocument/2006/relationships/hyperlink" Target="#Home!A1"/><Relationship Id="rId4" Type="http://schemas.openxmlformats.org/officeDocument/2006/relationships/hyperlink" Target="#'Loss Example'!A64"/></Relationships>
</file>

<file path=xl/drawings/_rels/drawing20.xml.rels><?xml version="1.0" encoding="UTF-8" standalone="yes"?>
<Relationships xmlns="http://schemas.openxmlformats.org/package/2006/relationships"><Relationship Id="rId8" Type="http://schemas.openxmlformats.org/officeDocument/2006/relationships/hyperlink" Target="#'Additional Coverages (CMGC-NB)'!J21"/><Relationship Id="rId13" Type="http://schemas.openxmlformats.org/officeDocument/2006/relationships/hyperlink" Target="#'Additional Coverages (CMGC-NB)'!S21"/><Relationship Id="rId3" Type="http://schemas.openxmlformats.org/officeDocument/2006/relationships/hyperlink" Target="#'Summary (CMGC-NB)'!A1"/><Relationship Id="rId7" Type="http://schemas.openxmlformats.org/officeDocument/2006/relationships/hyperlink" Target="https://www.oregon.gov/das/Risk/Pages/Insclauses.aspx" TargetMode="External"/><Relationship Id="rId12" Type="http://schemas.openxmlformats.org/officeDocument/2006/relationships/hyperlink" Target="https://www.oregon.gov/das/Risk/Pages/InsclausesCrimeProtCov.aspx" TargetMode="External"/><Relationship Id="rId2" Type="http://schemas.openxmlformats.org/officeDocument/2006/relationships/hyperlink" Target="#'Insurance Requirements(CMGC-NB)'!A1"/><Relationship Id="rId16" Type="http://schemas.openxmlformats.org/officeDocument/2006/relationships/hyperlink" Target="#'Additional Coverages (CMGC-NB)'!S47"/><Relationship Id="rId1" Type="http://schemas.openxmlformats.org/officeDocument/2006/relationships/hyperlink" Target="#Home!A1"/><Relationship Id="rId6" Type="http://schemas.openxmlformats.org/officeDocument/2006/relationships/image" Target="../media/image3.jpg"/><Relationship Id="rId11" Type="http://schemas.openxmlformats.org/officeDocument/2006/relationships/hyperlink" Target="https://www.oregon.gov/das/Risk/Pages/InsclausesMarine.aspx" TargetMode="External"/><Relationship Id="rId5" Type="http://schemas.openxmlformats.org/officeDocument/2006/relationships/hyperlink" Target="#'(CM-GC)'!A1"/><Relationship Id="rId15" Type="http://schemas.openxmlformats.org/officeDocument/2006/relationships/hyperlink" Target="#'Additional Coverages (CMGC-NB)'!J47"/><Relationship Id="rId10" Type="http://schemas.openxmlformats.org/officeDocument/2006/relationships/hyperlink" Target="https://www.oregon.gov/das/Risk/Pages/InsclausesBaileesCov.aspx" TargetMode="External"/><Relationship Id="rId4" Type="http://schemas.openxmlformats.org/officeDocument/2006/relationships/hyperlink" Target="#'Scope of Work (CMGC-NB)'!A1"/><Relationship Id="rId9" Type="http://schemas.openxmlformats.org/officeDocument/2006/relationships/hyperlink" Target="https://www.oregon.gov/das/Risk/Pages/InsclausesAircraft.aspx" TargetMode="External"/><Relationship Id="rId14" Type="http://schemas.openxmlformats.org/officeDocument/2006/relationships/hyperlink" Target="#'Additional Coverages (CMGC-NB)'!A47"/></Relationships>
</file>

<file path=xl/drawings/_rels/drawing21.xml.rels><?xml version="1.0" encoding="UTF-8" standalone="yes"?>
<Relationships xmlns="http://schemas.openxmlformats.org/package/2006/relationships"><Relationship Id="rId3" Type="http://schemas.openxmlformats.org/officeDocument/2006/relationships/hyperlink" Target="https://www.oregon.gov/das/Risk/Pages/CntrctrInsReq.aspx" TargetMode="External"/><Relationship Id="rId2" Type="http://schemas.openxmlformats.org/officeDocument/2006/relationships/hyperlink" Target="#'Insurance Requirements(CMGC-NB)'!A1"/><Relationship Id="rId1" Type="http://schemas.openxmlformats.org/officeDocument/2006/relationships/hyperlink" Target="#'Insurance Requirements (TC-NB)'!A1"/><Relationship Id="rId4" Type="http://schemas.openxmlformats.org/officeDocument/2006/relationships/hyperlink" Target="#'Additional Coverages (CMGC-NB)'!A1"/></Relationships>
</file>

<file path=xl/drawings/_rels/drawing22.xml.rels><?xml version="1.0" encoding="UTF-8" standalone="yes"?>
<Relationships xmlns="http://schemas.openxmlformats.org/package/2006/relationships"><Relationship Id="rId3" Type="http://schemas.openxmlformats.org/officeDocument/2006/relationships/hyperlink" Target="#'Scope of Work (GC-EB)'!A1"/><Relationship Id="rId7" Type="http://schemas.openxmlformats.org/officeDocument/2006/relationships/image" Target="../media/image3.jpg"/><Relationship Id="rId2" Type="http://schemas.openxmlformats.org/officeDocument/2006/relationships/hyperlink" Target="#'Scope of Work (GC-NB)'!A1"/><Relationship Id="rId1" Type="http://schemas.openxmlformats.org/officeDocument/2006/relationships/image" Target="../media/image5.jpeg"/><Relationship Id="rId6" Type="http://schemas.openxmlformats.org/officeDocument/2006/relationships/hyperlink" Target="#'General Contractor (GC)'!A1"/><Relationship Id="rId5" Type="http://schemas.openxmlformats.org/officeDocument/2006/relationships/hyperlink" Target="#Home!A1"/><Relationship Id="rId4"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hyperlink" Target="#'Scope of Work (GC-EB)'!A1"/><Relationship Id="rId2" Type="http://schemas.openxmlformats.org/officeDocument/2006/relationships/image" Target="../media/image7.jpeg"/><Relationship Id="rId1" Type="http://schemas.openxmlformats.org/officeDocument/2006/relationships/hyperlink" Target="#'Insurance Requirements (GC-EB)'!A1"/><Relationship Id="rId6" Type="http://schemas.openxmlformats.org/officeDocument/2006/relationships/hyperlink" Target="#'Summary (GC-EB)'!A1"/><Relationship Id="rId5" Type="http://schemas.openxmlformats.org/officeDocument/2006/relationships/hyperlink" Target="#'General Contractor (GC)'!A1"/><Relationship Id="rId4" Type="http://schemas.openxmlformats.org/officeDocument/2006/relationships/hyperlink" Target="#Home!A1"/></Relationships>
</file>

<file path=xl/drawings/_rels/drawing24.xml.rels><?xml version="1.0" encoding="UTF-8" standalone="yes"?>
<Relationships xmlns="http://schemas.openxmlformats.org/package/2006/relationships"><Relationship Id="rId8" Type="http://schemas.openxmlformats.org/officeDocument/2006/relationships/hyperlink" Target="https://www.oregon.gov/das/Risk/Pages/InsclausesPollutLiab.aspx" TargetMode="External"/><Relationship Id="rId13" Type="http://schemas.openxmlformats.org/officeDocument/2006/relationships/hyperlink" Target="#'Insurance Requirements (GC-EB)'!A1"/><Relationship Id="rId18" Type="http://schemas.openxmlformats.org/officeDocument/2006/relationships/hyperlink" Target="#'Additional Coverages (GC-EB)'!A1"/><Relationship Id="rId3" Type="http://schemas.openxmlformats.org/officeDocument/2006/relationships/hyperlink" Target="#'Pollution (GC-EB)'!A1"/><Relationship Id="rId7" Type="http://schemas.openxmlformats.org/officeDocument/2006/relationships/hyperlink" Target="https://www.oregon.gov/das/Risk/Pages/InsclausesAutoLiabIns.aspx" TargetMode="External"/><Relationship Id="rId12" Type="http://schemas.openxmlformats.org/officeDocument/2006/relationships/hyperlink" Target="#'General Contractor (GC)'!A1"/><Relationship Id="rId17" Type="http://schemas.openxmlformats.org/officeDocument/2006/relationships/hyperlink" Target="https://www.oregon.gov/das/Risk/Pages/Insclauses.aspx" TargetMode="External"/><Relationship Id="rId2" Type="http://schemas.openxmlformats.org/officeDocument/2006/relationships/hyperlink" Target="#'Automobile (GC-EB)'!A1"/><Relationship Id="rId16" Type="http://schemas.openxmlformats.org/officeDocument/2006/relationships/image" Target="../media/image3.jpg"/><Relationship Id="rId1" Type="http://schemas.openxmlformats.org/officeDocument/2006/relationships/hyperlink" Target="#'CGL Umbrella (GC-EB)'!A1"/><Relationship Id="rId6" Type="http://schemas.openxmlformats.org/officeDocument/2006/relationships/hyperlink" Target="https://www.oregon.gov/das/Risk/Pages/InsclausesCmrclIns.aspx" TargetMode="External"/><Relationship Id="rId11" Type="http://schemas.openxmlformats.org/officeDocument/2006/relationships/hyperlink" Target="#Home!A1"/><Relationship Id="rId5" Type="http://schemas.openxmlformats.org/officeDocument/2006/relationships/hyperlink" Target="#'Professional (GC-EB)'!A1"/><Relationship Id="rId15" Type="http://schemas.openxmlformats.org/officeDocument/2006/relationships/hyperlink" Target="#'Scope of Work (GC-EB)'!A1"/><Relationship Id="rId10" Type="http://schemas.openxmlformats.org/officeDocument/2006/relationships/hyperlink" Target="https://www.oregon.gov/das/Risk/Pages/InsclausesProfErrorOmis.aspx" TargetMode="External"/><Relationship Id="rId4" Type="http://schemas.openxmlformats.org/officeDocument/2006/relationships/hyperlink" Target="#'Builder''s Risk (GC-EB)'!A1"/><Relationship Id="rId9" Type="http://schemas.openxmlformats.org/officeDocument/2006/relationships/hyperlink" Target="https://www.oregon.gov/das/Risk/Pages/InsclausesBldrsRisk.aspx" TargetMode="External"/><Relationship Id="rId14" Type="http://schemas.openxmlformats.org/officeDocument/2006/relationships/hyperlink" Target="#'Summary (GC-EB)'!A1"/></Relationships>
</file>

<file path=xl/drawings/_rels/drawing25.xml.rels><?xml version="1.0" encoding="UTF-8" standalone="yes"?>
<Relationships xmlns="http://schemas.openxmlformats.org/package/2006/relationships"><Relationship Id="rId3" Type="http://schemas.openxmlformats.org/officeDocument/2006/relationships/hyperlink" Target="#'General Contractor (GC)'!A1"/><Relationship Id="rId2" Type="http://schemas.openxmlformats.org/officeDocument/2006/relationships/hyperlink" Target="#Home!A1"/><Relationship Id="rId1" Type="http://schemas.openxmlformats.org/officeDocument/2006/relationships/hyperlink" Target="#'Insurance Requirements (GC-EB)'!A1"/><Relationship Id="rId6" Type="http://schemas.openxmlformats.org/officeDocument/2006/relationships/image" Target="../media/image3.jpg"/><Relationship Id="rId5" Type="http://schemas.openxmlformats.org/officeDocument/2006/relationships/hyperlink" Target="#'Scope of Work (GC-EB)'!A1"/><Relationship Id="rId4" Type="http://schemas.openxmlformats.org/officeDocument/2006/relationships/hyperlink" Target="#'Summary (GC-EB)'!A1"/></Relationships>
</file>

<file path=xl/drawings/_rels/drawing26.xml.rels><?xml version="1.0" encoding="UTF-8" standalone="yes"?>
<Relationships xmlns="http://schemas.openxmlformats.org/package/2006/relationships"><Relationship Id="rId3" Type="http://schemas.openxmlformats.org/officeDocument/2006/relationships/hyperlink" Target="#'General Contractor (GC)'!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 (GC-EB)'!A1"/><Relationship Id="rId6" Type="http://schemas.openxmlformats.org/officeDocument/2006/relationships/image" Target="../media/image3.jpg"/><Relationship Id="rId5" Type="http://schemas.openxmlformats.org/officeDocument/2006/relationships/hyperlink" Target="#'Scope of Work (GC-EB)'!A1"/><Relationship Id="rId4" Type="http://schemas.openxmlformats.org/officeDocument/2006/relationships/hyperlink" Target="#'Summary (GC-EB)'!A1"/></Relationships>
</file>

<file path=xl/drawings/_rels/drawing27.xml.rels><?xml version="1.0" encoding="UTF-8" standalone="yes"?>
<Relationships xmlns="http://schemas.openxmlformats.org/package/2006/relationships"><Relationship Id="rId3" Type="http://schemas.openxmlformats.org/officeDocument/2006/relationships/hyperlink" Target="#Home!A1"/><Relationship Id="rId7" Type="http://schemas.openxmlformats.org/officeDocument/2006/relationships/image" Target="../media/image3.jpg"/><Relationship Id="rId2" Type="http://schemas.openxmlformats.org/officeDocument/2006/relationships/hyperlink" Target="#'Insurance Requirements (GC-EB)'!A1"/><Relationship Id="rId1" Type="http://schemas.openxmlformats.org/officeDocument/2006/relationships/image" Target="../media/image12.png"/><Relationship Id="rId6" Type="http://schemas.openxmlformats.org/officeDocument/2006/relationships/hyperlink" Target="#'Summary (GC-EB)'!A1"/><Relationship Id="rId5" Type="http://schemas.openxmlformats.org/officeDocument/2006/relationships/hyperlink" Target="#'Scope of Work (GC-EB)'!A1"/><Relationship Id="rId4" Type="http://schemas.openxmlformats.org/officeDocument/2006/relationships/hyperlink" Target="#'General Contractor (GC)'!A1"/></Relationships>
</file>

<file path=xl/drawings/_rels/drawing28.xml.rels><?xml version="1.0" encoding="UTF-8" standalone="yes"?>
<Relationships xmlns="http://schemas.openxmlformats.org/package/2006/relationships"><Relationship Id="rId3" Type="http://schemas.openxmlformats.org/officeDocument/2006/relationships/hyperlink" Target="#'General Contractor (GC)'!A1"/><Relationship Id="rId2" Type="http://schemas.openxmlformats.org/officeDocument/2006/relationships/hyperlink" Target="#Home!A1"/><Relationship Id="rId1" Type="http://schemas.openxmlformats.org/officeDocument/2006/relationships/hyperlink" Target="#'Insurance Requirements (GC-EB)'!A1"/><Relationship Id="rId6" Type="http://schemas.openxmlformats.org/officeDocument/2006/relationships/image" Target="../media/image3.jpg"/><Relationship Id="rId5" Type="http://schemas.openxmlformats.org/officeDocument/2006/relationships/hyperlink" Target="#'Scope of Work (GC-EB)'!A1"/><Relationship Id="rId4" Type="http://schemas.openxmlformats.org/officeDocument/2006/relationships/hyperlink" Target="#'Summary (GC-EB)'!A1"/></Relationships>
</file>

<file path=xl/drawings/_rels/drawing29.xml.rels><?xml version="1.0" encoding="UTF-8" standalone="yes"?>
<Relationships xmlns="http://schemas.openxmlformats.org/package/2006/relationships"><Relationship Id="rId3" Type="http://schemas.openxmlformats.org/officeDocument/2006/relationships/hyperlink" Target="#'General Contractor (GC)'!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 (GC-EB)'!A1"/><Relationship Id="rId6" Type="http://schemas.openxmlformats.org/officeDocument/2006/relationships/image" Target="../media/image3.jpg"/><Relationship Id="rId5" Type="http://schemas.openxmlformats.org/officeDocument/2006/relationships/hyperlink" Target="#'Scope of Work (GC-EB)'!A1"/><Relationship Id="rId4" Type="http://schemas.openxmlformats.org/officeDocument/2006/relationships/hyperlink" Target="#'Summary (GC-EB)'!A1"/></Relationships>
</file>

<file path=xl/drawings/_rels/drawing3.xml.rels><?xml version="1.0" encoding="UTF-8" standalone="yes"?>
<Relationships xmlns="http://schemas.openxmlformats.org/package/2006/relationships"><Relationship Id="rId3" Type="http://schemas.openxmlformats.org/officeDocument/2006/relationships/hyperlink" Target="#'Scope of Work (CMGC-EB)'!A1"/><Relationship Id="rId7" Type="http://schemas.openxmlformats.org/officeDocument/2006/relationships/image" Target="../media/image3.jpg"/><Relationship Id="rId2" Type="http://schemas.openxmlformats.org/officeDocument/2006/relationships/hyperlink" Target="#'Scope of Work (CMGC-NB)'!A1"/><Relationship Id="rId1" Type="http://schemas.openxmlformats.org/officeDocument/2006/relationships/image" Target="../media/image5.jpeg"/><Relationship Id="rId6" Type="http://schemas.openxmlformats.org/officeDocument/2006/relationships/hyperlink" Target="#'(CM-GC)'!A1"/><Relationship Id="rId5" Type="http://schemas.openxmlformats.org/officeDocument/2006/relationships/hyperlink" Target="#Home!A1"/><Relationship Id="rId4" Type="http://schemas.openxmlformats.org/officeDocument/2006/relationships/image" Target="../media/image6.jpeg"/></Relationships>
</file>

<file path=xl/drawings/_rels/drawing30.xml.rels><?xml version="1.0" encoding="UTF-8" standalone="yes"?>
<Relationships xmlns="http://schemas.openxmlformats.org/package/2006/relationships"><Relationship Id="rId8" Type="http://schemas.openxmlformats.org/officeDocument/2006/relationships/hyperlink" Target="#'Additional Coverages (GC-EB)'!J21"/><Relationship Id="rId13" Type="http://schemas.openxmlformats.org/officeDocument/2006/relationships/hyperlink" Target="#'Additional Coverages (GC-EB)'!S21"/><Relationship Id="rId3" Type="http://schemas.openxmlformats.org/officeDocument/2006/relationships/hyperlink" Target="#'Insurance Requirements (GC-EB)'!A1"/><Relationship Id="rId7" Type="http://schemas.openxmlformats.org/officeDocument/2006/relationships/hyperlink" Target="https://www.oregon.gov/das/Risk/Pages/Insclauses.aspx" TargetMode="External"/><Relationship Id="rId12" Type="http://schemas.openxmlformats.org/officeDocument/2006/relationships/hyperlink" Target="https://www.oregon.gov/das/Risk/Pages/InsclausesCrimeProtCov.aspx" TargetMode="External"/><Relationship Id="rId2" Type="http://schemas.openxmlformats.org/officeDocument/2006/relationships/hyperlink" Target="#'General Contractor (GC)'!A1"/><Relationship Id="rId16" Type="http://schemas.openxmlformats.org/officeDocument/2006/relationships/hyperlink" Target="#'Additional Coverages (GC-EB)'!S47"/><Relationship Id="rId1" Type="http://schemas.openxmlformats.org/officeDocument/2006/relationships/hyperlink" Target="#Home!A1"/><Relationship Id="rId6" Type="http://schemas.openxmlformats.org/officeDocument/2006/relationships/image" Target="../media/image3.jpg"/><Relationship Id="rId11" Type="http://schemas.openxmlformats.org/officeDocument/2006/relationships/hyperlink" Target="https://www.oregon.gov/das/Risk/Pages/InsclausesMarine.aspx" TargetMode="External"/><Relationship Id="rId5" Type="http://schemas.openxmlformats.org/officeDocument/2006/relationships/hyperlink" Target="#'Scope of Work (GC-EB)'!A1"/><Relationship Id="rId15" Type="http://schemas.openxmlformats.org/officeDocument/2006/relationships/hyperlink" Target="#'Additional Coverages (GC-EB)'!J47"/><Relationship Id="rId10" Type="http://schemas.openxmlformats.org/officeDocument/2006/relationships/hyperlink" Target="https://www.oregon.gov/das/Risk/Pages/InsclausesBaileesCov.aspx" TargetMode="External"/><Relationship Id="rId4" Type="http://schemas.openxmlformats.org/officeDocument/2006/relationships/hyperlink" Target="#'Summary (GC-EB)'!A1"/><Relationship Id="rId9" Type="http://schemas.openxmlformats.org/officeDocument/2006/relationships/hyperlink" Target="https://www.oregon.gov/das/Risk/Pages/InsclausesAircraft.aspx" TargetMode="External"/><Relationship Id="rId14" Type="http://schemas.openxmlformats.org/officeDocument/2006/relationships/hyperlink" Target="#'Additional Coverages (GC-EB)'!A47"/></Relationships>
</file>

<file path=xl/drawings/_rels/drawing31.xml.rels><?xml version="1.0" encoding="UTF-8" standalone="yes"?>
<Relationships xmlns="http://schemas.openxmlformats.org/package/2006/relationships"><Relationship Id="rId3" Type="http://schemas.openxmlformats.org/officeDocument/2006/relationships/hyperlink" Target="#'Additional Coverages (GC-EB)'!A1"/><Relationship Id="rId2" Type="http://schemas.openxmlformats.org/officeDocument/2006/relationships/hyperlink" Target="https://www.oregon.gov/das/Risk/Pages/CntrctrInsReq.aspx" TargetMode="External"/><Relationship Id="rId1" Type="http://schemas.openxmlformats.org/officeDocument/2006/relationships/hyperlink" Target="#'Insurance Requirements (GC-EB)'!A1"/></Relationships>
</file>

<file path=xl/drawings/_rels/drawing32.xml.rels><?xml version="1.0" encoding="UTF-8" standalone="yes"?>
<Relationships xmlns="http://schemas.openxmlformats.org/package/2006/relationships"><Relationship Id="rId3" Type="http://schemas.openxmlformats.org/officeDocument/2006/relationships/hyperlink" Target="#'Insurance Requirements (GC-NB)'!A1"/><Relationship Id="rId7" Type="http://schemas.openxmlformats.org/officeDocument/2006/relationships/image" Target="../media/image3.jpg"/><Relationship Id="rId2" Type="http://schemas.openxmlformats.org/officeDocument/2006/relationships/hyperlink" Target="#'General Contractor (GC)'!A1"/><Relationship Id="rId1" Type="http://schemas.openxmlformats.org/officeDocument/2006/relationships/hyperlink" Target="#Home!A1"/><Relationship Id="rId6" Type="http://schemas.openxmlformats.org/officeDocument/2006/relationships/hyperlink" Target="#'Scope of Work (GC-NB)'!A1"/><Relationship Id="rId5" Type="http://schemas.openxmlformats.org/officeDocument/2006/relationships/hyperlink" Target="#'Summary (GC-NB)'!A1"/><Relationship Id="rId4" Type="http://schemas.openxmlformats.org/officeDocument/2006/relationships/image" Target="../media/image10.jpeg"/></Relationships>
</file>

<file path=xl/drawings/_rels/drawing33.xml.rels><?xml version="1.0" encoding="UTF-8" standalone="yes"?>
<Relationships xmlns="http://schemas.openxmlformats.org/package/2006/relationships"><Relationship Id="rId8" Type="http://schemas.openxmlformats.org/officeDocument/2006/relationships/hyperlink" Target="https://www.oregon.gov/das/Risk/Pages/InsclausesPollutLiab.aspx" TargetMode="External"/><Relationship Id="rId13" Type="http://schemas.openxmlformats.org/officeDocument/2006/relationships/hyperlink" Target="#'Insurance Requirements (GC-NB)'!A1"/><Relationship Id="rId18" Type="http://schemas.openxmlformats.org/officeDocument/2006/relationships/hyperlink" Target="#'Additional Coverages (GC-NB)'!A1"/><Relationship Id="rId3" Type="http://schemas.openxmlformats.org/officeDocument/2006/relationships/hyperlink" Target="#'Pollution (GC-NB)'!A1"/><Relationship Id="rId7" Type="http://schemas.openxmlformats.org/officeDocument/2006/relationships/hyperlink" Target="https://www.oregon.gov/das/Risk/Pages/InsclausesAutoLiabIns.aspx" TargetMode="External"/><Relationship Id="rId12" Type="http://schemas.openxmlformats.org/officeDocument/2006/relationships/hyperlink" Target="#'General Contractor (GC)'!A1"/><Relationship Id="rId17" Type="http://schemas.openxmlformats.org/officeDocument/2006/relationships/hyperlink" Target="https://www.oregon.gov/das/Risk/Pages/Insclauses.aspx" TargetMode="External"/><Relationship Id="rId2" Type="http://schemas.openxmlformats.org/officeDocument/2006/relationships/hyperlink" Target="#'Automobile (GC-NB)'!A1"/><Relationship Id="rId16" Type="http://schemas.openxmlformats.org/officeDocument/2006/relationships/image" Target="../media/image3.jpg"/><Relationship Id="rId1" Type="http://schemas.openxmlformats.org/officeDocument/2006/relationships/hyperlink" Target="#'CGL Umbrella (GC-NB)'!A1"/><Relationship Id="rId6" Type="http://schemas.openxmlformats.org/officeDocument/2006/relationships/hyperlink" Target="https://www.oregon.gov/das/Risk/Pages/InsclausesCmrclIns.aspx" TargetMode="External"/><Relationship Id="rId11" Type="http://schemas.openxmlformats.org/officeDocument/2006/relationships/hyperlink" Target="#Home!A1"/><Relationship Id="rId5" Type="http://schemas.openxmlformats.org/officeDocument/2006/relationships/hyperlink" Target="#'Professional (GC-NB)'!A1"/><Relationship Id="rId15" Type="http://schemas.openxmlformats.org/officeDocument/2006/relationships/hyperlink" Target="#'Scope of Work (GC-NB)'!A1"/><Relationship Id="rId10" Type="http://schemas.openxmlformats.org/officeDocument/2006/relationships/hyperlink" Target="https://www.oregon.gov/das/Risk/Pages/InsclausesProfErrorOmis.aspx" TargetMode="External"/><Relationship Id="rId4" Type="http://schemas.openxmlformats.org/officeDocument/2006/relationships/hyperlink" Target="#'Builder''s Risk (GC-NB)'!A1"/><Relationship Id="rId9" Type="http://schemas.openxmlformats.org/officeDocument/2006/relationships/hyperlink" Target="https://www.oregon.gov/das/Risk/Pages/InsclausesBldrsRisk.aspx" TargetMode="External"/><Relationship Id="rId14" Type="http://schemas.openxmlformats.org/officeDocument/2006/relationships/hyperlink" Target="#'Summary (GC-NB)'!A1"/></Relationships>
</file>

<file path=xl/drawings/_rels/drawing34.xml.rels><?xml version="1.0" encoding="UTF-8" standalone="yes"?>
<Relationships xmlns="http://schemas.openxmlformats.org/package/2006/relationships"><Relationship Id="rId3" Type="http://schemas.openxmlformats.org/officeDocument/2006/relationships/hyperlink" Target="#'General Contractor (GC)'!A1"/><Relationship Id="rId2" Type="http://schemas.openxmlformats.org/officeDocument/2006/relationships/hyperlink" Target="#Home!A1"/><Relationship Id="rId1" Type="http://schemas.openxmlformats.org/officeDocument/2006/relationships/hyperlink" Target="#'Insurance Requirements (GC-NB)'!A1"/><Relationship Id="rId6" Type="http://schemas.openxmlformats.org/officeDocument/2006/relationships/image" Target="../media/image3.jpg"/><Relationship Id="rId5" Type="http://schemas.openxmlformats.org/officeDocument/2006/relationships/hyperlink" Target="#'Scope of Work (GC-NB)'!A1"/><Relationship Id="rId4" Type="http://schemas.openxmlformats.org/officeDocument/2006/relationships/hyperlink" Target="#'Summary (GC-NB)'!A1"/></Relationships>
</file>

<file path=xl/drawings/_rels/drawing35.xml.rels><?xml version="1.0" encoding="UTF-8" standalone="yes"?>
<Relationships xmlns="http://schemas.openxmlformats.org/package/2006/relationships"><Relationship Id="rId3" Type="http://schemas.openxmlformats.org/officeDocument/2006/relationships/hyperlink" Target="#'General Contractor (GC)'!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 (GC-NB)'!A1"/><Relationship Id="rId6" Type="http://schemas.openxmlformats.org/officeDocument/2006/relationships/image" Target="../media/image3.jpg"/><Relationship Id="rId5" Type="http://schemas.openxmlformats.org/officeDocument/2006/relationships/hyperlink" Target="#'Scope of Work (GC-NB)'!A1"/><Relationship Id="rId4" Type="http://schemas.openxmlformats.org/officeDocument/2006/relationships/hyperlink" Target="#'Summary (GC-NB)'!A1"/></Relationships>
</file>

<file path=xl/drawings/_rels/drawing36.xml.rels><?xml version="1.0" encoding="UTF-8" standalone="yes"?>
<Relationships xmlns="http://schemas.openxmlformats.org/package/2006/relationships"><Relationship Id="rId8" Type="http://schemas.openxmlformats.org/officeDocument/2006/relationships/hyperlink" Target="#'Insurance Requirements (GC-EB)'!A1"/><Relationship Id="rId3" Type="http://schemas.openxmlformats.org/officeDocument/2006/relationships/hyperlink" Target="#'General Contractor (GC)'!A1"/><Relationship Id="rId7" Type="http://schemas.openxmlformats.org/officeDocument/2006/relationships/image" Target="../media/image3.jpg"/><Relationship Id="rId2" Type="http://schemas.openxmlformats.org/officeDocument/2006/relationships/hyperlink" Target="#Home!A1"/><Relationship Id="rId1" Type="http://schemas.openxmlformats.org/officeDocument/2006/relationships/image" Target="../media/image12.png"/><Relationship Id="rId6" Type="http://schemas.openxmlformats.org/officeDocument/2006/relationships/hyperlink" Target="#'Summary (GC-NB)'!A1"/><Relationship Id="rId5" Type="http://schemas.openxmlformats.org/officeDocument/2006/relationships/hyperlink" Target="#'Insurance Requirements (GC-NB)'!A1"/><Relationship Id="rId4" Type="http://schemas.openxmlformats.org/officeDocument/2006/relationships/hyperlink" Target="#'Scope of Work (GC-NB)'!A1"/></Relationships>
</file>

<file path=xl/drawings/_rels/drawing37.xml.rels><?xml version="1.0" encoding="UTF-8" standalone="yes"?>
<Relationships xmlns="http://schemas.openxmlformats.org/package/2006/relationships"><Relationship Id="rId3" Type="http://schemas.openxmlformats.org/officeDocument/2006/relationships/hyperlink" Target="#'General Contractor (GC)'!A1"/><Relationship Id="rId2" Type="http://schemas.openxmlformats.org/officeDocument/2006/relationships/hyperlink" Target="#Home!A1"/><Relationship Id="rId1" Type="http://schemas.openxmlformats.org/officeDocument/2006/relationships/hyperlink" Target="#'Insurance Requirements (GC-NB)'!A1"/><Relationship Id="rId6" Type="http://schemas.openxmlformats.org/officeDocument/2006/relationships/image" Target="../media/image3.jpg"/><Relationship Id="rId5" Type="http://schemas.openxmlformats.org/officeDocument/2006/relationships/hyperlink" Target="#'Scope of Work (GC-NB)'!A1"/><Relationship Id="rId4" Type="http://schemas.openxmlformats.org/officeDocument/2006/relationships/hyperlink" Target="#'Summary (GC-NB)'!A1"/></Relationships>
</file>

<file path=xl/drawings/_rels/drawing38.xml.rels><?xml version="1.0" encoding="UTF-8" standalone="yes"?>
<Relationships xmlns="http://schemas.openxmlformats.org/package/2006/relationships"><Relationship Id="rId3" Type="http://schemas.openxmlformats.org/officeDocument/2006/relationships/hyperlink" Target="#'General Contractor (GC)'!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 (GC-NB)'!A1"/><Relationship Id="rId6" Type="http://schemas.openxmlformats.org/officeDocument/2006/relationships/image" Target="../media/image3.jpg"/><Relationship Id="rId5" Type="http://schemas.openxmlformats.org/officeDocument/2006/relationships/hyperlink" Target="#'Scope of Work (GC-NB)'!A1"/><Relationship Id="rId4" Type="http://schemas.openxmlformats.org/officeDocument/2006/relationships/hyperlink" Target="#'Summary (GC-NB)'!A1"/></Relationships>
</file>

<file path=xl/drawings/_rels/drawing39.xml.rels><?xml version="1.0" encoding="UTF-8" standalone="yes"?>
<Relationships xmlns="http://schemas.openxmlformats.org/package/2006/relationships"><Relationship Id="rId8" Type="http://schemas.openxmlformats.org/officeDocument/2006/relationships/hyperlink" Target="#'Additional Coverages (GC-NB)'!J21"/><Relationship Id="rId13" Type="http://schemas.openxmlformats.org/officeDocument/2006/relationships/hyperlink" Target="#'Additional Coverages (GC-NB)'!S21"/><Relationship Id="rId3" Type="http://schemas.openxmlformats.org/officeDocument/2006/relationships/hyperlink" Target="#'Insurance Requirements (GC-NB)'!A1"/><Relationship Id="rId7" Type="http://schemas.openxmlformats.org/officeDocument/2006/relationships/hyperlink" Target="https://www.oregon.gov/das/Risk/Pages/Insclauses.aspx" TargetMode="External"/><Relationship Id="rId12" Type="http://schemas.openxmlformats.org/officeDocument/2006/relationships/hyperlink" Target="https://www.oregon.gov/das/Risk/Pages/InsclausesCrimeProtCov.aspx" TargetMode="External"/><Relationship Id="rId2" Type="http://schemas.openxmlformats.org/officeDocument/2006/relationships/hyperlink" Target="#'General Contractor (GC)'!A1"/><Relationship Id="rId16" Type="http://schemas.openxmlformats.org/officeDocument/2006/relationships/hyperlink" Target="#'Additional Coverages (GC-NB)'!S47"/><Relationship Id="rId1" Type="http://schemas.openxmlformats.org/officeDocument/2006/relationships/hyperlink" Target="#Home!A1"/><Relationship Id="rId6" Type="http://schemas.openxmlformats.org/officeDocument/2006/relationships/image" Target="../media/image3.jpg"/><Relationship Id="rId11" Type="http://schemas.openxmlformats.org/officeDocument/2006/relationships/hyperlink" Target="https://www.oregon.gov/das/Risk/Pages/InsclausesMarine.aspx" TargetMode="External"/><Relationship Id="rId5" Type="http://schemas.openxmlformats.org/officeDocument/2006/relationships/hyperlink" Target="#'Scope of Work (GC-NB)'!A1"/><Relationship Id="rId15" Type="http://schemas.openxmlformats.org/officeDocument/2006/relationships/hyperlink" Target="#'Additional Coverages (GC-NB)'!J47"/><Relationship Id="rId10" Type="http://schemas.openxmlformats.org/officeDocument/2006/relationships/hyperlink" Target="https://www.oregon.gov/das/Risk/Pages/InsclausesBaileesCov.aspx" TargetMode="External"/><Relationship Id="rId4" Type="http://schemas.openxmlformats.org/officeDocument/2006/relationships/hyperlink" Target="#'Summary (GC-NB)'!A1"/><Relationship Id="rId9" Type="http://schemas.openxmlformats.org/officeDocument/2006/relationships/hyperlink" Target="https://www.oregon.gov/das/Risk/Pages/InsclausesAircraft.aspx" TargetMode="External"/><Relationship Id="rId14" Type="http://schemas.openxmlformats.org/officeDocument/2006/relationships/hyperlink" Target="#'Additional Coverages (GC-NB)'!A47"/></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hyperlink" Target="#'(CM-GC)'!A1"/><Relationship Id="rId2" Type="http://schemas.openxmlformats.org/officeDocument/2006/relationships/image" Target="../media/image7.jpeg"/><Relationship Id="rId1" Type="http://schemas.openxmlformats.org/officeDocument/2006/relationships/hyperlink" Target="#'Insurance Requirements(CMGC-EB)'!A1"/><Relationship Id="rId6" Type="http://schemas.openxmlformats.org/officeDocument/2006/relationships/hyperlink" Target="#'Scope of Work (CMGC-EB)'!A1"/><Relationship Id="rId5" Type="http://schemas.openxmlformats.org/officeDocument/2006/relationships/hyperlink" Target="#'Summary (CMGC-EB)'!A1"/><Relationship Id="rId4" Type="http://schemas.openxmlformats.org/officeDocument/2006/relationships/hyperlink" Target="#Home!A1"/></Relationships>
</file>

<file path=xl/drawings/_rels/drawing40.xml.rels><?xml version="1.0" encoding="UTF-8" standalone="yes"?>
<Relationships xmlns="http://schemas.openxmlformats.org/package/2006/relationships"><Relationship Id="rId3" Type="http://schemas.openxmlformats.org/officeDocument/2006/relationships/hyperlink" Target="https://www.oregon.gov/das/Risk/Pages/CntrctrInsReq.aspx" TargetMode="External"/><Relationship Id="rId2" Type="http://schemas.openxmlformats.org/officeDocument/2006/relationships/hyperlink" Target="#'Insurance Requirements (GC-NB)'!A1"/><Relationship Id="rId1" Type="http://schemas.openxmlformats.org/officeDocument/2006/relationships/hyperlink" Target="#'Insurance Requirements (TC-NB)'!A1"/><Relationship Id="rId4" Type="http://schemas.openxmlformats.org/officeDocument/2006/relationships/hyperlink" Target="#'Additional Coverages (GC-NB)'!A1"/></Relationships>
</file>

<file path=xl/drawings/_rels/drawing41.xml.rels><?xml version="1.0" encoding="UTF-8" standalone="yes"?>
<Relationships xmlns="http://schemas.openxmlformats.org/package/2006/relationships"><Relationship Id="rId8" Type="http://schemas.openxmlformats.org/officeDocument/2006/relationships/hyperlink" Target="#'CM-GC'!A1"/><Relationship Id="rId3" Type="http://schemas.openxmlformats.org/officeDocument/2006/relationships/hyperlink" Target="https://www.oregon.gov/das/Risk/Pages/InsclausesAutoLiabIns.aspx" TargetMode="External"/><Relationship Id="rId7" Type="http://schemas.openxmlformats.org/officeDocument/2006/relationships/hyperlink" Target="#'Insurance Requirements (CM)'!A1"/><Relationship Id="rId2" Type="http://schemas.openxmlformats.org/officeDocument/2006/relationships/hyperlink" Target="https://www.oregon.gov/das/Risk/Pages/InsclausesCmrclIns.aspx" TargetMode="External"/><Relationship Id="rId1" Type="http://schemas.openxmlformats.org/officeDocument/2006/relationships/hyperlink" Target="#Home!A1"/><Relationship Id="rId6" Type="http://schemas.openxmlformats.org/officeDocument/2006/relationships/image" Target="../media/image3.jpg"/><Relationship Id="rId5" Type="http://schemas.openxmlformats.org/officeDocument/2006/relationships/image" Target="../media/image13.jpeg"/><Relationship Id="rId10" Type="http://schemas.openxmlformats.org/officeDocument/2006/relationships/hyperlink" Target="#'(CM-GC)'!A1"/><Relationship Id="rId4" Type="http://schemas.openxmlformats.org/officeDocument/2006/relationships/hyperlink" Target="https://www.oregon.gov/das/Risk/Pages/InsclausesProfErrorOmis.aspx" TargetMode="External"/><Relationship Id="rId9" Type="http://schemas.openxmlformats.org/officeDocument/2006/relationships/hyperlink" Target="#'General Contractor (GC)'!A1"/></Relationships>
</file>

<file path=xl/drawings/_rels/drawing42.xml.rels><?xml version="1.0" encoding="UTF-8" standalone="yes"?>
<Relationships xmlns="http://schemas.openxmlformats.org/package/2006/relationships"><Relationship Id="rId8" Type="http://schemas.openxmlformats.org/officeDocument/2006/relationships/hyperlink" Target="https://www.oregon.gov/das/Risk/Pages/InsclausesProfErrorOmis.aspx" TargetMode="External"/><Relationship Id="rId13" Type="http://schemas.openxmlformats.org/officeDocument/2006/relationships/hyperlink" Target="#'Additional Coverage (CM)'!A1"/><Relationship Id="rId3" Type="http://schemas.openxmlformats.org/officeDocument/2006/relationships/hyperlink" Target="#'Automobile (CM)'!A1"/><Relationship Id="rId7" Type="http://schemas.openxmlformats.org/officeDocument/2006/relationships/hyperlink" Target="https://www.oregon.gov/das/Risk/Pages/InsclausesAutoLiabIns.aspx" TargetMode="External"/><Relationship Id="rId12" Type="http://schemas.openxmlformats.org/officeDocument/2006/relationships/hyperlink" Target="https://www.oregon.gov/das/Risk/Pages/Insclauses.aspx" TargetMode="External"/><Relationship Id="rId2" Type="http://schemas.openxmlformats.org/officeDocument/2006/relationships/hyperlink" Target="#'CGL Umbrella (CM)'!A1"/><Relationship Id="rId1" Type="http://schemas.openxmlformats.org/officeDocument/2006/relationships/hyperlink" Target="#Home!A1"/><Relationship Id="rId6" Type="http://schemas.openxmlformats.org/officeDocument/2006/relationships/hyperlink" Target="https://www.oregon.gov/das/Risk/Pages/InsclausesCmrclIns.aspx" TargetMode="External"/><Relationship Id="rId11" Type="http://schemas.openxmlformats.org/officeDocument/2006/relationships/image" Target="../media/image3.jpg"/><Relationship Id="rId5" Type="http://schemas.openxmlformats.org/officeDocument/2006/relationships/hyperlink" Target="#'Summary (CM)'!A1"/><Relationship Id="rId10" Type="http://schemas.openxmlformats.org/officeDocument/2006/relationships/hyperlink" Target="#'Insurance Requirements (CM)'!A1"/><Relationship Id="rId4" Type="http://schemas.openxmlformats.org/officeDocument/2006/relationships/hyperlink" Target="#'Professional (CM)'!A1"/><Relationship Id="rId9" Type="http://schemas.openxmlformats.org/officeDocument/2006/relationships/image" Target="../media/image13.jpeg"/></Relationships>
</file>

<file path=xl/drawings/_rels/drawing43.xml.rels><?xml version="1.0" encoding="UTF-8" standalone="yes"?>
<Relationships xmlns="http://schemas.openxmlformats.org/package/2006/relationships"><Relationship Id="rId3" Type="http://schemas.openxmlformats.org/officeDocument/2006/relationships/hyperlink" Target="#'Summary (CM)'!A1"/><Relationship Id="rId2" Type="http://schemas.openxmlformats.org/officeDocument/2006/relationships/hyperlink" Target="#Home!A1"/><Relationship Id="rId1" Type="http://schemas.openxmlformats.org/officeDocument/2006/relationships/hyperlink" Target="#'Insurance Requirements (CM)'!A1"/><Relationship Id="rId4" Type="http://schemas.openxmlformats.org/officeDocument/2006/relationships/image" Target="../media/image3.jpg"/></Relationships>
</file>

<file path=xl/drawings/_rels/drawing44.xml.rels><?xml version="1.0" encoding="UTF-8" standalone="yes"?>
<Relationships xmlns="http://schemas.openxmlformats.org/package/2006/relationships"><Relationship Id="rId3" Type="http://schemas.openxmlformats.org/officeDocument/2006/relationships/hyperlink" Target="#'Summary (CM)'!A1"/><Relationship Id="rId2" Type="http://schemas.openxmlformats.org/officeDocument/2006/relationships/hyperlink" Target="#Home!A1"/><Relationship Id="rId1" Type="http://schemas.openxmlformats.org/officeDocument/2006/relationships/hyperlink" Target="#'Insurance Requirements (CM)'!A1"/><Relationship Id="rId5" Type="http://schemas.openxmlformats.org/officeDocument/2006/relationships/hyperlink" Target="#'Loss Example'!A1"/><Relationship Id="rId4" Type="http://schemas.openxmlformats.org/officeDocument/2006/relationships/image" Target="../media/image3.jpg"/></Relationships>
</file>

<file path=xl/drawings/_rels/drawing45.xml.rels><?xml version="1.0" encoding="UTF-8" standalone="yes"?>
<Relationships xmlns="http://schemas.openxmlformats.org/package/2006/relationships"><Relationship Id="rId3" Type="http://schemas.openxmlformats.org/officeDocument/2006/relationships/hyperlink" Target="#'Summary (CM)'!A1"/><Relationship Id="rId2" Type="http://schemas.openxmlformats.org/officeDocument/2006/relationships/hyperlink" Target="#Home!A1"/><Relationship Id="rId1" Type="http://schemas.openxmlformats.org/officeDocument/2006/relationships/hyperlink" Target="#'Insurance Requirements (CM)'!A1"/><Relationship Id="rId5" Type="http://schemas.openxmlformats.org/officeDocument/2006/relationships/hyperlink" Target="#'Loss Example'!A1"/><Relationship Id="rId4" Type="http://schemas.openxmlformats.org/officeDocument/2006/relationships/image" Target="../media/image3.jpg"/></Relationships>
</file>

<file path=xl/drawings/_rels/drawing46.xml.rels><?xml version="1.0" encoding="UTF-8" standalone="yes"?>
<Relationships xmlns="http://schemas.openxmlformats.org/package/2006/relationships"><Relationship Id="rId8" Type="http://schemas.openxmlformats.org/officeDocument/2006/relationships/hyperlink" Target="https://www.oregon.gov/das/Risk/Pages/InsclausesBaileesCov.aspx" TargetMode="External"/><Relationship Id="rId13" Type="http://schemas.openxmlformats.org/officeDocument/2006/relationships/hyperlink" Target="#'Additional Coverage (CM)'!J47"/><Relationship Id="rId3" Type="http://schemas.openxmlformats.org/officeDocument/2006/relationships/hyperlink" Target="#'Insurance Requirements (CM)'!A1"/><Relationship Id="rId7" Type="http://schemas.openxmlformats.org/officeDocument/2006/relationships/hyperlink" Target="https://www.oregon.gov/das/Risk/Pages/InsclausesAircraft.aspx" TargetMode="External"/><Relationship Id="rId12" Type="http://schemas.openxmlformats.org/officeDocument/2006/relationships/hyperlink" Target="#'Additional Coverage (CM)'!A47"/><Relationship Id="rId2" Type="http://schemas.openxmlformats.org/officeDocument/2006/relationships/hyperlink" Target="#'Summary (CM)'!A1"/><Relationship Id="rId1" Type="http://schemas.openxmlformats.org/officeDocument/2006/relationships/hyperlink" Target="#Home!A1"/><Relationship Id="rId6" Type="http://schemas.openxmlformats.org/officeDocument/2006/relationships/hyperlink" Target="#'Additional Coverage (CM)'!J21"/><Relationship Id="rId11" Type="http://schemas.openxmlformats.org/officeDocument/2006/relationships/hyperlink" Target="#'Additional Coverage (CM)'!S21"/><Relationship Id="rId5" Type="http://schemas.openxmlformats.org/officeDocument/2006/relationships/hyperlink" Target="https://www.oregon.gov/das/Risk/Pages/Insclauses.aspx" TargetMode="External"/><Relationship Id="rId10" Type="http://schemas.openxmlformats.org/officeDocument/2006/relationships/hyperlink" Target="https://www.oregon.gov/das/Risk/Pages/InsclausesCrimeProtCov.aspx" TargetMode="External"/><Relationship Id="rId4" Type="http://schemas.openxmlformats.org/officeDocument/2006/relationships/image" Target="../media/image3.jpg"/><Relationship Id="rId9" Type="http://schemas.openxmlformats.org/officeDocument/2006/relationships/hyperlink" Target="https://www.oregon.gov/das/Risk/Pages/InsclausesMarine.aspx" TargetMode="External"/><Relationship Id="rId14" Type="http://schemas.openxmlformats.org/officeDocument/2006/relationships/hyperlink" Target="#'Additional Coverage (CM)'!S47"/></Relationships>
</file>

<file path=xl/drawings/_rels/drawing47.xml.rels><?xml version="1.0" encoding="UTF-8" standalone="yes"?>
<Relationships xmlns="http://schemas.openxmlformats.org/package/2006/relationships"><Relationship Id="rId3" Type="http://schemas.openxmlformats.org/officeDocument/2006/relationships/hyperlink" Target="#'Additional Coverage (CM)'!A1"/><Relationship Id="rId2" Type="http://schemas.openxmlformats.org/officeDocument/2006/relationships/hyperlink" Target="https://www.oregon.gov/das/Risk/Pages/CntrctrInsReq.aspx" TargetMode="External"/><Relationship Id="rId1" Type="http://schemas.openxmlformats.org/officeDocument/2006/relationships/hyperlink" Target="#'Insurance Requirements (CM)'!A1"/></Relationships>
</file>

<file path=xl/drawings/_rels/drawing5.xml.rels><?xml version="1.0" encoding="UTF-8" standalone="yes"?>
<Relationships xmlns="http://schemas.openxmlformats.org/package/2006/relationships"><Relationship Id="rId8" Type="http://schemas.openxmlformats.org/officeDocument/2006/relationships/hyperlink" Target="https://www.oregon.gov/das/Risk/Pages/InsclausesPollutLiab.aspx" TargetMode="External"/><Relationship Id="rId13" Type="http://schemas.openxmlformats.org/officeDocument/2006/relationships/hyperlink" Target="#'Summary (CMGC-EB)'!A1"/><Relationship Id="rId18" Type="http://schemas.openxmlformats.org/officeDocument/2006/relationships/hyperlink" Target="#'Additional Coverages (CMGC-EB)'!A1"/><Relationship Id="rId3" Type="http://schemas.openxmlformats.org/officeDocument/2006/relationships/hyperlink" Target="#'Pollution (CMGC-EB)'!A1"/><Relationship Id="rId7" Type="http://schemas.openxmlformats.org/officeDocument/2006/relationships/hyperlink" Target="https://www.oregon.gov/das/Risk/Pages/InsclausesAutoLiabIns.aspx" TargetMode="External"/><Relationship Id="rId12" Type="http://schemas.openxmlformats.org/officeDocument/2006/relationships/hyperlink" Target="#'Insurance Requirements(CMGC-EB)'!A1"/><Relationship Id="rId17" Type="http://schemas.openxmlformats.org/officeDocument/2006/relationships/hyperlink" Target="https://www.oregon.gov/das/Risk/Pages/Insclauses.aspx" TargetMode="External"/><Relationship Id="rId2" Type="http://schemas.openxmlformats.org/officeDocument/2006/relationships/hyperlink" Target="#'Automobile (CMGC-EB)'!A1"/><Relationship Id="rId16" Type="http://schemas.openxmlformats.org/officeDocument/2006/relationships/image" Target="../media/image3.jpg"/><Relationship Id="rId1" Type="http://schemas.openxmlformats.org/officeDocument/2006/relationships/hyperlink" Target="#'CGL Umbrella (CMGC-EB)'!A1"/><Relationship Id="rId6" Type="http://schemas.openxmlformats.org/officeDocument/2006/relationships/hyperlink" Target="https://www.oregon.gov/das/Risk/Pages/InsclausesCmrclIns.aspx" TargetMode="External"/><Relationship Id="rId11" Type="http://schemas.openxmlformats.org/officeDocument/2006/relationships/hyperlink" Target="#Home!A1"/><Relationship Id="rId5" Type="http://schemas.openxmlformats.org/officeDocument/2006/relationships/hyperlink" Target="#'Professional (CMGC-EB)'!A1"/><Relationship Id="rId15" Type="http://schemas.openxmlformats.org/officeDocument/2006/relationships/hyperlink" Target="#'(CM-GC)'!A1"/><Relationship Id="rId10" Type="http://schemas.openxmlformats.org/officeDocument/2006/relationships/hyperlink" Target="https://www.oregon.gov/das/Risk/Pages/InsclausesProfErrorOmis.aspx" TargetMode="External"/><Relationship Id="rId4" Type="http://schemas.openxmlformats.org/officeDocument/2006/relationships/hyperlink" Target="#'Builder''s Risk (CMGC-EB)'!A1"/><Relationship Id="rId9" Type="http://schemas.openxmlformats.org/officeDocument/2006/relationships/hyperlink" Target="https://www.oregon.gov/das/Risk/Pages/InsclausesBldrsRisk.aspx" TargetMode="External"/><Relationship Id="rId14" Type="http://schemas.openxmlformats.org/officeDocument/2006/relationships/hyperlink" Target="#'Scope of Work (CMGC-EB)'!A1"/></Relationships>
</file>

<file path=xl/drawings/_rels/drawing6.xml.rels><?xml version="1.0" encoding="UTF-8" standalone="yes"?>
<Relationships xmlns="http://schemas.openxmlformats.org/package/2006/relationships"><Relationship Id="rId3" Type="http://schemas.openxmlformats.org/officeDocument/2006/relationships/hyperlink" Target="#'Summary (CMGC-EB)'!A1"/><Relationship Id="rId2" Type="http://schemas.openxmlformats.org/officeDocument/2006/relationships/hyperlink" Target="#Home!A1"/><Relationship Id="rId1" Type="http://schemas.openxmlformats.org/officeDocument/2006/relationships/hyperlink" Target="#'Insurance Requirements(CMGC-EB)'!A1"/><Relationship Id="rId6" Type="http://schemas.openxmlformats.org/officeDocument/2006/relationships/image" Target="../media/image3.jpg"/><Relationship Id="rId5" Type="http://schemas.openxmlformats.org/officeDocument/2006/relationships/hyperlink" Target="#'(CM-GC)'!A1"/><Relationship Id="rId4" Type="http://schemas.openxmlformats.org/officeDocument/2006/relationships/hyperlink" Target="#'Scope of Work (CMGC-EB)'!A1"/></Relationships>
</file>

<file path=xl/drawings/_rels/drawing7.xml.rels><?xml version="1.0" encoding="UTF-8" standalone="yes"?>
<Relationships xmlns="http://schemas.openxmlformats.org/package/2006/relationships"><Relationship Id="rId3" Type="http://schemas.openxmlformats.org/officeDocument/2006/relationships/hyperlink" Target="#'Summary (CMGC-EB)'!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CMGC-EB)'!A1"/><Relationship Id="rId6" Type="http://schemas.openxmlformats.org/officeDocument/2006/relationships/image" Target="../media/image3.jpg"/><Relationship Id="rId5" Type="http://schemas.openxmlformats.org/officeDocument/2006/relationships/hyperlink" Target="#'(CM-GC)'!A1"/><Relationship Id="rId4" Type="http://schemas.openxmlformats.org/officeDocument/2006/relationships/hyperlink" Target="#'Scope of Work (CMGC-EB)'!A1"/></Relationships>
</file>

<file path=xl/drawings/_rels/drawing8.xml.rels><?xml version="1.0" encoding="UTF-8" standalone="yes"?>
<Relationships xmlns="http://schemas.openxmlformats.org/package/2006/relationships"><Relationship Id="rId3" Type="http://schemas.openxmlformats.org/officeDocument/2006/relationships/hyperlink" Target="#Home!A1"/><Relationship Id="rId7" Type="http://schemas.openxmlformats.org/officeDocument/2006/relationships/image" Target="../media/image3.jpg"/><Relationship Id="rId2" Type="http://schemas.openxmlformats.org/officeDocument/2006/relationships/hyperlink" Target="#'Insurance Requirements(CMGC-EB)'!A1"/><Relationship Id="rId1" Type="http://schemas.openxmlformats.org/officeDocument/2006/relationships/image" Target="../media/image8.png"/><Relationship Id="rId6" Type="http://schemas.openxmlformats.org/officeDocument/2006/relationships/hyperlink" Target="#'Summary (CMGC-EB)'!A1"/><Relationship Id="rId5" Type="http://schemas.openxmlformats.org/officeDocument/2006/relationships/hyperlink" Target="#'Scope of Work (CMGC-EB)'!A1"/><Relationship Id="rId4" Type="http://schemas.openxmlformats.org/officeDocument/2006/relationships/hyperlink" Target="#'(CM-GC)'!A1"/></Relationships>
</file>

<file path=xl/drawings/_rels/drawing9.xml.rels><?xml version="1.0" encoding="UTF-8" standalone="yes"?>
<Relationships xmlns="http://schemas.openxmlformats.org/package/2006/relationships"><Relationship Id="rId3" Type="http://schemas.openxmlformats.org/officeDocument/2006/relationships/hyperlink" Target="#'Summary (CMGC-EB)'!A1"/><Relationship Id="rId2" Type="http://schemas.openxmlformats.org/officeDocument/2006/relationships/hyperlink" Target="#Home!A1"/><Relationship Id="rId1" Type="http://schemas.openxmlformats.org/officeDocument/2006/relationships/hyperlink" Target="#'Insurance Requirements(CMGC-EB)'!A1"/><Relationship Id="rId6" Type="http://schemas.openxmlformats.org/officeDocument/2006/relationships/image" Target="../media/image3.jpg"/><Relationship Id="rId5" Type="http://schemas.openxmlformats.org/officeDocument/2006/relationships/hyperlink" Target="#'(CM-GC)'!A1"/><Relationship Id="rId4" Type="http://schemas.openxmlformats.org/officeDocument/2006/relationships/hyperlink" Target="#'Scope of Work (CMGC-EB)'!A1"/></Relationships>
</file>

<file path=xl/drawings/_rels/vmlDrawing10.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152400</xdr:colOff>
      <xdr:row>24</xdr:row>
      <xdr:rowOff>9525</xdr:rowOff>
    </xdr:from>
    <xdr:to>
      <xdr:col>6</xdr:col>
      <xdr:colOff>161925</xdr:colOff>
      <xdr:row>26</xdr:row>
      <xdr:rowOff>180975</xdr:rowOff>
    </xdr:to>
    <xdr:sp macro="" textlink="">
      <xdr:nvSpPr>
        <xdr:cNvPr id="7" name="Rectangle 6"/>
        <xdr:cNvSpPr/>
      </xdr:nvSpPr>
      <xdr:spPr>
        <a:xfrm>
          <a:off x="428625" y="4638675"/>
          <a:ext cx="2581275"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504824</xdr:colOff>
      <xdr:row>20</xdr:row>
      <xdr:rowOff>9525</xdr:rowOff>
    </xdr:from>
    <xdr:to>
      <xdr:col>18</xdr:col>
      <xdr:colOff>514349</xdr:colOff>
      <xdr:row>22</xdr:row>
      <xdr:rowOff>180975</xdr:rowOff>
    </xdr:to>
    <xdr:sp macro="" textlink="">
      <xdr:nvSpPr>
        <xdr:cNvPr id="9" name="Rectangle 8">
          <a:hlinkClick xmlns:r="http://schemas.openxmlformats.org/officeDocument/2006/relationships" r:id="rId1"/>
        </xdr:cNvPr>
        <xdr:cNvSpPr/>
      </xdr:nvSpPr>
      <xdr:spPr>
        <a:xfrm>
          <a:off x="6438899" y="3876675"/>
          <a:ext cx="3095625"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1</xdr:colOff>
      <xdr:row>20</xdr:row>
      <xdr:rowOff>0</xdr:rowOff>
    </xdr:from>
    <xdr:to>
      <xdr:col>11</xdr:col>
      <xdr:colOff>1</xdr:colOff>
      <xdr:row>43</xdr:row>
      <xdr:rowOff>9525</xdr:rowOff>
    </xdr:to>
    <xdr:pic>
      <xdr:nvPicPr>
        <xdr:cNvPr id="16" name="Picture 15"/>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90576" y="3867150"/>
          <a:ext cx="4629150" cy="4391025"/>
        </a:xfrm>
        <a:prstGeom prst="rect">
          <a:avLst/>
        </a:prstGeom>
      </xdr:spPr>
    </xdr:pic>
    <xdr:clientData/>
  </xdr:twoCellAnchor>
  <xdr:twoCellAnchor editAs="oneCell">
    <xdr:from>
      <xdr:col>0</xdr:col>
      <xdr:colOff>28575</xdr:colOff>
      <xdr:row>2</xdr:row>
      <xdr:rowOff>9525</xdr:rowOff>
    </xdr:from>
    <xdr:to>
      <xdr:col>28</xdr:col>
      <xdr:colOff>19050</xdr:colOff>
      <xdr:row>18</xdr:row>
      <xdr:rowOff>28575</xdr:rowOff>
    </xdr:to>
    <xdr:pic>
      <xdr:nvPicPr>
        <xdr:cNvPr id="18" name="Picture 1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575" y="390525"/>
          <a:ext cx="13916025" cy="3067050"/>
        </a:xfrm>
        <a:prstGeom prst="rect">
          <a:avLst/>
        </a:prstGeom>
      </xdr:spPr>
    </xdr:pic>
    <xdr:clientData/>
  </xdr:twoCellAnchor>
  <xdr:twoCellAnchor>
    <xdr:from>
      <xdr:col>20</xdr:col>
      <xdr:colOff>9524</xdr:colOff>
      <xdr:row>20</xdr:row>
      <xdr:rowOff>0</xdr:rowOff>
    </xdr:from>
    <xdr:to>
      <xdr:col>26</xdr:col>
      <xdr:colOff>19049</xdr:colOff>
      <xdr:row>22</xdr:row>
      <xdr:rowOff>171450</xdr:rowOff>
    </xdr:to>
    <xdr:sp macro="" textlink="">
      <xdr:nvSpPr>
        <xdr:cNvPr id="8" name="Rectangle 7">
          <a:hlinkClick xmlns:r="http://schemas.openxmlformats.org/officeDocument/2006/relationships" r:id="rId4"/>
        </xdr:cNvPr>
        <xdr:cNvSpPr/>
      </xdr:nvSpPr>
      <xdr:spPr>
        <a:xfrm>
          <a:off x="10058399" y="3867150"/>
          <a:ext cx="3095625"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466725</xdr:colOff>
      <xdr:row>1</xdr:row>
      <xdr:rowOff>152401</xdr:rowOff>
    </xdr:from>
    <xdr:to>
      <xdr:col>31</xdr:col>
      <xdr:colOff>314325</xdr:colOff>
      <xdr:row>11</xdr:row>
      <xdr:rowOff>47625</xdr:rowOff>
    </xdr:to>
    <xdr:sp macro="" textlink="">
      <xdr:nvSpPr>
        <xdr:cNvPr id="2" name="TextBox 1"/>
        <xdr:cNvSpPr txBox="1"/>
      </xdr:nvSpPr>
      <xdr:spPr>
        <a:xfrm>
          <a:off x="7429500" y="342901"/>
          <a:ext cx="8639175" cy="1800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Risk</a:t>
          </a:r>
          <a:r>
            <a:rPr lang="en-US" sz="36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management</a:t>
          </a:r>
        </a:p>
        <a:p>
          <a:r>
            <a:rPr lang="en-US" sz="36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Construction</a:t>
          </a:r>
          <a:r>
            <a:rPr lang="en-US" sz="36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risk assessment tool</a:t>
          </a:r>
        </a:p>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Construction manager / general contractor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9525</xdr:colOff>
      <xdr:row>39</xdr:row>
      <xdr:rowOff>85725</xdr:rowOff>
    </xdr:from>
    <xdr:to>
      <xdr:col>27</xdr:col>
      <xdr:colOff>9525</xdr:colOff>
      <xdr:row>44</xdr:row>
      <xdr:rowOff>171450</xdr:rowOff>
    </xdr:to>
    <xdr:sp macro="" textlink="">
      <xdr:nvSpPr>
        <xdr:cNvPr id="7" name="Rectangle 6">
          <a:hlinkClick xmlns:r="http://schemas.openxmlformats.org/officeDocument/2006/relationships" r:id="rId1"/>
        </xdr:cNvPr>
        <xdr:cNvSpPr/>
      </xdr:nvSpPr>
      <xdr:spPr>
        <a:xfrm>
          <a:off x="9544050" y="7581900"/>
          <a:ext cx="4114800" cy="1085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xdr:col>
          <xdr:colOff>142875</xdr:colOff>
          <xdr:row>26</xdr:row>
          <xdr:rowOff>9525</xdr:rowOff>
        </xdr:from>
        <xdr:to>
          <xdr:col>1</xdr:col>
          <xdr:colOff>447675</xdr:colOff>
          <xdr:row>27</xdr:row>
          <xdr:rowOff>0</xdr:rowOff>
        </xdr:to>
        <xdr:sp macro="" textlink="">
          <xdr:nvSpPr>
            <xdr:cNvPr id="229377" name="Check Box 1" hidden="1">
              <a:extLst>
                <a:ext uri="{63B3BB69-23CF-44E3-9099-C40C66FF867C}">
                  <a14:compatExt spid="_x0000_s229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161925</xdr:rowOff>
        </xdr:from>
        <xdr:to>
          <xdr:col>1</xdr:col>
          <xdr:colOff>438150</xdr:colOff>
          <xdr:row>29</xdr:row>
          <xdr:rowOff>0</xdr:rowOff>
        </xdr:to>
        <xdr:sp macro="" textlink="">
          <xdr:nvSpPr>
            <xdr:cNvPr id="229378" name="Check Box 2" hidden="1">
              <a:extLst>
                <a:ext uri="{63B3BB69-23CF-44E3-9099-C40C66FF867C}">
                  <a14:compatExt spid="_x0000_s229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180976</xdr:colOff>
      <xdr:row>0</xdr:row>
      <xdr:rowOff>0</xdr:rowOff>
    </xdr:from>
    <xdr:to>
      <xdr:col>2</xdr:col>
      <xdr:colOff>295276</xdr:colOff>
      <xdr:row>1</xdr:row>
      <xdr:rowOff>171450</xdr:rowOff>
    </xdr:to>
    <xdr:sp macro="" textlink="">
      <xdr:nvSpPr>
        <xdr:cNvPr id="228" name="Rectangle 227">
          <a:hlinkClick xmlns:r="http://schemas.openxmlformats.org/officeDocument/2006/relationships" r:id="rId2"/>
        </xdr:cNvPr>
        <xdr:cNvSpPr/>
      </xdr:nvSpPr>
      <xdr:spPr>
        <a:xfrm>
          <a:off x="457201" y="0"/>
          <a:ext cx="6286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0</xdr:row>
      <xdr:rowOff>0</xdr:rowOff>
    </xdr:from>
    <xdr:to>
      <xdr:col>20</xdr:col>
      <xdr:colOff>504825</xdr:colOff>
      <xdr:row>1</xdr:row>
      <xdr:rowOff>180975</xdr:rowOff>
    </xdr:to>
    <xdr:sp macro="" textlink="">
      <xdr:nvSpPr>
        <xdr:cNvPr id="230" name="Rectangle 229">
          <a:hlinkClick xmlns:r="http://schemas.openxmlformats.org/officeDocument/2006/relationships" r:id="rId1"/>
        </xdr:cNvPr>
        <xdr:cNvSpPr/>
      </xdr:nvSpPr>
      <xdr:spPr>
        <a:xfrm>
          <a:off x="85058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504825</xdr:colOff>
      <xdr:row>0</xdr:row>
      <xdr:rowOff>0</xdr:rowOff>
    </xdr:from>
    <xdr:to>
      <xdr:col>24</xdr:col>
      <xdr:colOff>485775</xdr:colOff>
      <xdr:row>1</xdr:row>
      <xdr:rowOff>171450</xdr:rowOff>
    </xdr:to>
    <xdr:sp macro="" textlink="">
      <xdr:nvSpPr>
        <xdr:cNvPr id="231" name="Rectangle 230">
          <a:hlinkClick xmlns:r="http://schemas.openxmlformats.org/officeDocument/2006/relationships" r:id="rId3"/>
        </xdr:cNvPr>
        <xdr:cNvSpPr/>
      </xdr:nvSpPr>
      <xdr:spPr>
        <a:xfrm>
          <a:off x="11068050"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19050</xdr:colOff>
      <xdr:row>0</xdr:row>
      <xdr:rowOff>0</xdr:rowOff>
    </xdr:from>
    <xdr:to>
      <xdr:col>15</xdr:col>
      <xdr:colOff>495300</xdr:colOff>
      <xdr:row>1</xdr:row>
      <xdr:rowOff>171450</xdr:rowOff>
    </xdr:to>
    <xdr:sp macro="" textlink="">
      <xdr:nvSpPr>
        <xdr:cNvPr id="232" name="Rectangle 231">
          <a:hlinkClick xmlns:r="http://schemas.openxmlformats.org/officeDocument/2006/relationships" r:id="rId4"/>
        </xdr:cNvPr>
        <xdr:cNvSpPr/>
      </xdr:nvSpPr>
      <xdr:spPr>
        <a:xfrm>
          <a:off x="64674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228600</xdr:colOff>
      <xdr:row>0</xdr:row>
      <xdr:rowOff>0</xdr:rowOff>
    </xdr:from>
    <xdr:to>
      <xdr:col>11</xdr:col>
      <xdr:colOff>304800</xdr:colOff>
      <xdr:row>1</xdr:row>
      <xdr:rowOff>171450</xdr:rowOff>
    </xdr:to>
    <xdr:sp macro="" textlink="">
      <xdr:nvSpPr>
        <xdr:cNvPr id="233" name="Rectangle 232">
          <a:hlinkClick xmlns:r="http://schemas.openxmlformats.org/officeDocument/2006/relationships" r:id="rId5"/>
        </xdr:cNvPr>
        <xdr:cNvSpPr/>
      </xdr:nvSpPr>
      <xdr:spPr>
        <a:xfrm>
          <a:off x="2047875" y="0"/>
          <a:ext cx="36766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28576</xdr:colOff>
      <xdr:row>17</xdr:row>
      <xdr:rowOff>66675</xdr:rowOff>
    </xdr:to>
    <xdr:pic>
      <xdr:nvPicPr>
        <xdr:cNvPr id="235" name="Picture 23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6" y="381000"/>
          <a:ext cx="13944600" cy="2924175"/>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2" name="Rectangle 11">
          <a:hlinkClick xmlns:r="http://schemas.openxmlformats.org/officeDocument/2006/relationships" r:id="rId7"/>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180976</xdr:colOff>
      <xdr:row>0</xdr:row>
      <xdr:rowOff>0</xdr:rowOff>
    </xdr:from>
    <xdr:to>
      <xdr:col>2</xdr:col>
      <xdr:colOff>295276</xdr:colOff>
      <xdr:row>1</xdr:row>
      <xdr:rowOff>171450</xdr:rowOff>
    </xdr:to>
    <xdr:sp macro="" textlink="">
      <xdr:nvSpPr>
        <xdr:cNvPr id="6" name="Rectangle 5">
          <a:hlinkClick xmlns:r="http://schemas.openxmlformats.org/officeDocument/2006/relationships" r:id="rId1"/>
        </xdr:cNvPr>
        <xdr:cNvSpPr/>
      </xdr:nvSpPr>
      <xdr:spPr>
        <a:xfrm>
          <a:off x="457201" y="0"/>
          <a:ext cx="6286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0</xdr:row>
      <xdr:rowOff>0</xdr:rowOff>
    </xdr:from>
    <xdr:to>
      <xdr:col>20</xdr:col>
      <xdr:colOff>504825</xdr:colOff>
      <xdr:row>1</xdr:row>
      <xdr:rowOff>180975</xdr:rowOff>
    </xdr:to>
    <xdr:sp macro="" textlink="">
      <xdr:nvSpPr>
        <xdr:cNvPr id="7" name="Rectangle 6">
          <a:hlinkClick xmlns:r="http://schemas.openxmlformats.org/officeDocument/2006/relationships" r:id="rId2"/>
        </xdr:cNvPr>
        <xdr:cNvSpPr/>
      </xdr:nvSpPr>
      <xdr:spPr>
        <a:xfrm>
          <a:off x="85058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504825</xdr:colOff>
      <xdr:row>0</xdr:row>
      <xdr:rowOff>0</xdr:rowOff>
    </xdr:from>
    <xdr:to>
      <xdr:col>24</xdr:col>
      <xdr:colOff>485775</xdr:colOff>
      <xdr:row>1</xdr:row>
      <xdr:rowOff>171450</xdr:rowOff>
    </xdr:to>
    <xdr:sp macro="" textlink="">
      <xdr:nvSpPr>
        <xdr:cNvPr id="8" name="Rectangle 7">
          <a:hlinkClick xmlns:r="http://schemas.openxmlformats.org/officeDocument/2006/relationships" r:id="rId3"/>
        </xdr:cNvPr>
        <xdr:cNvSpPr/>
      </xdr:nvSpPr>
      <xdr:spPr>
        <a:xfrm>
          <a:off x="11068050"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19050</xdr:colOff>
      <xdr:row>0</xdr:row>
      <xdr:rowOff>0</xdr:rowOff>
    </xdr:from>
    <xdr:to>
      <xdr:col>15</xdr:col>
      <xdr:colOff>495300</xdr:colOff>
      <xdr:row>1</xdr:row>
      <xdr:rowOff>171450</xdr:rowOff>
    </xdr:to>
    <xdr:sp macro="" textlink="">
      <xdr:nvSpPr>
        <xdr:cNvPr id="9" name="Rectangle 8">
          <a:hlinkClick xmlns:r="http://schemas.openxmlformats.org/officeDocument/2006/relationships" r:id="rId4"/>
        </xdr:cNvPr>
        <xdr:cNvSpPr/>
      </xdr:nvSpPr>
      <xdr:spPr>
        <a:xfrm>
          <a:off x="64674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228600</xdr:colOff>
      <xdr:row>0</xdr:row>
      <xdr:rowOff>0</xdr:rowOff>
    </xdr:from>
    <xdr:to>
      <xdr:col>11</xdr:col>
      <xdr:colOff>304800</xdr:colOff>
      <xdr:row>1</xdr:row>
      <xdr:rowOff>171450</xdr:rowOff>
    </xdr:to>
    <xdr:sp macro="" textlink="">
      <xdr:nvSpPr>
        <xdr:cNvPr id="10" name="Rectangle 9">
          <a:hlinkClick xmlns:r="http://schemas.openxmlformats.org/officeDocument/2006/relationships" r:id="rId5"/>
        </xdr:cNvPr>
        <xdr:cNvSpPr/>
      </xdr:nvSpPr>
      <xdr:spPr>
        <a:xfrm>
          <a:off x="2047875" y="0"/>
          <a:ext cx="36766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xdr:row>
      <xdr:rowOff>123825</xdr:rowOff>
    </xdr:from>
    <xdr:to>
      <xdr:col>28</xdr:col>
      <xdr:colOff>9525</xdr:colOff>
      <xdr:row>17</xdr:row>
      <xdr:rowOff>95250</xdr:rowOff>
    </xdr:to>
    <xdr:pic>
      <xdr:nvPicPr>
        <xdr:cNvPr id="11" name="Pictur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14325"/>
          <a:ext cx="13935075" cy="3019425"/>
        </a:xfrm>
        <a:prstGeom prst="rect">
          <a:avLst/>
        </a:prstGeom>
      </xdr:spPr>
    </xdr:pic>
    <xdr:clientData/>
  </xdr:twoCellAnchor>
  <xdr:twoCellAnchor>
    <xdr:from>
      <xdr:col>10</xdr:col>
      <xdr:colOff>9524</xdr:colOff>
      <xdr:row>79</xdr:row>
      <xdr:rowOff>9524</xdr:rowOff>
    </xdr:from>
    <xdr:to>
      <xdr:col>17</xdr:col>
      <xdr:colOff>485775</xdr:colOff>
      <xdr:row>85</xdr:row>
      <xdr:rowOff>19050</xdr:rowOff>
    </xdr:to>
    <xdr:sp macro="" textlink="">
      <xdr:nvSpPr>
        <xdr:cNvPr id="13" name="Rectangle 12">
          <a:hlinkClick xmlns:r="http://schemas.openxmlformats.org/officeDocument/2006/relationships" r:id="rId2"/>
        </xdr:cNvPr>
        <xdr:cNvSpPr/>
      </xdr:nvSpPr>
      <xdr:spPr>
        <a:xfrm>
          <a:off x="4914899" y="15382874"/>
          <a:ext cx="4076701" cy="1162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51</xdr:row>
          <xdr:rowOff>180975</xdr:rowOff>
        </xdr:from>
        <xdr:to>
          <xdr:col>10</xdr:col>
          <xdr:colOff>381000</xdr:colOff>
          <xdr:row>53</xdr:row>
          <xdr:rowOff>38100</xdr:rowOff>
        </xdr:to>
        <xdr:sp macro="" textlink="">
          <xdr:nvSpPr>
            <xdr:cNvPr id="263177" name="Check Box 9" hidden="1">
              <a:extLst>
                <a:ext uri="{63B3BB69-23CF-44E3-9099-C40C66FF867C}">
                  <a14:compatExt spid="_x0000_s26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9525</xdr:rowOff>
        </xdr:from>
        <xdr:to>
          <xdr:col>10</xdr:col>
          <xdr:colOff>390525</xdr:colOff>
          <xdr:row>56</xdr:row>
          <xdr:rowOff>28575</xdr:rowOff>
        </xdr:to>
        <xdr:sp macro="" textlink="">
          <xdr:nvSpPr>
            <xdr:cNvPr id="263178" name="Check Box 10" hidden="1">
              <a:extLst>
                <a:ext uri="{63B3BB69-23CF-44E3-9099-C40C66FF867C}">
                  <a14:compatExt spid="_x0000_s26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180975</xdr:rowOff>
        </xdr:from>
        <xdr:to>
          <xdr:col>10</xdr:col>
          <xdr:colOff>476250</xdr:colOff>
          <xdr:row>27</xdr:row>
          <xdr:rowOff>9525</xdr:rowOff>
        </xdr:to>
        <xdr:sp macro="" textlink="">
          <xdr:nvSpPr>
            <xdr:cNvPr id="263179" name="Check Box 11" hidden="1">
              <a:extLst>
                <a:ext uri="{63B3BB69-23CF-44E3-9099-C40C66FF867C}">
                  <a14:compatExt spid="_x0000_s26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180975</xdr:rowOff>
        </xdr:from>
        <xdr:to>
          <xdr:col>10</xdr:col>
          <xdr:colOff>419100</xdr:colOff>
          <xdr:row>29</xdr:row>
          <xdr:rowOff>19050</xdr:rowOff>
        </xdr:to>
        <xdr:sp macro="" textlink="">
          <xdr:nvSpPr>
            <xdr:cNvPr id="263180" name="Check Box 12" hidden="1">
              <a:extLst>
                <a:ext uri="{63B3BB69-23CF-44E3-9099-C40C66FF867C}">
                  <a14:compatExt spid="_x0000_s26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180975</xdr:rowOff>
        </xdr:from>
        <xdr:to>
          <xdr:col>10</xdr:col>
          <xdr:colOff>400050</xdr:colOff>
          <xdr:row>31</xdr:row>
          <xdr:rowOff>28575</xdr:rowOff>
        </xdr:to>
        <xdr:sp macro="" textlink="">
          <xdr:nvSpPr>
            <xdr:cNvPr id="263181" name="Check Box 13" hidden="1">
              <a:extLst>
                <a:ext uri="{63B3BB69-23CF-44E3-9099-C40C66FF867C}">
                  <a14:compatExt spid="_x0000_s26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180975</xdr:rowOff>
        </xdr:from>
        <xdr:to>
          <xdr:col>10</xdr:col>
          <xdr:colOff>447675</xdr:colOff>
          <xdr:row>33</xdr:row>
          <xdr:rowOff>0</xdr:rowOff>
        </xdr:to>
        <xdr:sp macro="" textlink="">
          <xdr:nvSpPr>
            <xdr:cNvPr id="263182" name="Check Box 14" hidden="1">
              <a:extLst>
                <a:ext uri="{63B3BB69-23CF-44E3-9099-C40C66FF867C}">
                  <a14:compatExt spid="_x0000_s26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447675</xdr:colOff>
      <xdr:row>37</xdr:row>
      <xdr:rowOff>19050</xdr:rowOff>
    </xdr:from>
    <xdr:to>
      <xdr:col>2</xdr:col>
      <xdr:colOff>314325</xdr:colOff>
      <xdr:row>38</xdr:row>
      <xdr:rowOff>9525</xdr:rowOff>
    </xdr:to>
    <xdr:sp macro="" textlink="">
      <xdr:nvSpPr>
        <xdr:cNvPr id="20" name="Rectangle 19">
          <a:hlinkClick xmlns:r="http://schemas.openxmlformats.org/officeDocument/2006/relationships" r:id="rId7"/>
        </xdr:cNvPr>
        <xdr:cNvSpPr/>
      </xdr:nvSpPr>
      <xdr:spPr>
        <a:xfrm>
          <a:off x="723900" y="71437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52</xdr:row>
          <xdr:rowOff>85725</xdr:rowOff>
        </xdr:from>
        <xdr:to>
          <xdr:col>1</xdr:col>
          <xdr:colOff>438150</xdr:colOff>
          <xdr:row>53</xdr:row>
          <xdr:rowOff>114300</xdr:rowOff>
        </xdr:to>
        <xdr:sp macro="" textlink="">
          <xdr:nvSpPr>
            <xdr:cNvPr id="263183" name="Check Box 15" hidden="1">
              <a:extLst>
                <a:ext uri="{63B3BB69-23CF-44E3-9099-C40C66FF867C}">
                  <a14:compatExt spid="_x0000_s26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19050</xdr:colOff>
      <xdr:row>31</xdr:row>
      <xdr:rowOff>9525</xdr:rowOff>
    </xdr:from>
    <xdr:to>
      <xdr:col>4</xdr:col>
      <xdr:colOff>76200</xdr:colOff>
      <xdr:row>31</xdr:row>
      <xdr:rowOff>171450</xdr:rowOff>
    </xdr:to>
    <xdr:sp macro="" textlink="">
      <xdr:nvSpPr>
        <xdr:cNvPr id="22" name="Rectangle 21">
          <a:hlinkClick xmlns:r="http://schemas.openxmlformats.org/officeDocument/2006/relationships" r:id="rId8"/>
        </xdr:cNvPr>
        <xdr:cNvSpPr/>
      </xdr:nvSpPr>
      <xdr:spPr>
        <a:xfrm>
          <a:off x="809625" y="5934075"/>
          <a:ext cx="10858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123825</xdr:colOff>
      <xdr:row>37</xdr:row>
      <xdr:rowOff>0</xdr:rowOff>
    </xdr:from>
    <xdr:to>
      <xdr:col>11</xdr:col>
      <xdr:colOff>504825</xdr:colOff>
      <xdr:row>37</xdr:row>
      <xdr:rowOff>180975</xdr:rowOff>
    </xdr:to>
    <xdr:sp macro="" textlink="">
      <xdr:nvSpPr>
        <xdr:cNvPr id="23" name="Rectangle 22">
          <a:hlinkClick xmlns:r="http://schemas.openxmlformats.org/officeDocument/2006/relationships" r:id="rId9"/>
        </xdr:cNvPr>
        <xdr:cNvSpPr/>
      </xdr:nvSpPr>
      <xdr:spPr>
        <a:xfrm>
          <a:off x="5543550" y="712470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47625</xdr:colOff>
      <xdr:row>36</xdr:row>
      <xdr:rowOff>190500</xdr:rowOff>
    </xdr:from>
    <xdr:to>
      <xdr:col>20</xdr:col>
      <xdr:colOff>428625</xdr:colOff>
      <xdr:row>37</xdr:row>
      <xdr:rowOff>171450</xdr:rowOff>
    </xdr:to>
    <xdr:sp macro="" textlink="">
      <xdr:nvSpPr>
        <xdr:cNvPr id="24" name="Rectangle 23">
          <a:hlinkClick xmlns:r="http://schemas.openxmlformats.org/officeDocument/2006/relationships" r:id="rId10"/>
        </xdr:cNvPr>
        <xdr:cNvSpPr/>
      </xdr:nvSpPr>
      <xdr:spPr>
        <a:xfrm>
          <a:off x="10096500" y="71151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123825</xdr:colOff>
      <xdr:row>67</xdr:row>
      <xdr:rowOff>0</xdr:rowOff>
    </xdr:from>
    <xdr:to>
      <xdr:col>20</xdr:col>
      <xdr:colOff>504825</xdr:colOff>
      <xdr:row>67</xdr:row>
      <xdr:rowOff>180975</xdr:rowOff>
    </xdr:to>
    <xdr:sp macro="" textlink="">
      <xdr:nvSpPr>
        <xdr:cNvPr id="25" name="Rectangle 24">
          <a:hlinkClick xmlns:r="http://schemas.openxmlformats.org/officeDocument/2006/relationships" r:id="rId11"/>
        </xdr:cNvPr>
        <xdr:cNvSpPr/>
      </xdr:nvSpPr>
      <xdr:spPr>
        <a:xfrm>
          <a:off x="10172700" y="130873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85725</xdr:colOff>
      <xdr:row>67</xdr:row>
      <xdr:rowOff>9525</xdr:rowOff>
    </xdr:from>
    <xdr:to>
      <xdr:col>2</xdr:col>
      <xdr:colOff>466725</xdr:colOff>
      <xdr:row>68</xdr:row>
      <xdr:rowOff>0</xdr:rowOff>
    </xdr:to>
    <xdr:sp macro="" textlink="">
      <xdr:nvSpPr>
        <xdr:cNvPr id="26" name="Rectangle 25">
          <a:hlinkClick xmlns:r="http://schemas.openxmlformats.org/officeDocument/2006/relationships" r:id="rId12"/>
        </xdr:cNvPr>
        <xdr:cNvSpPr/>
      </xdr:nvSpPr>
      <xdr:spPr>
        <a:xfrm>
          <a:off x="876300" y="130968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32</xdr:row>
      <xdr:rowOff>9525</xdr:rowOff>
    </xdr:from>
    <xdr:to>
      <xdr:col>4</xdr:col>
      <xdr:colOff>171450</xdr:colOff>
      <xdr:row>32</xdr:row>
      <xdr:rowOff>171450</xdr:rowOff>
    </xdr:to>
    <xdr:sp macro="" textlink="">
      <xdr:nvSpPr>
        <xdr:cNvPr id="27" name="Rectangle 26">
          <a:hlinkClick xmlns:r="http://schemas.openxmlformats.org/officeDocument/2006/relationships" r:id="rId13"/>
        </xdr:cNvPr>
        <xdr:cNvSpPr/>
      </xdr:nvSpPr>
      <xdr:spPr>
        <a:xfrm>
          <a:off x="809625" y="6134100"/>
          <a:ext cx="1181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33</xdr:row>
      <xdr:rowOff>9525</xdr:rowOff>
    </xdr:from>
    <xdr:to>
      <xdr:col>4</xdr:col>
      <xdr:colOff>161925</xdr:colOff>
      <xdr:row>33</xdr:row>
      <xdr:rowOff>161925</xdr:rowOff>
    </xdr:to>
    <xdr:sp macro="" textlink="">
      <xdr:nvSpPr>
        <xdr:cNvPr id="28" name="Rectangle 27">
          <a:hlinkClick xmlns:r="http://schemas.openxmlformats.org/officeDocument/2006/relationships" r:id="rId14"/>
        </xdr:cNvPr>
        <xdr:cNvSpPr/>
      </xdr:nvSpPr>
      <xdr:spPr>
        <a:xfrm>
          <a:off x="819150" y="6324600"/>
          <a:ext cx="11620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34</xdr:row>
      <xdr:rowOff>19050</xdr:rowOff>
    </xdr:from>
    <xdr:to>
      <xdr:col>3</xdr:col>
      <xdr:colOff>504825</xdr:colOff>
      <xdr:row>34</xdr:row>
      <xdr:rowOff>161925</xdr:rowOff>
    </xdr:to>
    <xdr:sp macro="" textlink="">
      <xdr:nvSpPr>
        <xdr:cNvPr id="29" name="Rectangle 28">
          <a:hlinkClick xmlns:r="http://schemas.openxmlformats.org/officeDocument/2006/relationships" r:id="rId15"/>
        </xdr:cNvPr>
        <xdr:cNvSpPr/>
      </xdr:nvSpPr>
      <xdr:spPr>
        <a:xfrm>
          <a:off x="809625" y="6524625"/>
          <a:ext cx="10001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35</xdr:row>
      <xdr:rowOff>47625</xdr:rowOff>
    </xdr:from>
    <xdr:to>
      <xdr:col>4</xdr:col>
      <xdr:colOff>152400</xdr:colOff>
      <xdr:row>36</xdr:row>
      <xdr:rowOff>0</xdr:rowOff>
    </xdr:to>
    <xdr:sp macro="" textlink="">
      <xdr:nvSpPr>
        <xdr:cNvPr id="30" name="Rectangle 29">
          <a:hlinkClick xmlns:r="http://schemas.openxmlformats.org/officeDocument/2006/relationships" r:id="rId16"/>
        </xdr:cNvPr>
        <xdr:cNvSpPr/>
      </xdr:nvSpPr>
      <xdr:spPr>
        <a:xfrm>
          <a:off x="828675" y="6753225"/>
          <a:ext cx="11430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75</xdr:row>
          <xdr:rowOff>9525</xdr:rowOff>
        </xdr:from>
        <xdr:to>
          <xdr:col>10</xdr:col>
          <xdr:colOff>457200</xdr:colOff>
          <xdr:row>76</xdr:row>
          <xdr:rowOff>0</xdr:rowOff>
        </xdr:to>
        <xdr:sp macro="" textlink="">
          <xdr:nvSpPr>
            <xdr:cNvPr id="263184" name="Check Box 16" hidden="1">
              <a:extLst>
                <a:ext uri="{63B3BB69-23CF-44E3-9099-C40C66FF867C}">
                  <a14:compatExt spid="_x0000_s26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114300</xdr:rowOff>
        </xdr:from>
        <xdr:to>
          <xdr:col>19</xdr:col>
          <xdr:colOff>428625</xdr:colOff>
          <xdr:row>27</xdr:row>
          <xdr:rowOff>123825</xdr:rowOff>
        </xdr:to>
        <xdr:sp macro="" textlink="">
          <xdr:nvSpPr>
            <xdr:cNvPr id="263185" name="Check Box 17" hidden="1">
              <a:extLst>
                <a:ext uri="{63B3BB69-23CF-44E3-9099-C40C66FF867C}">
                  <a14:compatExt spid="_x0000_s26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5951</xdr:colOff>
      <xdr:row>127</xdr:row>
      <xdr:rowOff>5953</xdr:rowOff>
    </xdr:from>
    <xdr:to>
      <xdr:col>10</xdr:col>
      <xdr:colOff>5951</xdr:colOff>
      <xdr:row>130</xdr:row>
      <xdr:rowOff>5953</xdr:rowOff>
    </xdr:to>
    <xdr:sp macro="" textlink="">
      <xdr:nvSpPr>
        <xdr:cNvPr id="2" name="Rectangle 1">
          <a:hlinkClick xmlns:r="http://schemas.openxmlformats.org/officeDocument/2006/relationships" r:id="rId1"/>
        </xdr:cNvPr>
        <xdr:cNvSpPr/>
      </xdr:nvSpPr>
      <xdr:spPr>
        <a:xfrm>
          <a:off x="1851420" y="23514844"/>
          <a:ext cx="3232547" cy="4822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845344</xdr:colOff>
      <xdr:row>4</xdr:row>
      <xdr:rowOff>41672</xdr:rowOff>
    </xdr:from>
    <xdr:to>
      <xdr:col>11</xdr:col>
      <xdr:colOff>113109</xdr:colOff>
      <xdr:row>4</xdr:row>
      <xdr:rowOff>166687</xdr:rowOff>
    </xdr:to>
    <xdr:sp macro="" textlink="">
      <xdr:nvSpPr>
        <xdr:cNvPr id="3" name="Rectangle 2">
          <a:hlinkClick xmlns:r="http://schemas.openxmlformats.org/officeDocument/2006/relationships" r:id="rId2"/>
        </xdr:cNvPr>
        <xdr:cNvSpPr/>
      </xdr:nvSpPr>
      <xdr:spPr>
        <a:xfrm>
          <a:off x="3577828" y="994172"/>
          <a:ext cx="2190750" cy="125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511969</xdr:colOff>
      <xdr:row>62</xdr:row>
      <xdr:rowOff>35719</xdr:rowOff>
    </xdr:from>
    <xdr:to>
      <xdr:col>8</xdr:col>
      <xdr:colOff>309563</xdr:colOff>
      <xdr:row>62</xdr:row>
      <xdr:rowOff>154781</xdr:rowOff>
    </xdr:to>
    <xdr:sp macro="" textlink="">
      <xdr:nvSpPr>
        <xdr:cNvPr id="4" name="Rectangle 3">
          <a:hlinkClick xmlns:r="http://schemas.openxmlformats.org/officeDocument/2006/relationships" r:id="rId3"/>
        </xdr:cNvPr>
        <xdr:cNvSpPr/>
      </xdr:nvSpPr>
      <xdr:spPr>
        <a:xfrm>
          <a:off x="4131469" y="11989594"/>
          <a:ext cx="340519"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152400</xdr:colOff>
      <xdr:row>0</xdr:row>
      <xdr:rowOff>0</xdr:rowOff>
    </xdr:from>
    <xdr:to>
      <xdr:col>2</xdr:col>
      <xdr:colOff>333375</xdr:colOff>
      <xdr:row>1</xdr:row>
      <xdr:rowOff>171450</xdr:rowOff>
    </xdr:to>
    <xdr:sp macro="" textlink="">
      <xdr:nvSpPr>
        <xdr:cNvPr id="2" name="Rectangle 1">
          <a:hlinkClick xmlns:r="http://schemas.openxmlformats.org/officeDocument/2006/relationships" r:id="rId1"/>
        </xdr:cNvPr>
        <xdr:cNvSpPr/>
      </xdr:nvSpPr>
      <xdr:spPr>
        <a:xfrm>
          <a:off x="428625" y="0"/>
          <a:ext cx="6953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38100</xdr:colOff>
      <xdr:row>0</xdr:row>
      <xdr:rowOff>0</xdr:rowOff>
    </xdr:from>
    <xdr:to>
      <xdr:col>21</xdr:col>
      <xdr:colOff>28575</xdr:colOff>
      <xdr:row>1</xdr:row>
      <xdr:rowOff>180975</xdr:rowOff>
    </xdr:to>
    <xdr:sp macro="" textlink="">
      <xdr:nvSpPr>
        <xdr:cNvPr id="4" name="Rectangle 3">
          <a:hlinkClick xmlns:r="http://schemas.openxmlformats.org/officeDocument/2006/relationships" r:id="rId2"/>
        </xdr:cNvPr>
        <xdr:cNvSpPr/>
      </xdr:nvSpPr>
      <xdr:spPr>
        <a:xfrm>
          <a:off x="85439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19</xdr:row>
          <xdr:rowOff>200025</xdr:rowOff>
        </xdr:from>
        <xdr:to>
          <xdr:col>11</xdr:col>
          <xdr:colOff>57150</xdr:colOff>
          <xdr:row>21</xdr:row>
          <xdr:rowOff>9525</xdr:rowOff>
        </xdr:to>
        <xdr:sp macro="" textlink="">
          <xdr:nvSpPr>
            <xdr:cNvPr id="212993" name="Check Box 1" hidden="1">
              <a:extLst>
                <a:ext uri="{63B3BB69-23CF-44E3-9099-C40C66FF867C}">
                  <a14:compatExt spid="_x0000_s212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22</xdr:row>
          <xdr:rowOff>180975</xdr:rowOff>
        </xdr:from>
        <xdr:to>
          <xdr:col>11</xdr:col>
          <xdr:colOff>19050</xdr:colOff>
          <xdr:row>24</xdr:row>
          <xdr:rowOff>19050</xdr:rowOff>
        </xdr:to>
        <xdr:sp macro="" textlink="">
          <xdr:nvSpPr>
            <xdr:cNvPr id="212994" name="Check Box 2" hidden="1">
              <a:extLst>
                <a:ext uri="{63B3BB69-23CF-44E3-9099-C40C66FF867C}">
                  <a14:compatExt spid="_x0000_s212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0</xdr:rowOff>
        </xdr:from>
        <xdr:to>
          <xdr:col>11</xdr:col>
          <xdr:colOff>85725</xdr:colOff>
          <xdr:row>25</xdr:row>
          <xdr:rowOff>19050</xdr:rowOff>
        </xdr:to>
        <xdr:sp macro="" textlink="">
          <xdr:nvSpPr>
            <xdr:cNvPr id="212995" name="Check Box 3" hidden="1">
              <a:extLst>
                <a:ext uri="{63B3BB69-23CF-44E3-9099-C40C66FF867C}">
                  <a14:compatExt spid="_x0000_s212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200025</xdr:rowOff>
        </xdr:from>
        <xdr:to>
          <xdr:col>10</xdr:col>
          <xdr:colOff>495300</xdr:colOff>
          <xdr:row>26</xdr:row>
          <xdr:rowOff>28575</xdr:rowOff>
        </xdr:to>
        <xdr:sp macro="" textlink="">
          <xdr:nvSpPr>
            <xdr:cNvPr id="212996" name="Check Box 4" hidden="1">
              <a:extLst>
                <a:ext uri="{63B3BB69-23CF-44E3-9099-C40C66FF867C}">
                  <a14:compatExt spid="_x0000_s212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25</xdr:row>
          <xdr:rowOff>219075</xdr:rowOff>
        </xdr:from>
        <xdr:to>
          <xdr:col>11</xdr:col>
          <xdr:colOff>28575</xdr:colOff>
          <xdr:row>26</xdr:row>
          <xdr:rowOff>209550</xdr:rowOff>
        </xdr:to>
        <xdr:sp macro="" textlink="">
          <xdr:nvSpPr>
            <xdr:cNvPr id="212997" name="Check Box 5" hidden="1">
              <a:extLst>
                <a:ext uri="{63B3BB69-23CF-44E3-9099-C40C66FF867C}">
                  <a14:compatExt spid="_x0000_s212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26</xdr:row>
          <xdr:rowOff>209550</xdr:rowOff>
        </xdr:from>
        <xdr:to>
          <xdr:col>10</xdr:col>
          <xdr:colOff>485775</xdr:colOff>
          <xdr:row>27</xdr:row>
          <xdr:rowOff>209550</xdr:rowOff>
        </xdr:to>
        <xdr:sp macro="" textlink="">
          <xdr:nvSpPr>
            <xdr:cNvPr id="212998" name="Check Box 6" hidden="1">
              <a:extLst>
                <a:ext uri="{63B3BB69-23CF-44E3-9099-C40C66FF867C}">
                  <a14:compatExt spid="_x0000_s212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200025</xdr:rowOff>
        </xdr:from>
        <xdr:to>
          <xdr:col>10</xdr:col>
          <xdr:colOff>485775</xdr:colOff>
          <xdr:row>28</xdr:row>
          <xdr:rowOff>200025</xdr:rowOff>
        </xdr:to>
        <xdr:sp macro="" textlink="">
          <xdr:nvSpPr>
            <xdr:cNvPr id="212999" name="Check Box 7" hidden="1">
              <a:extLst>
                <a:ext uri="{63B3BB69-23CF-44E3-9099-C40C66FF867C}">
                  <a14:compatExt spid="_x0000_s212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209550</xdr:rowOff>
        </xdr:from>
        <xdr:to>
          <xdr:col>10</xdr:col>
          <xdr:colOff>476250</xdr:colOff>
          <xdr:row>29</xdr:row>
          <xdr:rowOff>200025</xdr:rowOff>
        </xdr:to>
        <xdr:sp macro="" textlink="">
          <xdr:nvSpPr>
            <xdr:cNvPr id="213000" name="Check Box 8" hidden="1">
              <a:extLst>
                <a:ext uri="{63B3BB69-23CF-44E3-9099-C40C66FF867C}">
                  <a14:compatExt spid="_x0000_s21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209550</xdr:rowOff>
        </xdr:from>
        <xdr:to>
          <xdr:col>10</xdr:col>
          <xdr:colOff>466725</xdr:colOff>
          <xdr:row>30</xdr:row>
          <xdr:rowOff>200025</xdr:rowOff>
        </xdr:to>
        <xdr:sp macro="" textlink="">
          <xdr:nvSpPr>
            <xdr:cNvPr id="213001" name="Check Box 9" hidden="1">
              <a:extLst>
                <a:ext uri="{63B3BB69-23CF-44E3-9099-C40C66FF867C}">
                  <a14:compatExt spid="_x0000_s213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0</xdr:rowOff>
        </xdr:from>
        <xdr:to>
          <xdr:col>10</xdr:col>
          <xdr:colOff>466725</xdr:colOff>
          <xdr:row>32</xdr:row>
          <xdr:rowOff>209550</xdr:rowOff>
        </xdr:to>
        <xdr:sp macro="" textlink="">
          <xdr:nvSpPr>
            <xdr:cNvPr id="213002" name="Check Box 10" hidden="1">
              <a:extLst>
                <a:ext uri="{63B3BB69-23CF-44E3-9099-C40C66FF867C}">
                  <a14:compatExt spid="_x0000_s213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209550</xdr:rowOff>
        </xdr:from>
        <xdr:to>
          <xdr:col>10</xdr:col>
          <xdr:colOff>476250</xdr:colOff>
          <xdr:row>33</xdr:row>
          <xdr:rowOff>209550</xdr:rowOff>
        </xdr:to>
        <xdr:sp macro="" textlink="">
          <xdr:nvSpPr>
            <xdr:cNvPr id="213003" name="Check Box 11" hidden="1">
              <a:extLst>
                <a:ext uri="{63B3BB69-23CF-44E3-9099-C40C66FF867C}">
                  <a14:compatExt spid="_x0000_s213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33</xdr:row>
          <xdr:rowOff>200025</xdr:rowOff>
        </xdr:from>
        <xdr:to>
          <xdr:col>10</xdr:col>
          <xdr:colOff>457200</xdr:colOff>
          <xdr:row>34</xdr:row>
          <xdr:rowOff>200025</xdr:rowOff>
        </xdr:to>
        <xdr:sp macro="" textlink="">
          <xdr:nvSpPr>
            <xdr:cNvPr id="213004" name="Check Box 12" hidden="1">
              <a:extLst>
                <a:ext uri="{63B3BB69-23CF-44E3-9099-C40C66FF867C}">
                  <a14:compatExt spid="_x0000_s213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xdr:row>
          <xdr:rowOff>219075</xdr:rowOff>
        </xdr:from>
        <xdr:to>
          <xdr:col>10</xdr:col>
          <xdr:colOff>447675</xdr:colOff>
          <xdr:row>36</xdr:row>
          <xdr:rowOff>0</xdr:rowOff>
        </xdr:to>
        <xdr:sp macro="" textlink="">
          <xdr:nvSpPr>
            <xdr:cNvPr id="213005" name="Check Box 13" hidden="1">
              <a:extLst>
                <a:ext uri="{63B3BB69-23CF-44E3-9099-C40C66FF867C}">
                  <a14:compatExt spid="_x0000_s213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35</xdr:row>
          <xdr:rowOff>209550</xdr:rowOff>
        </xdr:from>
        <xdr:to>
          <xdr:col>10</xdr:col>
          <xdr:colOff>457200</xdr:colOff>
          <xdr:row>36</xdr:row>
          <xdr:rowOff>209550</xdr:rowOff>
        </xdr:to>
        <xdr:sp macro="" textlink="">
          <xdr:nvSpPr>
            <xdr:cNvPr id="213006" name="Check Box 14" hidden="1">
              <a:extLst>
                <a:ext uri="{63B3BB69-23CF-44E3-9099-C40C66FF867C}">
                  <a14:compatExt spid="_x0000_s213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209550</xdr:rowOff>
        </xdr:from>
        <xdr:to>
          <xdr:col>10</xdr:col>
          <xdr:colOff>485775</xdr:colOff>
          <xdr:row>37</xdr:row>
          <xdr:rowOff>209550</xdr:rowOff>
        </xdr:to>
        <xdr:sp macro="" textlink="">
          <xdr:nvSpPr>
            <xdr:cNvPr id="213007" name="Check Box 15" hidden="1">
              <a:extLst>
                <a:ext uri="{63B3BB69-23CF-44E3-9099-C40C66FF867C}">
                  <a14:compatExt spid="_x0000_s213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209550</xdr:rowOff>
        </xdr:from>
        <xdr:to>
          <xdr:col>10</xdr:col>
          <xdr:colOff>438150</xdr:colOff>
          <xdr:row>38</xdr:row>
          <xdr:rowOff>200025</xdr:rowOff>
        </xdr:to>
        <xdr:sp macro="" textlink="">
          <xdr:nvSpPr>
            <xdr:cNvPr id="213008" name="Check Box 16" hidden="1">
              <a:extLst>
                <a:ext uri="{63B3BB69-23CF-44E3-9099-C40C66FF867C}">
                  <a14:compatExt spid="_x0000_s213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200025</xdr:rowOff>
        </xdr:from>
        <xdr:to>
          <xdr:col>10</xdr:col>
          <xdr:colOff>457200</xdr:colOff>
          <xdr:row>39</xdr:row>
          <xdr:rowOff>200025</xdr:rowOff>
        </xdr:to>
        <xdr:sp macro="" textlink="">
          <xdr:nvSpPr>
            <xdr:cNvPr id="213009" name="Check Box 17" hidden="1">
              <a:extLst>
                <a:ext uri="{63B3BB69-23CF-44E3-9099-C40C66FF867C}">
                  <a14:compatExt spid="_x0000_s213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39</xdr:row>
          <xdr:rowOff>209550</xdr:rowOff>
        </xdr:from>
        <xdr:to>
          <xdr:col>10</xdr:col>
          <xdr:colOff>485775</xdr:colOff>
          <xdr:row>40</xdr:row>
          <xdr:rowOff>209550</xdr:rowOff>
        </xdr:to>
        <xdr:sp macro="" textlink="">
          <xdr:nvSpPr>
            <xdr:cNvPr id="213010" name="Check Box 18" hidden="1">
              <a:extLst>
                <a:ext uri="{63B3BB69-23CF-44E3-9099-C40C66FF867C}">
                  <a14:compatExt spid="_x0000_s213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0</xdr:rowOff>
        </xdr:from>
        <xdr:to>
          <xdr:col>10</xdr:col>
          <xdr:colOff>438150</xdr:colOff>
          <xdr:row>43</xdr:row>
          <xdr:rowOff>19050</xdr:rowOff>
        </xdr:to>
        <xdr:sp macro="" textlink="">
          <xdr:nvSpPr>
            <xdr:cNvPr id="213011" name="Check Box 19" hidden="1">
              <a:extLst>
                <a:ext uri="{63B3BB69-23CF-44E3-9099-C40C66FF867C}">
                  <a14:compatExt spid="_x0000_s213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0</xdr:colOff>
      <xdr:row>22</xdr:row>
      <xdr:rowOff>9525</xdr:rowOff>
    </xdr:from>
    <xdr:to>
      <xdr:col>9</xdr:col>
      <xdr:colOff>9525</xdr:colOff>
      <xdr:row>42</xdr:row>
      <xdr:rowOff>180975</xdr:rowOff>
    </xdr:to>
    <xdr:pic>
      <xdr:nvPicPr>
        <xdr:cNvPr id="24" name="Picture 23" descr="Newly Make High Rise Building"/>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76225" y="4295775"/>
          <a:ext cx="4124325"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476250</xdr:colOff>
      <xdr:row>37</xdr:row>
      <xdr:rowOff>38100</xdr:rowOff>
    </xdr:from>
    <xdr:to>
      <xdr:col>26</xdr:col>
      <xdr:colOff>476250</xdr:colOff>
      <xdr:row>42</xdr:row>
      <xdr:rowOff>180975</xdr:rowOff>
    </xdr:to>
    <xdr:sp macro="" textlink="">
      <xdr:nvSpPr>
        <xdr:cNvPr id="26" name="Rectangle 25">
          <a:hlinkClick xmlns:r="http://schemas.openxmlformats.org/officeDocument/2006/relationships" r:id="rId2"/>
        </xdr:cNvPr>
        <xdr:cNvSpPr/>
      </xdr:nvSpPr>
      <xdr:spPr>
        <a:xfrm>
          <a:off x="9496425" y="7496175"/>
          <a:ext cx="4114800" cy="1238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9525</xdr:colOff>
      <xdr:row>0</xdr:row>
      <xdr:rowOff>0</xdr:rowOff>
    </xdr:from>
    <xdr:to>
      <xdr:col>24</xdr:col>
      <xdr:colOff>504825</xdr:colOff>
      <xdr:row>2</xdr:row>
      <xdr:rowOff>9525</xdr:rowOff>
    </xdr:to>
    <xdr:sp macro="" textlink="">
      <xdr:nvSpPr>
        <xdr:cNvPr id="27" name="Rectangle 26">
          <a:hlinkClick xmlns:r="http://schemas.openxmlformats.org/officeDocument/2006/relationships" r:id="rId4"/>
        </xdr:cNvPr>
        <xdr:cNvSpPr/>
      </xdr:nvSpPr>
      <xdr:spPr>
        <a:xfrm>
          <a:off x="11087100" y="0"/>
          <a:ext cx="1524000"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20</xdr:row>
          <xdr:rowOff>171450</xdr:rowOff>
        </xdr:from>
        <xdr:to>
          <xdr:col>10</xdr:col>
          <xdr:colOff>457200</xdr:colOff>
          <xdr:row>22</xdr:row>
          <xdr:rowOff>0</xdr:rowOff>
        </xdr:to>
        <xdr:sp macro="" textlink="">
          <xdr:nvSpPr>
            <xdr:cNvPr id="213012" name="Check Box 20" hidden="1">
              <a:extLst>
                <a:ext uri="{63B3BB69-23CF-44E3-9099-C40C66FF867C}">
                  <a14:compatExt spid="_x0000_s213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xdr:col>
      <xdr:colOff>19050</xdr:colOff>
      <xdr:row>0</xdr:row>
      <xdr:rowOff>0</xdr:rowOff>
    </xdr:from>
    <xdr:to>
      <xdr:col>15</xdr:col>
      <xdr:colOff>495300</xdr:colOff>
      <xdr:row>1</xdr:row>
      <xdr:rowOff>171450</xdr:rowOff>
    </xdr:to>
    <xdr:sp macro="" textlink="">
      <xdr:nvSpPr>
        <xdr:cNvPr id="29" name="Rectangle 28">
          <a:hlinkClick xmlns:r="http://schemas.openxmlformats.org/officeDocument/2006/relationships" r:id="rId5"/>
        </xdr:cNvPr>
        <xdr:cNvSpPr/>
      </xdr:nvSpPr>
      <xdr:spPr>
        <a:xfrm>
          <a:off x="64674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190500</xdr:colOff>
      <xdr:row>0</xdr:row>
      <xdr:rowOff>0</xdr:rowOff>
    </xdr:from>
    <xdr:to>
      <xdr:col>11</xdr:col>
      <xdr:colOff>314325</xdr:colOff>
      <xdr:row>1</xdr:row>
      <xdr:rowOff>171450</xdr:rowOff>
    </xdr:to>
    <xdr:sp macro="" textlink="">
      <xdr:nvSpPr>
        <xdr:cNvPr id="31" name="Rectangle 30">
          <a:hlinkClick xmlns:r="http://schemas.openxmlformats.org/officeDocument/2006/relationships" r:id="rId6"/>
        </xdr:cNvPr>
        <xdr:cNvSpPr/>
      </xdr:nvSpPr>
      <xdr:spPr>
        <a:xfrm>
          <a:off x="2009775" y="0"/>
          <a:ext cx="3724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1</xdr:row>
      <xdr:rowOff>190499</xdr:rowOff>
    </xdr:from>
    <xdr:to>
      <xdr:col>28</xdr:col>
      <xdr:colOff>19050</xdr:colOff>
      <xdr:row>16</xdr:row>
      <xdr:rowOff>142875</xdr:rowOff>
    </xdr:to>
    <xdr:pic>
      <xdr:nvPicPr>
        <xdr:cNvPr id="6" name="Picture 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5" y="380999"/>
          <a:ext cx="13935075" cy="28098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20</xdr:row>
      <xdr:rowOff>0</xdr:rowOff>
    </xdr:from>
    <xdr:to>
      <xdr:col>4</xdr:col>
      <xdr:colOff>504825</xdr:colOff>
      <xdr:row>23</xdr:row>
      <xdr:rowOff>0</xdr:rowOff>
    </xdr:to>
    <xdr:sp macro="" textlink="">
      <xdr:nvSpPr>
        <xdr:cNvPr id="10" name="Rectangle 9">
          <a:hlinkClick xmlns:r="http://schemas.openxmlformats.org/officeDocument/2006/relationships" r:id="rId1"/>
        </xdr:cNvPr>
        <xdr:cNvSpPr/>
      </xdr:nvSpPr>
      <xdr:spPr>
        <a:xfrm>
          <a:off x="790575" y="3810000"/>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600075</xdr:colOff>
      <xdr:row>20</xdr:row>
      <xdr:rowOff>0</xdr:rowOff>
    </xdr:from>
    <xdr:to>
      <xdr:col>10</xdr:col>
      <xdr:colOff>0</xdr:colOff>
      <xdr:row>22</xdr:row>
      <xdr:rowOff>180975</xdr:rowOff>
    </xdr:to>
    <xdr:sp macro="" textlink="">
      <xdr:nvSpPr>
        <xdr:cNvPr id="11" name="Rectangle 10">
          <a:hlinkClick xmlns:r="http://schemas.openxmlformats.org/officeDocument/2006/relationships" r:id="rId2"/>
        </xdr:cNvPr>
        <xdr:cNvSpPr/>
      </xdr:nvSpPr>
      <xdr:spPr>
        <a:xfrm>
          <a:off x="3362325" y="3810000"/>
          <a:ext cx="205740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20</xdr:row>
      <xdr:rowOff>1</xdr:rowOff>
    </xdr:from>
    <xdr:to>
      <xdr:col>15</xdr:col>
      <xdr:colOff>0</xdr:colOff>
      <xdr:row>22</xdr:row>
      <xdr:rowOff>114301</xdr:rowOff>
    </xdr:to>
    <xdr:sp macro="" textlink="">
      <xdr:nvSpPr>
        <xdr:cNvPr id="12" name="Rectangle 11">
          <a:hlinkClick xmlns:r="http://schemas.openxmlformats.org/officeDocument/2006/relationships" r:id="rId3"/>
        </xdr:cNvPr>
        <xdr:cNvSpPr/>
      </xdr:nvSpPr>
      <xdr:spPr>
        <a:xfrm>
          <a:off x="5943600" y="3810001"/>
          <a:ext cx="2047875"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9525</xdr:colOff>
      <xdr:row>20</xdr:row>
      <xdr:rowOff>1</xdr:rowOff>
    </xdr:from>
    <xdr:to>
      <xdr:col>20</xdr:col>
      <xdr:colOff>9525</xdr:colOff>
      <xdr:row>22</xdr:row>
      <xdr:rowOff>95251</xdr:rowOff>
    </xdr:to>
    <xdr:sp macro="" textlink="">
      <xdr:nvSpPr>
        <xdr:cNvPr id="13" name="Rectangle 12">
          <a:hlinkClick xmlns:r="http://schemas.openxmlformats.org/officeDocument/2006/relationships" r:id="rId4"/>
        </xdr:cNvPr>
        <xdr:cNvSpPr/>
      </xdr:nvSpPr>
      <xdr:spPr>
        <a:xfrm>
          <a:off x="8515350" y="3810001"/>
          <a:ext cx="205740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xdr:colOff>
      <xdr:row>19</xdr:row>
      <xdr:rowOff>180975</xdr:rowOff>
    </xdr:from>
    <xdr:to>
      <xdr:col>25</xdr:col>
      <xdr:colOff>0</xdr:colOff>
      <xdr:row>23</xdr:row>
      <xdr:rowOff>0</xdr:rowOff>
    </xdr:to>
    <xdr:sp macro="" textlink="">
      <xdr:nvSpPr>
        <xdr:cNvPr id="14" name="Rectangle 13">
          <a:hlinkClick xmlns:r="http://schemas.openxmlformats.org/officeDocument/2006/relationships" r:id="rId5"/>
        </xdr:cNvPr>
        <xdr:cNvSpPr/>
      </xdr:nvSpPr>
      <xdr:spPr>
        <a:xfrm>
          <a:off x="11096625" y="3800475"/>
          <a:ext cx="20383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180975</xdr:colOff>
      <xdr:row>43</xdr:row>
      <xdr:rowOff>0</xdr:rowOff>
    </xdr:from>
    <xdr:to>
      <xdr:col>3</xdr:col>
      <xdr:colOff>57150</xdr:colOff>
      <xdr:row>43</xdr:row>
      <xdr:rowOff>200025</xdr:rowOff>
    </xdr:to>
    <xdr:sp macro="" textlink="">
      <xdr:nvSpPr>
        <xdr:cNvPr id="16" name="Rectangle 15">
          <a:hlinkClick xmlns:r="http://schemas.openxmlformats.org/officeDocument/2006/relationships" r:id="rId6"/>
        </xdr:cNvPr>
        <xdr:cNvSpPr/>
      </xdr:nvSpPr>
      <xdr:spPr>
        <a:xfrm>
          <a:off x="1485900" y="8191500"/>
          <a:ext cx="39052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180975</xdr:colOff>
      <xdr:row>43</xdr:row>
      <xdr:rowOff>9525</xdr:rowOff>
    </xdr:from>
    <xdr:to>
      <xdr:col>8</xdr:col>
      <xdr:colOff>76200</xdr:colOff>
      <xdr:row>43</xdr:row>
      <xdr:rowOff>190500</xdr:rowOff>
    </xdr:to>
    <xdr:sp macro="" textlink="">
      <xdr:nvSpPr>
        <xdr:cNvPr id="17" name="Rectangle 16">
          <a:hlinkClick xmlns:r="http://schemas.openxmlformats.org/officeDocument/2006/relationships" r:id="rId7"/>
        </xdr:cNvPr>
        <xdr:cNvSpPr/>
      </xdr:nvSpPr>
      <xdr:spPr>
        <a:xfrm>
          <a:off x="4057650" y="82010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190500</xdr:colOff>
      <xdr:row>43</xdr:row>
      <xdr:rowOff>9525</xdr:rowOff>
    </xdr:from>
    <xdr:to>
      <xdr:col>13</xdr:col>
      <xdr:colOff>66675</xdr:colOff>
      <xdr:row>43</xdr:row>
      <xdr:rowOff>180975</xdr:rowOff>
    </xdr:to>
    <xdr:sp macro="" textlink="">
      <xdr:nvSpPr>
        <xdr:cNvPr id="18" name="Rectangle 17">
          <a:hlinkClick xmlns:r="http://schemas.openxmlformats.org/officeDocument/2006/relationships" r:id="rId8"/>
        </xdr:cNvPr>
        <xdr:cNvSpPr/>
      </xdr:nvSpPr>
      <xdr:spPr>
        <a:xfrm>
          <a:off x="6638925" y="8201025"/>
          <a:ext cx="3905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171450</xdr:colOff>
      <xdr:row>43</xdr:row>
      <xdr:rowOff>19050</xdr:rowOff>
    </xdr:from>
    <xdr:to>
      <xdr:col>18</xdr:col>
      <xdr:colOff>66675</xdr:colOff>
      <xdr:row>43</xdr:row>
      <xdr:rowOff>190500</xdr:rowOff>
    </xdr:to>
    <xdr:sp macro="" textlink="">
      <xdr:nvSpPr>
        <xdr:cNvPr id="19" name="Rectangle 18">
          <a:hlinkClick xmlns:r="http://schemas.openxmlformats.org/officeDocument/2006/relationships" r:id="rId9"/>
        </xdr:cNvPr>
        <xdr:cNvSpPr/>
      </xdr:nvSpPr>
      <xdr:spPr>
        <a:xfrm>
          <a:off x="9191625" y="8210550"/>
          <a:ext cx="40957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190500</xdr:colOff>
      <xdr:row>43</xdr:row>
      <xdr:rowOff>9525</xdr:rowOff>
    </xdr:from>
    <xdr:to>
      <xdr:col>23</xdr:col>
      <xdr:colOff>57150</xdr:colOff>
      <xdr:row>43</xdr:row>
      <xdr:rowOff>200025</xdr:rowOff>
    </xdr:to>
    <xdr:sp macro="" textlink="">
      <xdr:nvSpPr>
        <xdr:cNvPr id="20" name="Rectangle 19">
          <a:hlinkClick xmlns:r="http://schemas.openxmlformats.org/officeDocument/2006/relationships" r:id="rId10"/>
        </xdr:cNvPr>
        <xdr:cNvSpPr/>
      </xdr:nvSpPr>
      <xdr:spPr>
        <a:xfrm>
          <a:off x="11782425" y="820102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428625</xdr:colOff>
      <xdr:row>0</xdr:row>
      <xdr:rowOff>0</xdr:rowOff>
    </xdr:from>
    <xdr:to>
      <xdr:col>3</xdr:col>
      <xdr:colOff>47625</xdr:colOff>
      <xdr:row>1</xdr:row>
      <xdr:rowOff>171450</xdr:rowOff>
    </xdr:to>
    <xdr:sp macro="" textlink="">
      <xdr:nvSpPr>
        <xdr:cNvPr id="27" name="Rectangle 26">
          <a:hlinkClick xmlns:r="http://schemas.openxmlformats.org/officeDocument/2006/relationships" r:id="rId11"/>
        </xdr:cNvPr>
        <xdr:cNvSpPr/>
      </xdr:nvSpPr>
      <xdr:spPr>
        <a:xfrm>
          <a:off x="542925" y="0"/>
          <a:ext cx="6286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0</xdr:row>
      <xdr:rowOff>0</xdr:rowOff>
    </xdr:from>
    <xdr:to>
      <xdr:col>21</xdr:col>
      <xdr:colOff>485775</xdr:colOff>
      <xdr:row>1</xdr:row>
      <xdr:rowOff>180975</xdr:rowOff>
    </xdr:to>
    <xdr:sp macro="" textlink="">
      <xdr:nvSpPr>
        <xdr:cNvPr id="29" name="Rectangle 28">
          <a:hlinkClick xmlns:r="http://schemas.openxmlformats.org/officeDocument/2006/relationships" r:id="rId12"/>
        </xdr:cNvPr>
        <xdr:cNvSpPr/>
      </xdr:nvSpPr>
      <xdr:spPr>
        <a:xfrm>
          <a:off x="7620000" y="0"/>
          <a:ext cx="23145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190500</xdr:colOff>
      <xdr:row>0</xdr:row>
      <xdr:rowOff>0</xdr:rowOff>
    </xdr:from>
    <xdr:to>
      <xdr:col>26</xdr:col>
      <xdr:colOff>381000</xdr:colOff>
      <xdr:row>1</xdr:row>
      <xdr:rowOff>180975</xdr:rowOff>
    </xdr:to>
    <xdr:sp macro="" textlink="">
      <xdr:nvSpPr>
        <xdr:cNvPr id="30" name="Rectangle 29">
          <a:hlinkClick xmlns:r="http://schemas.openxmlformats.org/officeDocument/2006/relationships" r:id="rId13"/>
        </xdr:cNvPr>
        <xdr:cNvSpPr/>
      </xdr:nvSpPr>
      <xdr:spPr>
        <a:xfrm>
          <a:off x="10648950" y="0"/>
          <a:ext cx="1514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9525</xdr:colOff>
      <xdr:row>0</xdr:row>
      <xdr:rowOff>0</xdr:rowOff>
    </xdr:from>
    <xdr:to>
      <xdr:col>15</xdr:col>
      <xdr:colOff>485775</xdr:colOff>
      <xdr:row>1</xdr:row>
      <xdr:rowOff>171450</xdr:rowOff>
    </xdr:to>
    <xdr:sp macro="" textlink="">
      <xdr:nvSpPr>
        <xdr:cNvPr id="31" name="Rectangle 30">
          <a:hlinkClick xmlns:r="http://schemas.openxmlformats.org/officeDocument/2006/relationships" r:id="rId14"/>
        </xdr:cNvPr>
        <xdr:cNvSpPr/>
      </xdr:nvSpPr>
      <xdr:spPr>
        <a:xfrm>
          <a:off x="645795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171450</xdr:colOff>
      <xdr:row>0</xdr:row>
      <xdr:rowOff>0</xdr:rowOff>
    </xdr:from>
    <xdr:to>
      <xdr:col>11</xdr:col>
      <xdr:colOff>314325</xdr:colOff>
      <xdr:row>1</xdr:row>
      <xdr:rowOff>171450</xdr:rowOff>
    </xdr:to>
    <xdr:sp macro="" textlink="">
      <xdr:nvSpPr>
        <xdr:cNvPr id="32" name="Rectangle 31">
          <a:hlinkClick xmlns:r="http://schemas.openxmlformats.org/officeDocument/2006/relationships" r:id="rId15"/>
        </xdr:cNvPr>
        <xdr:cNvSpPr/>
      </xdr:nvSpPr>
      <xdr:spPr>
        <a:xfrm>
          <a:off x="1990725" y="0"/>
          <a:ext cx="37433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31</xdr:col>
      <xdr:colOff>28575</xdr:colOff>
      <xdr:row>17</xdr:row>
      <xdr:rowOff>66675</xdr:rowOff>
    </xdr:to>
    <xdr:pic>
      <xdr:nvPicPr>
        <xdr:cNvPr id="21" name="Picture 20"/>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9525" y="381000"/>
          <a:ext cx="13935075" cy="2924175"/>
        </a:xfrm>
        <a:prstGeom prst="rect">
          <a:avLst/>
        </a:prstGeom>
      </xdr:spPr>
    </xdr:pic>
    <xdr:clientData/>
  </xdr:twoCellAnchor>
  <xdr:twoCellAnchor>
    <xdr:from>
      <xdr:col>27</xdr:col>
      <xdr:colOff>190500</xdr:colOff>
      <xdr:row>43</xdr:row>
      <xdr:rowOff>9525</xdr:rowOff>
    </xdr:from>
    <xdr:to>
      <xdr:col>28</xdr:col>
      <xdr:colOff>57150</xdr:colOff>
      <xdr:row>43</xdr:row>
      <xdr:rowOff>200025</xdr:rowOff>
    </xdr:to>
    <xdr:sp macro="" textlink="">
      <xdr:nvSpPr>
        <xdr:cNvPr id="23" name="Rectangle 22">
          <a:hlinkClick xmlns:r="http://schemas.openxmlformats.org/officeDocument/2006/relationships" r:id="rId17"/>
        </xdr:cNvPr>
        <xdr:cNvSpPr/>
      </xdr:nvSpPr>
      <xdr:spPr>
        <a:xfrm>
          <a:off x="12477750" y="8391525"/>
          <a:ext cx="371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9525</xdr:colOff>
      <xdr:row>19</xdr:row>
      <xdr:rowOff>171450</xdr:rowOff>
    </xdr:from>
    <xdr:to>
      <xdr:col>29</xdr:col>
      <xdr:colOff>495300</xdr:colOff>
      <xdr:row>22</xdr:row>
      <xdr:rowOff>180975</xdr:rowOff>
    </xdr:to>
    <xdr:sp macro="" textlink="">
      <xdr:nvSpPr>
        <xdr:cNvPr id="25" name="Rectangle 24">
          <a:hlinkClick xmlns:r="http://schemas.openxmlformats.org/officeDocument/2006/relationships" r:id="rId18"/>
        </xdr:cNvPr>
        <xdr:cNvSpPr/>
      </xdr:nvSpPr>
      <xdr:spPr>
        <a:xfrm>
          <a:off x="11791950" y="3790950"/>
          <a:ext cx="20002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26</xdr:row>
          <xdr:rowOff>161925</xdr:rowOff>
        </xdr:from>
        <xdr:to>
          <xdr:col>1</xdr:col>
          <xdr:colOff>476250</xdr:colOff>
          <xdr:row>27</xdr:row>
          <xdr:rowOff>180975</xdr:rowOff>
        </xdr:to>
        <xdr:sp macro="" textlink="">
          <xdr:nvSpPr>
            <xdr:cNvPr id="216065" name="Check Box 1" hidden="1">
              <a:extLst>
                <a:ext uri="{63B3BB69-23CF-44E3-9099-C40C66FF867C}">
                  <a14:compatExt spid="_x0000_s21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85725</xdr:rowOff>
        </xdr:from>
        <xdr:to>
          <xdr:col>2</xdr:col>
          <xdr:colOff>0</xdr:colOff>
          <xdr:row>31</xdr:row>
          <xdr:rowOff>114300</xdr:rowOff>
        </xdr:to>
        <xdr:sp macro="" textlink="">
          <xdr:nvSpPr>
            <xdr:cNvPr id="216066" name="Check Box 2" hidden="1">
              <a:extLst>
                <a:ext uri="{63B3BB69-23CF-44E3-9099-C40C66FF867C}">
                  <a14:compatExt spid="_x0000_s21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19050</xdr:colOff>
      <xdr:row>39</xdr:row>
      <xdr:rowOff>57150</xdr:rowOff>
    </xdr:from>
    <xdr:to>
      <xdr:col>27</xdr:col>
      <xdr:colOff>19050</xdr:colOff>
      <xdr:row>44</xdr:row>
      <xdr:rowOff>114300</xdr:rowOff>
    </xdr:to>
    <xdr:sp macro="" textlink="">
      <xdr:nvSpPr>
        <xdr:cNvPr id="9" name="Rectangle 8">
          <a:hlinkClick xmlns:r="http://schemas.openxmlformats.org/officeDocument/2006/relationships" r:id="rId1"/>
        </xdr:cNvPr>
        <xdr:cNvSpPr/>
      </xdr:nvSpPr>
      <xdr:spPr>
        <a:xfrm>
          <a:off x="9553575" y="7496175"/>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152400</xdr:colOff>
      <xdr:row>0</xdr:row>
      <xdr:rowOff>0</xdr:rowOff>
    </xdr:from>
    <xdr:to>
      <xdr:col>2</xdr:col>
      <xdr:colOff>352425</xdr:colOff>
      <xdr:row>1</xdr:row>
      <xdr:rowOff>171450</xdr:rowOff>
    </xdr:to>
    <xdr:sp macro="" textlink="">
      <xdr:nvSpPr>
        <xdr:cNvPr id="44" name="Rectangle 43">
          <a:hlinkClick xmlns:r="http://schemas.openxmlformats.org/officeDocument/2006/relationships" r:id="rId2"/>
        </xdr:cNvPr>
        <xdr:cNvSpPr/>
      </xdr:nvSpPr>
      <xdr:spPr>
        <a:xfrm>
          <a:off x="428625" y="0"/>
          <a:ext cx="7143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0</xdr:row>
      <xdr:rowOff>0</xdr:rowOff>
    </xdr:from>
    <xdr:to>
      <xdr:col>20</xdr:col>
      <xdr:colOff>504825</xdr:colOff>
      <xdr:row>1</xdr:row>
      <xdr:rowOff>180975</xdr:rowOff>
    </xdr:to>
    <xdr:sp macro="" textlink="">
      <xdr:nvSpPr>
        <xdr:cNvPr id="46" name="Rectangle 45">
          <a:hlinkClick xmlns:r="http://schemas.openxmlformats.org/officeDocument/2006/relationships" r:id="rId1"/>
        </xdr:cNvPr>
        <xdr:cNvSpPr/>
      </xdr:nvSpPr>
      <xdr:spPr>
        <a:xfrm>
          <a:off x="85058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0</xdr:row>
      <xdr:rowOff>0</xdr:rowOff>
    </xdr:from>
    <xdr:to>
      <xdr:col>24</xdr:col>
      <xdr:colOff>495300</xdr:colOff>
      <xdr:row>1</xdr:row>
      <xdr:rowOff>171450</xdr:rowOff>
    </xdr:to>
    <xdr:sp macro="" textlink="">
      <xdr:nvSpPr>
        <xdr:cNvPr id="47" name="Rectangle 46">
          <a:hlinkClick xmlns:r="http://schemas.openxmlformats.org/officeDocument/2006/relationships" r:id="rId3"/>
        </xdr:cNvPr>
        <xdr:cNvSpPr/>
      </xdr:nvSpPr>
      <xdr:spPr>
        <a:xfrm>
          <a:off x="11077575"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57150</xdr:colOff>
      <xdr:row>0</xdr:row>
      <xdr:rowOff>0</xdr:rowOff>
    </xdr:from>
    <xdr:to>
      <xdr:col>16</xdr:col>
      <xdr:colOff>19050</xdr:colOff>
      <xdr:row>1</xdr:row>
      <xdr:rowOff>171450</xdr:rowOff>
    </xdr:to>
    <xdr:sp macro="" textlink="">
      <xdr:nvSpPr>
        <xdr:cNvPr id="48" name="Rectangle 47">
          <a:hlinkClick xmlns:r="http://schemas.openxmlformats.org/officeDocument/2006/relationships" r:id="rId4"/>
        </xdr:cNvPr>
        <xdr:cNvSpPr/>
      </xdr:nvSpPr>
      <xdr:spPr>
        <a:xfrm>
          <a:off x="65055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200025</xdr:colOff>
      <xdr:row>0</xdr:row>
      <xdr:rowOff>0</xdr:rowOff>
    </xdr:from>
    <xdr:to>
      <xdr:col>11</xdr:col>
      <xdr:colOff>323850</xdr:colOff>
      <xdr:row>1</xdr:row>
      <xdr:rowOff>171450</xdr:rowOff>
    </xdr:to>
    <xdr:sp macro="" textlink="">
      <xdr:nvSpPr>
        <xdr:cNvPr id="49" name="Rectangle 48">
          <a:hlinkClick xmlns:r="http://schemas.openxmlformats.org/officeDocument/2006/relationships" r:id="rId5"/>
        </xdr:cNvPr>
        <xdr:cNvSpPr/>
      </xdr:nvSpPr>
      <xdr:spPr>
        <a:xfrm>
          <a:off x="2019300" y="0"/>
          <a:ext cx="3724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38100</xdr:rowOff>
    </xdr:to>
    <xdr:pic>
      <xdr:nvPicPr>
        <xdr:cNvPr id="5" name="Picture 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6" y="381000"/>
          <a:ext cx="13925550" cy="2895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26</xdr:row>
          <xdr:rowOff>209550</xdr:rowOff>
        </xdr:to>
        <xdr:sp macro="" textlink="">
          <xdr:nvSpPr>
            <xdr:cNvPr id="217089" name="Check Box 1" hidden="1">
              <a:extLst>
                <a:ext uri="{63B3BB69-23CF-44E3-9099-C40C66FF867C}">
                  <a14:compatExt spid="_x0000_s217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28</xdr:row>
          <xdr:rowOff>219075</xdr:rowOff>
        </xdr:to>
        <xdr:sp macro="" textlink="">
          <xdr:nvSpPr>
            <xdr:cNvPr id="217090" name="Check Box 2" hidden="1">
              <a:extLst>
                <a:ext uri="{63B3BB69-23CF-44E3-9099-C40C66FF867C}">
                  <a14:compatExt spid="_x0000_s217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190500</xdr:rowOff>
        </xdr:from>
        <xdr:to>
          <xdr:col>2</xdr:col>
          <xdr:colOff>0</xdr:colOff>
          <xdr:row>31</xdr:row>
          <xdr:rowOff>0</xdr:rowOff>
        </xdr:to>
        <xdr:sp macro="" textlink="">
          <xdr:nvSpPr>
            <xdr:cNvPr id="217091" name="Check Box 3" hidden="1">
              <a:extLst>
                <a:ext uri="{63B3BB69-23CF-44E3-9099-C40C66FF867C}">
                  <a14:compatExt spid="_x0000_s21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19050</xdr:rowOff>
        </xdr:from>
        <xdr:to>
          <xdr:col>10</xdr:col>
          <xdr:colOff>485775</xdr:colOff>
          <xdr:row>27</xdr:row>
          <xdr:rowOff>9525</xdr:rowOff>
        </xdr:to>
        <xdr:sp macro="" textlink="">
          <xdr:nvSpPr>
            <xdr:cNvPr id="217094" name="Check Box 6" hidden="1">
              <a:extLst>
                <a:ext uri="{63B3BB69-23CF-44E3-9099-C40C66FF867C}">
                  <a14:compatExt spid="_x0000_s217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19050</xdr:colOff>
      <xdr:row>39</xdr:row>
      <xdr:rowOff>66675</xdr:rowOff>
    </xdr:from>
    <xdr:to>
      <xdr:col>27</xdr:col>
      <xdr:colOff>19050</xdr:colOff>
      <xdr:row>44</xdr:row>
      <xdr:rowOff>152400</xdr:rowOff>
    </xdr:to>
    <xdr:sp macro="" textlink="">
      <xdr:nvSpPr>
        <xdr:cNvPr id="13" name="Rectangle 12">
          <a:hlinkClick xmlns:r="http://schemas.openxmlformats.org/officeDocument/2006/relationships" r:id="rId1"/>
        </xdr:cNvPr>
        <xdr:cNvSpPr/>
      </xdr:nvSpPr>
      <xdr:spPr>
        <a:xfrm>
          <a:off x="9553575" y="7753350"/>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180975</xdr:colOff>
      <xdr:row>0</xdr:row>
      <xdr:rowOff>0</xdr:rowOff>
    </xdr:from>
    <xdr:to>
      <xdr:col>2</xdr:col>
      <xdr:colOff>285750</xdr:colOff>
      <xdr:row>1</xdr:row>
      <xdr:rowOff>171450</xdr:rowOff>
    </xdr:to>
    <xdr:sp macro="" textlink="">
      <xdr:nvSpPr>
        <xdr:cNvPr id="62" name="Rectangle 61">
          <a:hlinkClick xmlns:r="http://schemas.openxmlformats.org/officeDocument/2006/relationships" r:id="rId2"/>
        </xdr:cNvPr>
        <xdr:cNvSpPr/>
      </xdr:nvSpPr>
      <xdr:spPr>
        <a:xfrm>
          <a:off x="457200" y="0"/>
          <a:ext cx="6191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0</xdr:row>
      <xdr:rowOff>0</xdr:rowOff>
    </xdr:from>
    <xdr:to>
      <xdr:col>20</xdr:col>
      <xdr:colOff>504825</xdr:colOff>
      <xdr:row>1</xdr:row>
      <xdr:rowOff>180975</xdr:rowOff>
    </xdr:to>
    <xdr:sp macro="" textlink="">
      <xdr:nvSpPr>
        <xdr:cNvPr id="64" name="Rectangle 63">
          <a:hlinkClick xmlns:r="http://schemas.openxmlformats.org/officeDocument/2006/relationships" r:id="rId1"/>
        </xdr:cNvPr>
        <xdr:cNvSpPr/>
      </xdr:nvSpPr>
      <xdr:spPr>
        <a:xfrm>
          <a:off x="85058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28575</xdr:colOff>
      <xdr:row>0</xdr:row>
      <xdr:rowOff>0</xdr:rowOff>
    </xdr:from>
    <xdr:to>
      <xdr:col>25</xdr:col>
      <xdr:colOff>9525</xdr:colOff>
      <xdr:row>1</xdr:row>
      <xdr:rowOff>161925</xdr:rowOff>
    </xdr:to>
    <xdr:sp macro="" textlink="">
      <xdr:nvSpPr>
        <xdr:cNvPr id="65" name="Rectangle 64">
          <a:hlinkClick xmlns:r="http://schemas.openxmlformats.org/officeDocument/2006/relationships" r:id="rId3"/>
        </xdr:cNvPr>
        <xdr:cNvSpPr/>
      </xdr:nvSpPr>
      <xdr:spPr>
        <a:xfrm>
          <a:off x="11106150" y="0"/>
          <a:ext cx="152400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19050</xdr:colOff>
      <xdr:row>0</xdr:row>
      <xdr:rowOff>0</xdr:rowOff>
    </xdr:from>
    <xdr:to>
      <xdr:col>15</xdr:col>
      <xdr:colOff>495300</xdr:colOff>
      <xdr:row>1</xdr:row>
      <xdr:rowOff>171450</xdr:rowOff>
    </xdr:to>
    <xdr:sp macro="" textlink="">
      <xdr:nvSpPr>
        <xdr:cNvPr id="66" name="Rectangle 65">
          <a:hlinkClick xmlns:r="http://schemas.openxmlformats.org/officeDocument/2006/relationships" r:id="rId4"/>
        </xdr:cNvPr>
        <xdr:cNvSpPr/>
      </xdr:nvSpPr>
      <xdr:spPr>
        <a:xfrm>
          <a:off x="64674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228600</xdr:colOff>
      <xdr:row>0</xdr:row>
      <xdr:rowOff>0</xdr:rowOff>
    </xdr:from>
    <xdr:to>
      <xdr:col>11</xdr:col>
      <xdr:colOff>314325</xdr:colOff>
      <xdr:row>1</xdr:row>
      <xdr:rowOff>171450</xdr:rowOff>
    </xdr:to>
    <xdr:sp macro="" textlink="">
      <xdr:nvSpPr>
        <xdr:cNvPr id="67" name="Rectangle 66">
          <a:hlinkClick xmlns:r="http://schemas.openxmlformats.org/officeDocument/2006/relationships" r:id="rId5"/>
        </xdr:cNvPr>
        <xdr:cNvSpPr/>
      </xdr:nvSpPr>
      <xdr:spPr>
        <a:xfrm>
          <a:off x="2047875" y="0"/>
          <a:ext cx="36861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19050</xdr:colOff>
      <xdr:row>16</xdr:row>
      <xdr:rowOff>180975</xdr:rowOff>
    </xdr:to>
    <xdr:pic>
      <xdr:nvPicPr>
        <xdr:cNvPr id="6" name="Picture 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0"/>
          <a:ext cx="13935075" cy="2847975"/>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7" name="Rectangle 16">
          <a:hlinkClick xmlns:r="http://schemas.openxmlformats.org/officeDocument/2006/relationships" r:id="rId7"/>
        </xdr:cNvPr>
        <xdr:cNvSpPr/>
      </xdr:nvSpPr>
      <xdr:spPr>
        <a:xfrm>
          <a:off x="9972675" y="4657725"/>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264961</xdr:colOff>
      <xdr:row>1</xdr:row>
      <xdr:rowOff>180929</xdr:rowOff>
    </xdr:to>
    <xdr:pic>
      <xdr:nvPicPr>
        <xdr:cNvPr id="10" name="Picture 9"/>
        <xdr:cNvPicPr>
          <a:picLocks noChangeAspect="1"/>
        </xdr:cNvPicPr>
      </xdr:nvPicPr>
      <xdr:blipFill>
        <a:blip xmlns:r="http://schemas.openxmlformats.org/officeDocument/2006/relationships" r:embed="rId1"/>
        <a:stretch>
          <a:fillRect/>
        </a:stretch>
      </xdr:blipFill>
      <xdr:spPr>
        <a:xfrm>
          <a:off x="0" y="0"/>
          <a:ext cx="13914286" cy="371429"/>
        </a:xfrm>
        <a:prstGeom prst="rect">
          <a:avLst/>
        </a:prstGeom>
      </xdr:spPr>
    </xdr:pic>
    <xdr:clientData/>
  </xdr:twoCellAnchor>
  <xdr:twoCellAnchor>
    <xdr:from>
      <xdr:col>1</xdr:col>
      <xdr:colOff>200025</xdr:colOff>
      <xdr:row>0</xdr:row>
      <xdr:rowOff>0</xdr:rowOff>
    </xdr:from>
    <xdr:to>
      <xdr:col>3</xdr:col>
      <xdr:colOff>295275</xdr:colOff>
      <xdr:row>1</xdr:row>
      <xdr:rowOff>171450</xdr:rowOff>
    </xdr:to>
    <xdr:sp macro="" textlink="">
      <xdr:nvSpPr>
        <xdr:cNvPr id="5" name="Rectangle 4">
          <a:hlinkClick xmlns:r="http://schemas.openxmlformats.org/officeDocument/2006/relationships" r:id="rId2"/>
        </xdr:cNvPr>
        <xdr:cNvSpPr/>
      </xdr:nvSpPr>
      <xdr:spPr>
        <a:xfrm>
          <a:off x="476250" y="0"/>
          <a:ext cx="5905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190501</xdr:colOff>
      <xdr:row>0</xdr:row>
      <xdr:rowOff>0</xdr:rowOff>
    </xdr:from>
    <xdr:to>
      <xdr:col>12</xdr:col>
      <xdr:colOff>342901</xdr:colOff>
      <xdr:row>1</xdr:row>
      <xdr:rowOff>161925</xdr:rowOff>
    </xdr:to>
    <xdr:sp macro="" textlink="">
      <xdr:nvSpPr>
        <xdr:cNvPr id="6" name="Rectangle 5">
          <a:hlinkClick xmlns:r="http://schemas.openxmlformats.org/officeDocument/2006/relationships" r:id="rId3"/>
        </xdr:cNvPr>
        <xdr:cNvSpPr/>
      </xdr:nvSpPr>
      <xdr:spPr>
        <a:xfrm>
          <a:off x="1990726" y="0"/>
          <a:ext cx="37528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504825</xdr:colOff>
      <xdr:row>0</xdr:row>
      <xdr:rowOff>0</xdr:rowOff>
    </xdr:from>
    <xdr:to>
      <xdr:col>17</xdr:col>
      <xdr:colOff>0</xdr:colOff>
      <xdr:row>1</xdr:row>
      <xdr:rowOff>171450</xdr:rowOff>
    </xdr:to>
    <xdr:sp macro="" textlink="">
      <xdr:nvSpPr>
        <xdr:cNvPr id="7" name="Rectangle 6">
          <a:hlinkClick xmlns:r="http://schemas.openxmlformats.org/officeDocument/2006/relationships" r:id="rId4"/>
        </xdr:cNvPr>
        <xdr:cNvSpPr/>
      </xdr:nvSpPr>
      <xdr:spPr>
        <a:xfrm>
          <a:off x="641985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514350</xdr:colOff>
      <xdr:row>0</xdr:row>
      <xdr:rowOff>0</xdr:rowOff>
    </xdr:from>
    <xdr:to>
      <xdr:col>21</xdr:col>
      <xdr:colOff>247650</xdr:colOff>
      <xdr:row>1</xdr:row>
      <xdr:rowOff>180975</xdr:rowOff>
    </xdr:to>
    <xdr:sp macro="" textlink="">
      <xdr:nvSpPr>
        <xdr:cNvPr id="8" name="Rectangle 7">
          <a:hlinkClick xmlns:r="http://schemas.openxmlformats.org/officeDocument/2006/relationships" r:id="rId5"/>
        </xdr:cNvPr>
        <xdr:cNvSpPr/>
      </xdr:nvSpPr>
      <xdr:spPr>
        <a:xfrm>
          <a:off x="8486775" y="0"/>
          <a:ext cx="20574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228600</xdr:colOff>
      <xdr:row>0</xdr:row>
      <xdr:rowOff>0</xdr:rowOff>
    </xdr:from>
    <xdr:to>
      <xdr:col>25</xdr:col>
      <xdr:colOff>238125</xdr:colOff>
      <xdr:row>2</xdr:row>
      <xdr:rowOff>0</xdr:rowOff>
    </xdr:to>
    <xdr:sp macro="" textlink="">
      <xdr:nvSpPr>
        <xdr:cNvPr id="9" name="Rectangle 8">
          <a:hlinkClick xmlns:r="http://schemas.openxmlformats.org/officeDocument/2006/relationships" r:id="rId6"/>
        </xdr:cNvPr>
        <xdr:cNvSpPr/>
      </xdr:nvSpPr>
      <xdr:spPr>
        <a:xfrm>
          <a:off x="11039475" y="0"/>
          <a:ext cx="155257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1</xdr:row>
      <xdr:rowOff>180976</xdr:rowOff>
    </xdr:from>
    <xdr:to>
      <xdr:col>27</xdr:col>
      <xdr:colOff>266699</xdr:colOff>
      <xdr:row>16</xdr:row>
      <xdr:rowOff>66675</xdr:rowOff>
    </xdr:to>
    <xdr:pic>
      <xdr:nvPicPr>
        <xdr:cNvPr id="11" name="Picture 10"/>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5" y="371476"/>
          <a:ext cx="13906499" cy="2743199"/>
        </a:xfrm>
        <a:prstGeom prst="rect">
          <a:avLst/>
        </a:prstGeom>
      </xdr:spPr>
    </xdr:pic>
    <xdr:clientData/>
  </xdr:twoCellAnchor>
  <xdr:twoCellAnchor>
    <xdr:from>
      <xdr:col>19</xdr:col>
      <xdr:colOff>19050</xdr:colOff>
      <xdr:row>40</xdr:row>
      <xdr:rowOff>0</xdr:rowOff>
    </xdr:from>
    <xdr:to>
      <xdr:col>27</xdr:col>
      <xdr:colOff>19050</xdr:colOff>
      <xdr:row>46</xdr:row>
      <xdr:rowOff>9525</xdr:rowOff>
    </xdr:to>
    <xdr:sp macro="" textlink="">
      <xdr:nvSpPr>
        <xdr:cNvPr id="25" name="Rectangle 24">
          <a:hlinkClick xmlns:r="http://schemas.openxmlformats.org/officeDocument/2006/relationships" r:id="rId5"/>
        </xdr:cNvPr>
        <xdr:cNvSpPr/>
      </xdr:nvSpPr>
      <xdr:spPr>
        <a:xfrm>
          <a:off x="9553575" y="7620000"/>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25</xdr:row>
          <xdr:rowOff>171450</xdr:rowOff>
        </xdr:from>
        <xdr:to>
          <xdr:col>3</xdr:col>
          <xdr:colOff>114300</xdr:colOff>
          <xdr:row>27</xdr:row>
          <xdr:rowOff>9525</xdr:rowOff>
        </xdr:to>
        <xdr:sp macro="" textlink="">
          <xdr:nvSpPr>
            <xdr:cNvPr id="218129" name="Check Box 17" hidden="1">
              <a:extLst>
                <a:ext uri="{63B3BB69-23CF-44E3-9099-C40C66FF867C}">
                  <a14:compatExt spid="_x0000_s218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180975</xdr:rowOff>
        </xdr:from>
        <xdr:to>
          <xdr:col>3</xdr:col>
          <xdr:colOff>85725</xdr:colOff>
          <xdr:row>28</xdr:row>
          <xdr:rowOff>0</xdr:rowOff>
        </xdr:to>
        <xdr:sp macro="" textlink="">
          <xdr:nvSpPr>
            <xdr:cNvPr id="218130" name="Check Box 18" hidden="1">
              <a:extLst>
                <a:ext uri="{63B3BB69-23CF-44E3-9099-C40C66FF867C}">
                  <a14:compatExt spid="_x0000_s218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180975</xdr:rowOff>
        </xdr:from>
        <xdr:to>
          <xdr:col>2</xdr:col>
          <xdr:colOff>104775</xdr:colOff>
          <xdr:row>34</xdr:row>
          <xdr:rowOff>9525</xdr:rowOff>
        </xdr:to>
        <xdr:sp macro="" textlink="">
          <xdr:nvSpPr>
            <xdr:cNvPr id="218131" name="Check Box 19" hidden="1">
              <a:extLst>
                <a:ext uri="{63B3BB69-23CF-44E3-9099-C40C66FF867C}">
                  <a14:compatExt spid="_x0000_s218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180975</xdr:rowOff>
        </xdr:from>
        <xdr:to>
          <xdr:col>2</xdr:col>
          <xdr:colOff>47625</xdr:colOff>
          <xdr:row>36</xdr:row>
          <xdr:rowOff>19050</xdr:rowOff>
        </xdr:to>
        <xdr:sp macro="" textlink="">
          <xdr:nvSpPr>
            <xdr:cNvPr id="218132" name="Check Box 20" hidden="1">
              <a:extLst>
                <a:ext uri="{63B3BB69-23CF-44E3-9099-C40C66FF867C}">
                  <a14:compatExt spid="_x0000_s218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180975</xdr:rowOff>
        </xdr:from>
        <xdr:to>
          <xdr:col>3</xdr:col>
          <xdr:colOff>95250</xdr:colOff>
          <xdr:row>41</xdr:row>
          <xdr:rowOff>19050</xdr:rowOff>
        </xdr:to>
        <xdr:sp macro="" textlink="">
          <xdr:nvSpPr>
            <xdr:cNvPr id="218133" name="Check Box 21" hidden="1">
              <a:extLst>
                <a:ext uri="{63B3BB69-23CF-44E3-9099-C40C66FF867C}">
                  <a14:compatExt spid="_x0000_s218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3</xdr:col>
          <xdr:colOff>38100</xdr:colOff>
          <xdr:row>42</xdr:row>
          <xdr:rowOff>9525</xdr:rowOff>
        </xdr:to>
        <xdr:sp macro="" textlink="">
          <xdr:nvSpPr>
            <xdr:cNvPr id="218134" name="Check Box 22" hidden="1">
              <a:extLst>
                <a:ext uri="{63B3BB69-23CF-44E3-9099-C40C66FF867C}">
                  <a14:compatExt spid="_x0000_s218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9525</xdr:rowOff>
        </xdr:from>
        <xdr:to>
          <xdr:col>2</xdr:col>
          <xdr:colOff>47625</xdr:colOff>
          <xdr:row>44</xdr:row>
          <xdr:rowOff>28575</xdr:rowOff>
        </xdr:to>
        <xdr:sp macro="" textlink="">
          <xdr:nvSpPr>
            <xdr:cNvPr id="218135" name="Check Box 23" hidden="1">
              <a:extLst>
                <a:ext uri="{63B3BB69-23CF-44E3-9099-C40C66FF867C}">
                  <a14:compatExt spid="_x0000_s218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161925</xdr:rowOff>
        </xdr:from>
        <xdr:to>
          <xdr:col>2</xdr:col>
          <xdr:colOff>85725</xdr:colOff>
          <xdr:row>38</xdr:row>
          <xdr:rowOff>0</xdr:rowOff>
        </xdr:to>
        <xdr:sp macro="" textlink="">
          <xdr:nvSpPr>
            <xdr:cNvPr id="218136" name="Check Box 24" hidden="1">
              <a:extLst>
                <a:ext uri="{63B3BB69-23CF-44E3-9099-C40C66FF867C}">
                  <a14:compatExt spid="_x0000_s218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22</xdr:row>
          <xdr:rowOff>171450</xdr:rowOff>
        </xdr:from>
        <xdr:to>
          <xdr:col>11</xdr:col>
          <xdr:colOff>76200</xdr:colOff>
          <xdr:row>24</xdr:row>
          <xdr:rowOff>0</xdr:rowOff>
        </xdr:to>
        <xdr:sp macro="" textlink="">
          <xdr:nvSpPr>
            <xdr:cNvPr id="218137" name="Check Box 25" hidden="1">
              <a:extLst>
                <a:ext uri="{63B3BB69-23CF-44E3-9099-C40C66FF867C}">
                  <a14:compatExt spid="_x0000_s218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xdr:row>
          <xdr:rowOff>171450</xdr:rowOff>
        </xdr:from>
        <xdr:to>
          <xdr:col>11</xdr:col>
          <xdr:colOff>114300</xdr:colOff>
          <xdr:row>25</xdr:row>
          <xdr:rowOff>180975</xdr:rowOff>
        </xdr:to>
        <xdr:sp macro="" textlink="">
          <xdr:nvSpPr>
            <xdr:cNvPr id="218138" name="Check Box 26" hidden="1">
              <a:extLst>
                <a:ext uri="{63B3BB69-23CF-44E3-9099-C40C66FF867C}">
                  <a14:compatExt spid="_x0000_s218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180975</xdr:rowOff>
        </xdr:from>
        <xdr:to>
          <xdr:col>3</xdr:col>
          <xdr:colOff>76200</xdr:colOff>
          <xdr:row>29</xdr:row>
          <xdr:rowOff>0</xdr:rowOff>
        </xdr:to>
        <xdr:sp macro="" textlink="">
          <xdr:nvSpPr>
            <xdr:cNvPr id="218139" name="Check Box 27" hidden="1">
              <a:extLst>
                <a:ext uri="{63B3BB69-23CF-44E3-9099-C40C66FF867C}">
                  <a14:compatExt spid="_x0000_s218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19</xdr:col>
      <xdr:colOff>0</xdr:colOff>
      <xdr:row>40</xdr:row>
      <xdr:rowOff>9525</xdr:rowOff>
    </xdr:from>
    <xdr:to>
      <xdr:col>27</xdr:col>
      <xdr:colOff>0</xdr:colOff>
      <xdr:row>45</xdr:row>
      <xdr:rowOff>142875</xdr:rowOff>
    </xdr:to>
    <xdr:sp macro="" textlink="">
      <xdr:nvSpPr>
        <xdr:cNvPr id="7" name="Rectangle 6">
          <a:hlinkClick xmlns:r="http://schemas.openxmlformats.org/officeDocument/2006/relationships" r:id="rId1"/>
        </xdr:cNvPr>
        <xdr:cNvSpPr/>
      </xdr:nvSpPr>
      <xdr:spPr>
        <a:xfrm>
          <a:off x="9534525" y="7715250"/>
          <a:ext cx="4114800" cy="1095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28</xdr:row>
          <xdr:rowOff>76200</xdr:rowOff>
        </xdr:from>
        <xdr:to>
          <xdr:col>1</xdr:col>
          <xdr:colOff>476250</xdr:colOff>
          <xdr:row>29</xdr:row>
          <xdr:rowOff>104775</xdr:rowOff>
        </xdr:to>
        <xdr:sp macro="" textlink="">
          <xdr:nvSpPr>
            <xdr:cNvPr id="219137" name="Check Box 1" hidden="1">
              <a:extLst>
                <a:ext uri="{63B3BB69-23CF-44E3-9099-C40C66FF867C}">
                  <a14:compatExt spid="_x0000_s219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161925</xdr:colOff>
      <xdr:row>0</xdr:row>
      <xdr:rowOff>0</xdr:rowOff>
    </xdr:from>
    <xdr:to>
      <xdr:col>2</xdr:col>
      <xdr:colOff>342900</xdr:colOff>
      <xdr:row>1</xdr:row>
      <xdr:rowOff>171450</xdr:rowOff>
    </xdr:to>
    <xdr:sp macro="" textlink="">
      <xdr:nvSpPr>
        <xdr:cNvPr id="78" name="Rectangle 77">
          <a:hlinkClick xmlns:r="http://schemas.openxmlformats.org/officeDocument/2006/relationships" r:id="rId2"/>
        </xdr:cNvPr>
        <xdr:cNvSpPr/>
      </xdr:nvSpPr>
      <xdr:spPr>
        <a:xfrm>
          <a:off x="438150" y="0"/>
          <a:ext cx="6953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0</xdr:row>
      <xdr:rowOff>0</xdr:rowOff>
    </xdr:from>
    <xdr:to>
      <xdr:col>20</xdr:col>
      <xdr:colOff>504825</xdr:colOff>
      <xdr:row>1</xdr:row>
      <xdr:rowOff>180975</xdr:rowOff>
    </xdr:to>
    <xdr:sp macro="" textlink="">
      <xdr:nvSpPr>
        <xdr:cNvPr id="80" name="Rectangle 79">
          <a:hlinkClick xmlns:r="http://schemas.openxmlformats.org/officeDocument/2006/relationships" r:id="rId1"/>
        </xdr:cNvPr>
        <xdr:cNvSpPr/>
      </xdr:nvSpPr>
      <xdr:spPr>
        <a:xfrm>
          <a:off x="85058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485775</xdr:colOff>
      <xdr:row>0</xdr:row>
      <xdr:rowOff>0</xdr:rowOff>
    </xdr:from>
    <xdr:to>
      <xdr:col>24</xdr:col>
      <xdr:colOff>466725</xdr:colOff>
      <xdr:row>1</xdr:row>
      <xdr:rowOff>180975</xdr:rowOff>
    </xdr:to>
    <xdr:sp macro="" textlink="">
      <xdr:nvSpPr>
        <xdr:cNvPr id="81" name="Rectangle 80">
          <a:hlinkClick xmlns:r="http://schemas.openxmlformats.org/officeDocument/2006/relationships" r:id="rId3"/>
        </xdr:cNvPr>
        <xdr:cNvSpPr/>
      </xdr:nvSpPr>
      <xdr:spPr>
        <a:xfrm>
          <a:off x="11049000" y="0"/>
          <a:ext cx="15240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504825</xdr:colOff>
      <xdr:row>0</xdr:row>
      <xdr:rowOff>0</xdr:rowOff>
    </xdr:from>
    <xdr:to>
      <xdr:col>15</xdr:col>
      <xdr:colOff>466725</xdr:colOff>
      <xdr:row>1</xdr:row>
      <xdr:rowOff>171450</xdr:rowOff>
    </xdr:to>
    <xdr:sp macro="" textlink="">
      <xdr:nvSpPr>
        <xdr:cNvPr id="82" name="Rectangle 81">
          <a:hlinkClick xmlns:r="http://schemas.openxmlformats.org/officeDocument/2006/relationships" r:id="rId4"/>
        </xdr:cNvPr>
        <xdr:cNvSpPr/>
      </xdr:nvSpPr>
      <xdr:spPr>
        <a:xfrm>
          <a:off x="643890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209550</xdr:colOff>
      <xdr:row>0</xdr:row>
      <xdr:rowOff>0</xdr:rowOff>
    </xdr:from>
    <xdr:to>
      <xdr:col>11</xdr:col>
      <xdr:colOff>323850</xdr:colOff>
      <xdr:row>1</xdr:row>
      <xdr:rowOff>171450</xdr:rowOff>
    </xdr:to>
    <xdr:sp macro="" textlink="">
      <xdr:nvSpPr>
        <xdr:cNvPr id="83" name="Rectangle 82">
          <a:hlinkClick xmlns:r="http://schemas.openxmlformats.org/officeDocument/2006/relationships" r:id="rId5"/>
        </xdr:cNvPr>
        <xdr:cNvSpPr/>
      </xdr:nvSpPr>
      <xdr:spPr>
        <a:xfrm>
          <a:off x="2028825" y="0"/>
          <a:ext cx="37147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9525</xdr:colOff>
      <xdr:row>16</xdr:row>
      <xdr:rowOff>9525</xdr:rowOff>
    </xdr:to>
    <xdr:pic>
      <xdr:nvPicPr>
        <xdr:cNvPr id="5" name="Picture 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0"/>
          <a:ext cx="13925550" cy="26765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276225</xdr:colOff>
          <xdr:row>41</xdr:row>
          <xdr:rowOff>209550</xdr:rowOff>
        </xdr:from>
        <xdr:to>
          <xdr:col>2</xdr:col>
          <xdr:colOff>0</xdr:colOff>
          <xdr:row>43</xdr:row>
          <xdr:rowOff>0</xdr:rowOff>
        </xdr:to>
        <xdr:sp macro="" textlink="">
          <xdr:nvSpPr>
            <xdr:cNvPr id="219147" name="Check Box 11" hidden="1">
              <a:extLst>
                <a:ext uri="{63B3BB69-23CF-44E3-9099-C40C66FF867C}">
                  <a14:compatExt spid="_x0000_s219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19</xdr:col>
      <xdr:colOff>47625</xdr:colOff>
      <xdr:row>39</xdr:row>
      <xdr:rowOff>66675</xdr:rowOff>
    </xdr:from>
    <xdr:to>
      <xdr:col>27</xdr:col>
      <xdr:colOff>47625</xdr:colOff>
      <xdr:row>44</xdr:row>
      <xdr:rowOff>152400</xdr:rowOff>
    </xdr:to>
    <xdr:sp macro="" textlink="">
      <xdr:nvSpPr>
        <xdr:cNvPr id="7" name="Rectangle 6">
          <a:hlinkClick xmlns:r="http://schemas.openxmlformats.org/officeDocument/2006/relationships" r:id="rId1"/>
        </xdr:cNvPr>
        <xdr:cNvSpPr/>
      </xdr:nvSpPr>
      <xdr:spPr>
        <a:xfrm>
          <a:off x="9582150" y="7562850"/>
          <a:ext cx="4114800" cy="1085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xdr:col>
          <xdr:colOff>142875</xdr:colOff>
          <xdr:row>26</xdr:row>
          <xdr:rowOff>9525</xdr:rowOff>
        </xdr:from>
        <xdr:to>
          <xdr:col>1</xdr:col>
          <xdr:colOff>447675</xdr:colOff>
          <xdr:row>27</xdr:row>
          <xdr:rowOff>0</xdr:rowOff>
        </xdr:to>
        <xdr:sp macro="" textlink="">
          <xdr:nvSpPr>
            <xdr:cNvPr id="220161" name="Check Box 1" hidden="1">
              <a:extLst>
                <a:ext uri="{63B3BB69-23CF-44E3-9099-C40C66FF867C}">
                  <a14:compatExt spid="_x0000_s220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142875</xdr:colOff>
      <xdr:row>0</xdr:row>
      <xdr:rowOff>0</xdr:rowOff>
    </xdr:from>
    <xdr:to>
      <xdr:col>2</xdr:col>
      <xdr:colOff>361950</xdr:colOff>
      <xdr:row>1</xdr:row>
      <xdr:rowOff>171450</xdr:rowOff>
    </xdr:to>
    <xdr:sp macro="" textlink="">
      <xdr:nvSpPr>
        <xdr:cNvPr id="111" name="Rectangle 110">
          <a:hlinkClick xmlns:r="http://schemas.openxmlformats.org/officeDocument/2006/relationships" r:id="rId2"/>
        </xdr:cNvPr>
        <xdr:cNvSpPr/>
      </xdr:nvSpPr>
      <xdr:spPr>
        <a:xfrm>
          <a:off x="419100" y="0"/>
          <a:ext cx="7334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0</xdr:row>
      <xdr:rowOff>0</xdr:rowOff>
    </xdr:from>
    <xdr:to>
      <xdr:col>20</xdr:col>
      <xdr:colOff>504825</xdr:colOff>
      <xdr:row>1</xdr:row>
      <xdr:rowOff>180975</xdr:rowOff>
    </xdr:to>
    <xdr:sp macro="" textlink="">
      <xdr:nvSpPr>
        <xdr:cNvPr id="113" name="Rectangle 112">
          <a:hlinkClick xmlns:r="http://schemas.openxmlformats.org/officeDocument/2006/relationships" r:id="rId1"/>
        </xdr:cNvPr>
        <xdr:cNvSpPr/>
      </xdr:nvSpPr>
      <xdr:spPr>
        <a:xfrm>
          <a:off x="85058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0</xdr:row>
      <xdr:rowOff>0</xdr:rowOff>
    </xdr:from>
    <xdr:to>
      <xdr:col>24</xdr:col>
      <xdr:colOff>495300</xdr:colOff>
      <xdr:row>2</xdr:row>
      <xdr:rowOff>0</xdr:rowOff>
    </xdr:to>
    <xdr:sp macro="" textlink="">
      <xdr:nvSpPr>
        <xdr:cNvPr id="114" name="Rectangle 113">
          <a:hlinkClick xmlns:r="http://schemas.openxmlformats.org/officeDocument/2006/relationships" r:id="rId3"/>
        </xdr:cNvPr>
        <xdr:cNvSpPr/>
      </xdr:nvSpPr>
      <xdr:spPr>
        <a:xfrm>
          <a:off x="11077575" y="0"/>
          <a:ext cx="1524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28575</xdr:colOff>
      <xdr:row>0</xdr:row>
      <xdr:rowOff>0</xdr:rowOff>
    </xdr:from>
    <xdr:to>
      <xdr:col>15</xdr:col>
      <xdr:colOff>504825</xdr:colOff>
      <xdr:row>1</xdr:row>
      <xdr:rowOff>171450</xdr:rowOff>
    </xdr:to>
    <xdr:sp macro="" textlink="">
      <xdr:nvSpPr>
        <xdr:cNvPr id="115" name="Rectangle 114">
          <a:hlinkClick xmlns:r="http://schemas.openxmlformats.org/officeDocument/2006/relationships" r:id="rId4"/>
        </xdr:cNvPr>
        <xdr:cNvSpPr/>
      </xdr:nvSpPr>
      <xdr:spPr>
        <a:xfrm>
          <a:off x="647700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152400</xdr:colOff>
      <xdr:row>0</xdr:row>
      <xdr:rowOff>0</xdr:rowOff>
    </xdr:from>
    <xdr:to>
      <xdr:col>11</xdr:col>
      <xdr:colOff>304800</xdr:colOff>
      <xdr:row>1</xdr:row>
      <xdr:rowOff>171450</xdr:rowOff>
    </xdr:to>
    <xdr:sp macro="" textlink="">
      <xdr:nvSpPr>
        <xdr:cNvPr id="116" name="Rectangle 115">
          <a:hlinkClick xmlns:r="http://schemas.openxmlformats.org/officeDocument/2006/relationships" r:id="rId5"/>
        </xdr:cNvPr>
        <xdr:cNvSpPr/>
      </xdr:nvSpPr>
      <xdr:spPr>
        <a:xfrm>
          <a:off x="1971675" y="0"/>
          <a:ext cx="37528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1</xdr:rowOff>
    </xdr:from>
    <xdr:to>
      <xdr:col>28</xdr:col>
      <xdr:colOff>19050</xdr:colOff>
      <xdr:row>16</xdr:row>
      <xdr:rowOff>95251</xdr:rowOff>
    </xdr:to>
    <xdr:pic>
      <xdr:nvPicPr>
        <xdr:cNvPr id="5" name="Picture 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1"/>
          <a:ext cx="13935075" cy="276225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1" name="Rectangle 10">
          <a:hlinkClick xmlns:r="http://schemas.openxmlformats.org/officeDocument/2006/relationships" r:id="rId7"/>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23812</xdr:colOff>
      <xdr:row>7</xdr:row>
      <xdr:rowOff>0</xdr:rowOff>
    </xdr:from>
    <xdr:to>
      <xdr:col>2</xdr:col>
      <xdr:colOff>333375</xdr:colOff>
      <xdr:row>8</xdr:row>
      <xdr:rowOff>0</xdr:rowOff>
    </xdr:to>
    <xdr:sp macro="" textlink="">
      <xdr:nvSpPr>
        <xdr:cNvPr id="2" name="Rectangle 1">
          <a:hlinkClick xmlns:r="http://schemas.openxmlformats.org/officeDocument/2006/relationships" r:id="rId1"/>
        </xdr:cNvPr>
        <xdr:cNvSpPr/>
      </xdr:nvSpPr>
      <xdr:spPr>
        <a:xfrm>
          <a:off x="214312" y="1524000"/>
          <a:ext cx="642938"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5953</xdr:colOff>
      <xdr:row>8</xdr:row>
      <xdr:rowOff>29766</xdr:rowOff>
    </xdr:from>
    <xdr:to>
      <xdr:col>1</xdr:col>
      <xdr:colOff>297656</xdr:colOff>
      <xdr:row>9</xdr:row>
      <xdr:rowOff>5953</xdr:rowOff>
    </xdr:to>
    <xdr:sp macro="" textlink="">
      <xdr:nvSpPr>
        <xdr:cNvPr id="3" name="Rectangle 2">
          <a:hlinkClick xmlns:r="http://schemas.openxmlformats.org/officeDocument/2006/relationships" r:id="rId2"/>
        </xdr:cNvPr>
        <xdr:cNvSpPr/>
      </xdr:nvSpPr>
      <xdr:spPr>
        <a:xfrm>
          <a:off x="196453" y="1744266"/>
          <a:ext cx="291703" cy="166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11906</xdr:colOff>
      <xdr:row>9</xdr:row>
      <xdr:rowOff>29766</xdr:rowOff>
    </xdr:from>
    <xdr:to>
      <xdr:col>4</xdr:col>
      <xdr:colOff>172640</xdr:colOff>
      <xdr:row>10</xdr:row>
      <xdr:rowOff>0</xdr:rowOff>
    </xdr:to>
    <xdr:sp macro="" textlink="">
      <xdr:nvSpPr>
        <xdr:cNvPr id="4" name="Rectangle 3">
          <a:hlinkClick xmlns:r="http://schemas.openxmlformats.org/officeDocument/2006/relationships" r:id="rId3"/>
        </xdr:cNvPr>
        <xdr:cNvSpPr/>
      </xdr:nvSpPr>
      <xdr:spPr>
        <a:xfrm>
          <a:off x="202406" y="1934766"/>
          <a:ext cx="1482328" cy="160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17859</xdr:colOff>
      <xdr:row>10</xdr:row>
      <xdr:rowOff>29766</xdr:rowOff>
    </xdr:from>
    <xdr:to>
      <xdr:col>2</xdr:col>
      <xdr:colOff>500062</xdr:colOff>
      <xdr:row>11</xdr:row>
      <xdr:rowOff>0</xdr:rowOff>
    </xdr:to>
    <xdr:sp macro="" textlink="">
      <xdr:nvSpPr>
        <xdr:cNvPr id="5" name="Rectangle 4">
          <a:hlinkClick xmlns:r="http://schemas.openxmlformats.org/officeDocument/2006/relationships" r:id="rId4"/>
        </xdr:cNvPr>
        <xdr:cNvSpPr/>
      </xdr:nvSpPr>
      <xdr:spPr>
        <a:xfrm>
          <a:off x="208359" y="2125266"/>
          <a:ext cx="815578" cy="160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142875</xdr:colOff>
      <xdr:row>0</xdr:row>
      <xdr:rowOff>0</xdr:rowOff>
    </xdr:from>
    <xdr:to>
      <xdr:col>2</xdr:col>
      <xdr:colOff>361950</xdr:colOff>
      <xdr:row>1</xdr:row>
      <xdr:rowOff>171450</xdr:rowOff>
    </xdr:to>
    <xdr:sp macro="" textlink="">
      <xdr:nvSpPr>
        <xdr:cNvPr id="5" name="Rectangle 4">
          <a:hlinkClick xmlns:r="http://schemas.openxmlformats.org/officeDocument/2006/relationships" r:id="rId1"/>
        </xdr:cNvPr>
        <xdr:cNvSpPr/>
      </xdr:nvSpPr>
      <xdr:spPr>
        <a:xfrm>
          <a:off x="419100" y="0"/>
          <a:ext cx="7334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0</xdr:row>
      <xdr:rowOff>0</xdr:rowOff>
    </xdr:from>
    <xdr:to>
      <xdr:col>20</xdr:col>
      <xdr:colOff>504825</xdr:colOff>
      <xdr:row>1</xdr:row>
      <xdr:rowOff>180975</xdr:rowOff>
    </xdr:to>
    <xdr:sp macro="" textlink="">
      <xdr:nvSpPr>
        <xdr:cNvPr id="6" name="Rectangle 5">
          <a:hlinkClick xmlns:r="http://schemas.openxmlformats.org/officeDocument/2006/relationships" r:id="rId2"/>
        </xdr:cNvPr>
        <xdr:cNvSpPr/>
      </xdr:nvSpPr>
      <xdr:spPr>
        <a:xfrm>
          <a:off x="85058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0</xdr:row>
      <xdr:rowOff>0</xdr:rowOff>
    </xdr:from>
    <xdr:to>
      <xdr:col>24</xdr:col>
      <xdr:colOff>495300</xdr:colOff>
      <xdr:row>2</xdr:row>
      <xdr:rowOff>0</xdr:rowOff>
    </xdr:to>
    <xdr:sp macro="" textlink="">
      <xdr:nvSpPr>
        <xdr:cNvPr id="7" name="Rectangle 6">
          <a:hlinkClick xmlns:r="http://schemas.openxmlformats.org/officeDocument/2006/relationships" r:id="rId3"/>
        </xdr:cNvPr>
        <xdr:cNvSpPr/>
      </xdr:nvSpPr>
      <xdr:spPr>
        <a:xfrm>
          <a:off x="11077575" y="0"/>
          <a:ext cx="1524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28575</xdr:colOff>
      <xdr:row>0</xdr:row>
      <xdr:rowOff>0</xdr:rowOff>
    </xdr:from>
    <xdr:to>
      <xdr:col>15</xdr:col>
      <xdr:colOff>504825</xdr:colOff>
      <xdr:row>1</xdr:row>
      <xdr:rowOff>171450</xdr:rowOff>
    </xdr:to>
    <xdr:sp macro="" textlink="">
      <xdr:nvSpPr>
        <xdr:cNvPr id="8" name="Rectangle 7">
          <a:hlinkClick xmlns:r="http://schemas.openxmlformats.org/officeDocument/2006/relationships" r:id="rId4"/>
        </xdr:cNvPr>
        <xdr:cNvSpPr/>
      </xdr:nvSpPr>
      <xdr:spPr>
        <a:xfrm>
          <a:off x="647700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152400</xdr:colOff>
      <xdr:row>0</xdr:row>
      <xdr:rowOff>0</xdr:rowOff>
    </xdr:from>
    <xdr:to>
      <xdr:col>11</xdr:col>
      <xdr:colOff>304800</xdr:colOff>
      <xdr:row>1</xdr:row>
      <xdr:rowOff>171450</xdr:rowOff>
    </xdr:to>
    <xdr:sp macro="" textlink="">
      <xdr:nvSpPr>
        <xdr:cNvPr id="9" name="Rectangle 8">
          <a:hlinkClick xmlns:r="http://schemas.openxmlformats.org/officeDocument/2006/relationships" r:id="rId5"/>
        </xdr:cNvPr>
        <xdr:cNvSpPr/>
      </xdr:nvSpPr>
      <xdr:spPr>
        <a:xfrm>
          <a:off x="1971675" y="0"/>
          <a:ext cx="37528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19050</xdr:colOff>
      <xdr:row>17</xdr:row>
      <xdr:rowOff>85725</xdr:rowOff>
    </xdr:to>
    <xdr:pic>
      <xdr:nvPicPr>
        <xdr:cNvPr id="10" name="Picture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0"/>
          <a:ext cx="13935075" cy="2943225"/>
        </a:xfrm>
        <a:prstGeom prst="rect">
          <a:avLst/>
        </a:prstGeom>
      </xdr:spPr>
    </xdr:pic>
    <xdr:clientData/>
  </xdr:twoCellAnchor>
  <xdr:twoCellAnchor>
    <xdr:from>
      <xdr:col>10</xdr:col>
      <xdr:colOff>28574</xdr:colOff>
      <xdr:row>78</xdr:row>
      <xdr:rowOff>180974</xdr:rowOff>
    </xdr:from>
    <xdr:to>
      <xdr:col>17</xdr:col>
      <xdr:colOff>504825</xdr:colOff>
      <xdr:row>85</xdr:row>
      <xdr:rowOff>0</xdr:rowOff>
    </xdr:to>
    <xdr:sp macro="" textlink="">
      <xdr:nvSpPr>
        <xdr:cNvPr id="13" name="Rectangle 12">
          <a:hlinkClick xmlns:r="http://schemas.openxmlformats.org/officeDocument/2006/relationships" r:id="rId2"/>
        </xdr:cNvPr>
        <xdr:cNvSpPr/>
      </xdr:nvSpPr>
      <xdr:spPr>
        <a:xfrm>
          <a:off x="4933949" y="15363824"/>
          <a:ext cx="4076701" cy="1162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51</xdr:row>
          <xdr:rowOff>180975</xdr:rowOff>
        </xdr:from>
        <xdr:to>
          <xdr:col>10</xdr:col>
          <xdr:colOff>381000</xdr:colOff>
          <xdr:row>53</xdr:row>
          <xdr:rowOff>38100</xdr:rowOff>
        </xdr:to>
        <xdr:sp macro="" textlink="">
          <xdr:nvSpPr>
            <xdr:cNvPr id="264198" name="Check Box 6" hidden="1">
              <a:extLst>
                <a:ext uri="{63B3BB69-23CF-44E3-9099-C40C66FF867C}">
                  <a14:compatExt spid="_x0000_s26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9525</xdr:rowOff>
        </xdr:from>
        <xdr:to>
          <xdr:col>10</xdr:col>
          <xdr:colOff>390525</xdr:colOff>
          <xdr:row>56</xdr:row>
          <xdr:rowOff>28575</xdr:rowOff>
        </xdr:to>
        <xdr:sp macro="" textlink="">
          <xdr:nvSpPr>
            <xdr:cNvPr id="264199" name="Check Box 7" hidden="1">
              <a:extLst>
                <a:ext uri="{63B3BB69-23CF-44E3-9099-C40C66FF867C}">
                  <a14:compatExt spid="_x0000_s26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180975</xdr:rowOff>
        </xdr:from>
        <xdr:to>
          <xdr:col>10</xdr:col>
          <xdr:colOff>476250</xdr:colOff>
          <xdr:row>27</xdr:row>
          <xdr:rowOff>9525</xdr:rowOff>
        </xdr:to>
        <xdr:sp macro="" textlink="">
          <xdr:nvSpPr>
            <xdr:cNvPr id="264200" name="Check Box 8" hidden="1">
              <a:extLst>
                <a:ext uri="{63B3BB69-23CF-44E3-9099-C40C66FF867C}">
                  <a14:compatExt spid="_x0000_s26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180975</xdr:rowOff>
        </xdr:from>
        <xdr:to>
          <xdr:col>10</xdr:col>
          <xdr:colOff>419100</xdr:colOff>
          <xdr:row>29</xdr:row>
          <xdr:rowOff>28575</xdr:rowOff>
        </xdr:to>
        <xdr:sp macro="" textlink="">
          <xdr:nvSpPr>
            <xdr:cNvPr id="264201" name="Check Box 9" hidden="1">
              <a:extLst>
                <a:ext uri="{63B3BB69-23CF-44E3-9099-C40C66FF867C}">
                  <a14:compatExt spid="_x0000_s26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180975</xdr:rowOff>
        </xdr:from>
        <xdr:to>
          <xdr:col>10</xdr:col>
          <xdr:colOff>400050</xdr:colOff>
          <xdr:row>31</xdr:row>
          <xdr:rowOff>38100</xdr:rowOff>
        </xdr:to>
        <xdr:sp macro="" textlink="">
          <xdr:nvSpPr>
            <xdr:cNvPr id="264202" name="Check Box 10" hidden="1">
              <a:extLst>
                <a:ext uri="{63B3BB69-23CF-44E3-9099-C40C66FF867C}">
                  <a14:compatExt spid="_x0000_s26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180975</xdr:rowOff>
        </xdr:from>
        <xdr:to>
          <xdr:col>10</xdr:col>
          <xdr:colOff>447675</xdr:colOff>
          <xdr:row>33</xdr:row>
          <xdr:rowOff>9525</xdr:rowOff>
        </xdr:to>
        <xdr:sp macro="" textlink="">
          <xdr:nvSpPr>
            <xdr:cNvPr id="264203" name="Check Box 11" hidden="1">
              <a:extLst>
                <a:ext uri="{63B3BB69-23CF-44E3-9099-C40C66FF867C}">
                  <a14:compatExt spid="_x0000_s26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447675</xdr:colOff>
      <xdr:row>37</xdr:row>
      <xdr:rowOff>19050</xdr:rowOff>
    </xdr:from>
    <xdr:to>
      <xdr:col>2</xdr:col>
      <xdr:colOff>314325</xdr:colOff>
      <xdr:row>38</xdr:row>
      <xdr:rowOff>9525</xdr:rowOff>
    </xdr:to>
    <xdr:sp macro="" textlink="">
      <xdr:nvSpPr>
        <xdr:cNvPr id="20" name="Rectangle 19">
          <a:hlinkClick xmlns:r="http://schemas.openxmlformats.org/officeDocument/2006/relationships" r:id="rId7"/>
        </xdr:cNvPr>
        <xdr:cNvSpPr/>
      </xdr:nvSpPr>
      <xdr:spPr>
        <a:xfrm>
          <a:off x="723900" y="71437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52</xdr:row>
          <xdr:rowOff>85725</xdr:rowOff>
        </xdr:from>
        <xdr:to>
          <xdr:col>1</xdr:col>
          <xdr:colOff>438150</xdr:colOff>
          <xdr:row>53</xdr:row>
          <xdr:rowOff>114300</xdr:rowOff>
        </xdr:to>
        <xdr:sp macro="" textlink="">
          <xdr:nvSpPr>
            <xdr:cNvPr id="264204" name="Check Box 12" hidden="1">
              <a:extLst>
                <a:ext uri="{63B3BB69-23CF-44E3-9099-C40C66FF867C}">
                  <a14:compatExt spid="_x0000_s26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19050</xdr:colOff>
      <xdr:row>31</xdr:row>
      <xdr:rowOff>9525</xdr:rowOff>
    </xdr:from>
    <xdr:to>
      <xdr:col>4</xdr:col>
      <xdr:colOff>76200</xdr:colOff>
      <xdr:row>31</xdr:row>
      <xdr:rowOff>171450</xdr:rowOff>
    </xdr:to>
    <xdr:sp macro="" textlink="">
      <xdr:nvSpPr>
        <xdr:cNvPr id="22" name="Rectangle 21">
          <a:hlinkClick xmlns:r="http://schemas.openxmlformats.org/officeDocument/2006/relationships" r:id="rId8"/>
        </xdr:cNvPr>
        <xdr:cNvSpPr/>
      </xdr:nvSpPr>
      <xdr:spPr>
        <a:xfrm>
          <a:off x="809625" y="5934075"/>
          <a:ext cx="10858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123825</xdr:colOff>
      <xdr:row>37</xdr:row>
      <xdr:rowOff>0</xdr:rowOff>
    </xdr:from>
    <xdr:to>
      <xdr:col>11</xdr:col>
      <xdr:colOff>504825</xdr:colOff>
      <xdr:row>37</xdr:row>
      <xdr:rowOff>180975</xdr:rowOff>
    </xdr:to>
    <xdr:sp macro="" textlink="">
      <xdr:nvSpPr>
        <xdr:cNvPr id="23" name="Rectangle 22">
          <a:hlinkClick xmlns:r="http://schemas.openxmlformats.org/officeDocument/2006/relationships" r:id="rId9"/>
        </xdr:cNvPr>
        <xdr:cNvSpPr/>
      </xdr:nvSpPr>
      <xdr:spPr>
        <a:xfrm>
          <a:off x="5543550" y="712470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47625</xdr:colOff>
      <xdr:row>36</xdr:row>
      <xdr:rowOff>190500</xdr:rowOff>
    </xdr:from>
    <xdr:to>
      <xdr:col>20</xdr:col>
      <xdr:colOff>428625</xdr:colOff>
      <xdr:row>37</xdr:row>
      <xdr:rowOff>171450</xdr:rowOff>
    </xdr:to>
    <xdr:sp macro="" textlink="">
      <xdr:nvSpPr>
        <xdr:cNvPr id="24" name="Rectangle 23">
          <a:hlinkClick xmlns:r="http://schemas.openxmlformats.org/officeDocument/2006/relationships" r:id="rId10"/>
        </xdr:cNvPr>
        <xdr:cNvSpPr/>
      </xdr:nvSpPr>
      <xdr:spPr>
        <a:xfrm>
          <a:off x="10096500" y="71151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123825</xdr:colOff>
      <xdr:row>67</xdr:row>
      <xdr:rowOff>0</xdr:rowOff>
    </xdr:from>
    <xdr:to>
      <xdr:col>20</xdr:col>
      <xdr:colOff>504825</xdr:colOff>
      <xdr:row>67</xdr:row>
      <xdr:rowOff>180975</xdr:rowOff>
    </xdr:to>
    <xdr:sp macro="" textlink="">
      <xdr:nvSpPr>
        <xdr:cNvPr id="25" name="Rectangle 24">
          <a:hlinkClick xmlns:r="http://schemas.openxmlformats.org/officeDocument/2006/relationships" r:id="rId11"/>
        </xdr:cNvPr>
        <xdr:cNvSpPr/>
      </xdr:nvSpPr>
      <xdr:spPr>
        <a:xfrm>
          <a:off x="10172700" y="130873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85725</xdr:colOff>
      <xdr:row>67</xdr:row>
      <xdr:rowOff>9525</xdr:rowOff>
    </xdr:from>
    <xdr:to>
      <xdr:col>2</xdr:col>
      <xdr:colOff>466725</xdr:colOff>
      <xdr:row>68</xdr:row>
      <xdr:rowOff>0</xdr:rowOff>
    </xdr:to>
    <xdr:sp macro="" textlink="">
      <xdr:nvSpPr>
        <xdr:cNvPr id="26" name="Rectangle 25">
          <a:hlinkClick xmlns:r="http://schemas.openxmlformats.org/officeDocument/2006/relationships" r:id="rId12"/>
        </xdr:cNvPr>
        <xdr:cNvSpPr/>
      </xdr:nvSpPr>
      <xdr:spPr>
        <a:xfrm>
          <a:off x="876300" y="130968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32</xdr:row>
      <xdr:rowOff>9525</xdr:rowOff>
    </xdr:from>
    <xdr:to>
      <xdr:col>4</xdr:col>
      <xdr:colOff>171450</xdr:colOff>
      <xdr:row>32</xdr:row>
      <xdr:rowOff>171450</xdr:rowOff>
    </xdr:to>
    <xdr:sp macro="" textlink="">
      <xdr:nvSpPr>
        <xdr:cNvPr id="27" name="Rectangle 26">
          <a:hlinkClick xmlns:r="http://schemas.openxmlformats.org/officeDocument/2006/relationships" r:id="rId13"/>
        </xdr:cNvPr>
        <xdr:cNvSpPr/>
      </xdr:nvSpPr>
      <xdr:spPr>
        <a:xfrm>
          <a:off x="809625" y="6134100"/>
          <a:ext cx="1181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33</xdr:row>
      <xdr:rowOff>9525</xdr:rowOff>
    </xdr:from>
    <xdr:to>
      <xdr:col>4</xdr:col>
      <xdr:colOff>161925</xdr:colOff>
      <xdr:row>33</xdr:row>
      <xdr:rowOff>161925</xdr:rowOff>
    </xdr:to>
    <xdr:sp macro="" textlink="">
      <xdr:nvSpPr>
        <xdr:cNvPr id="28" name="Rectangle 27">
          <a:hlinkClick xmlns:r="http://schemas.openxmlformats.org/officeDocument/2006/relationships" r:id="rId14"/>
        </xdr:cNvPr>
        <xdr:cNvSpPr/>
      </xdr:nvSpPr>
      <xdr:spPr>
        <a:xfrm>
          <a:off x="819150" y="6324600"/>
          <a:ext cx="11620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34</xdr:row>
      <xdr:rowOff>19050</xdr:rowOff>
    </xdr:from>
    <xdr:to>
      <xdr:col>3</xdr:col>
      <xdr:colOff>504825</xdr:colOff>
      <xdr:row>34</xdr:row>
      <xdr:rowOff>161925</xdr:rowOff>
    </xdr:to>
    <xdr:sp macro="" textlink="">
      <xdr:nvSpPr>
        <xdr:cNvPr id="29" name="Rectangle 28">
          <a:hlinkClick xmlns:r="http://schemas.openxmlformats.org/officeDocument/2006/relationships" r:id="rId15"/>
        </xdr:cNvPr>
        <xdr:cNvSpPr/>
      </xdr:nvSpPr>
      <xdr:spPr>
        <a:xfrm>
          <a:off x="809625" y="6524625"/>
          <a:ext cx="10001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35</xdr:row>
      <xdr:rowOff>47625</xdr:rowOff>
    </xdr:from>
    <xdr:to>
      <xdr:col>4</xdr:col>
      <xdr:colOff>152400</xdr:colOff>
      <xdr:row>36</xdr:row>
      <xdr:rowOff>0</xdr:rowOff>
    </xdr:to>
    <xdr:sp macro="" textlink="">
      <xdr:nvSpPr>
        <xdr:cNvPr id="30" name="Rectangle 29">
          <a:hlinkClick xmlns:r="http://schemas.openxmlformats.org/officeDocument/2006/relationships" r:id="rId16"/>
        </xdr:cNvPr>
        <xdr:cNvSpPr/>
      </xdr:nvSpPr>
      <xdr:spPr>
        <a:xfrm>
          <a:off x="828675" y="6753225"/>
          <a:ext cx="11430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75</xdr:row>
          <xdr:rowOff>9525</xdr:rowOff>
        </xdr:from>
        <xdr:to>
          <xdr:col>10</xdr:col>
          <xdr:colOff>457200</xdr:colOff>
          <xdr:row>76</xdr:row>
          <xdr:rowOff>0</xdr:rowOff>
        </xdr:to>
        <xdr:sp macro="" textlink="">
          <xdr:nvSpPr>
            <xdr:cNvPr id="264205" name="Check Box 13" hidden="1">
              <a:extLst>
                <a:ext uri="{63B3BB69-23CF-44E3-9099-C40C66FF867C}">
                  <a14:compatExt spid="_x0000_s26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114300</xdr:rowOff>
        </xdr:from>
        <xdr:to>
          <xdr:col>19</xdr:col>
          <xdr:colOff>428625</xdr:colOff>
          <xdr:row>27</xdr:row>
          <xdr:rowOff>123825</xdr:rowOff>
        </xdr:to>
        <xdr:sp macro="" textlink="">
          <xdr:nvSpPr>
            <xdr:cNvPr id="264206" name="Check Box 14" hidden="1">
              <a:extLst>
                <a:ext uri="{63B3BB69-23CF-44E3-9099-C40C66FF867C}">
                  <a14:compatExt spid="_x0000_s26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5</xdr:col>
      <xdr:colOff>5953</xdr:colOff>
      <xdr:row>56</xdr:row>
      <xdr:rowOff>0</xdr:rowOff>
    </xdr:from>
    <xdr:to>
      <xdr:col>10</xdr:col>
      <xdr:colOff>5953</xdr:colOff>
      <xdr:row>56</xdr:row>
      <xdr:rowOff>11907</xdr:rowOff>
    </xdr:to>
    <xdr:sp macro="" textlink="">
      <xdr:nvSpPr>
        <xdr:cNvPr id="2" name="Rectangle 1">
          <a:hlinkClick xmlns:r="http://schemas.openxmlformats.org/officeDocument/2006/relationships" r:id="rId1"/>
        </xdr:cNvPr>
        <xdr:cNvSpPr/>
      </xdr:nvSpPr>
      <xdr:spPr>
        <a:xfrm>
          <a:off x="1853803" y="10496550"/>
          <a:ext cx="3267075" cy="11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23811</xdr:colOff>
      <xdr:row>123</xdr:row>
      <xdr:rowOff>5955</xdr:rowOff>
    </xdr:from>
    <xdr:to>
      <xdr:col>10</xdr:col>
      <xdr:colOff>23811</xdr:colOff>
      <xdr:row>126</xdr:row>
      <xdr:rowOff>5954</xdr:rowOff>
    </xdr:to>
    <xdr:sp macro="" textlink="">
      <xdr:nvSpPr>
        <xdr:cNvPr id="3" name="Rectangle 2">
          <a:hlinkClick xmlns:r="http://schemas.openxmlformats.org/officeDocument/2006/relationships" r:id="rId2"/>
        </xdr:cNvPr>
        <xdr:cNvSpPr/>
      </xdr:nvSpPr>
      <xdr:spPr>
        <a:xfrm>
          <a:off x="1869280" y="22848096"/>
          <a:ext cx="3268265" cy="4822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881063</xdr:colOff>
      <xdr:row>4</xdr:row>
      <xdr:rowOff>41672</xdr:rowOff>
    </xdr:from>
    <xdr:to>
      <xdr:col>11</xdr:col>
      <xdr:colOff>59531</xdr:colOff>
      <xdr:row>4</xdr:row>
      <xdr:rowOff>178594</xdr:rowOff>
    </xdr:to>
    <xdr:sp macro="" textlink="">
      <xdr:nvSpPr>
        <xdr:cNvPr id="4" name="Rectangle 3">
          <a:hlinkClick xmlns:r="http://schemas.openxmlformats.org/officeDocument/2006/relationships" r:id="rId3"/>
        </xdr:cNvPr>
        <xdr:cNvSpPr/>
      </xdr:nvSpPr>
      <xdr:spPr>
        <a:xfrm>
          <a:off x="3613547" y="994172"/>
          <a:ext cx="2196703" cy="1369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511969</xdr:colOff>
      <xdr:row>58</xdr:row>
      <xdr:rowOff>35719</xdr:rowOff>
    </xdr:from>
    <xdr:to>
      <xdr:col>8</xdr:col>
      <xdr:colOff>309563</xdr:colOff>
      <xdr:row>58</xdr:row>
      <xdr:rowOff>154781</xdr:rowOff>
    </xdr:to>
    <xdr:sp macro="" textlink="">
      <xdr:nvSpPr>
        <xdr:cNvPr id="5" name="Rectangle 4">
          <a:hlinkClick xmlns:r="http://schemas.openxmlformats.org/officeDocument/2006/relationships" r:id="rId4"/>
        </xdr:cNvPr>
        <xdr:cNvSpPr/>
      </xdr:nvSpPr>
      <xdr:spPr>
        <a:xfrm>
          <a:off x="4131469" y="11989594"/>
          <a:ext cx="340519"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0</xdr:row>
      <xdr:rowOff>9525</xdr:rowOff>
    </xdr:from>
    <xdr:to>
      <xdr:col>3</xdr:col>
      <xdr:colOff>0</xdr:colOff>
      <xdr:row>1</xdr:row>
      <xdr:rowOff>180975</xdr:rowOff>
    </xdr:to>
    <xdr:sp macro="" textlink="">
      <xdr:nvSpPr>
        <xdr:cNvPr id="2" name="Rectangle 1"/>
        <xdr:cNvSpPr/>
      </xdr:nvSpPr>
      <xdr:spPr>
        <a:xfrm>
          <a:off x="285750" y="9525"/>
          <a:ext cx="10191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latin typeface="+mn-lt"/>
            </a:rPr>
            <a:t>Home</a:t>
          </a:r>
        </a:p>
      </xdr:txBody>
    </xdr:sp>
    <xdr:clientData/>
  </xdr:twoCellAnchor>
  <xdr:twoCellAnchor editAs="oneCell">
    <xdr:from>
      <xdr:col>4</xdr:col>
      <xdr:colOff>0</xdr:colOff>
      <xdr:row>20</xdr:row>
      <xdr:rowOff>9526</xdr:rowOff>
    </xdr:from>
    <xdr:to>
      <xdr:col>12</xdr:col>
      <xdr:colOff>9525</xdr:colOff>
      <xdr:row>28</xdr:row>
      <xdr:rowOff>9526</xdr:rowOff>
    </xdr:to>
    <xdr:pic>
      <xdr:nvPicPr>
        <xdr:cNvPr id="7" name="Picture 6" descr="Newly Make High Rise Building"/>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76225" y="3819526"/>
          <a:ext cx="412432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xdr:row>
      <xdr:rowOff>19050</xdr:rowOff>
    </xdr:from>
    <xdr:to>
      <xdr:col>12</xdr:col>
      <xdr:colOff>0</xdr:colOff>
      <xdr:row>30</xdr:row>
      <xdr:rowOff>180975</xdr:rowOff>
    </xdr:to>
    <xdr:sp macro="" textlink="">
      <xdr:nvSpPr>
        <xdr:cNvPr id="9" name="Rectangle 8">
          <a:hlinkClick xmlns:r="http://schemas.openxmlformats.org/officeDocument/2006/relationships" r:id="rId2"/>
        </xdr:cNvPr>
        <xdr:cNvSpPr/>
      </xdr:nvSpPr>
      <xdr:spPr>
        <a:xfrm>
          <a:off x="276225" y="5353050"/>
          <a:ext cx="4114800"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514349</xdr:colOff>
      <xdr:row>27</xdr:row>
      <xdr:rowOff>180975</xdr:rowOff>
    </xdr:from>
    <xdr:to>
      <xdr:col>24</xdr:col>
      <xdr:colOff>9524</xdr:colOff>
      <xdr:row>30</xdr:row>
      <xdr:rowOff>171450</xdr:rowOff>
    </xdr:to>
    <xdr:sp macro="" textlink="">
      <xdr:nvSpPr>
        <xdr:cNvPr id="10" name="Rectangle 9">
          <a:hlinkClick xmlns:r="http://schemas.openxmlformats.org/officeDocument/2006/relationships" r:id="rId3"/>
        </xdr:cNvPr>
        <xdr:cNvSpPr/>
      </xdr:nvSpPr>
      <xdr:spPr>
        <a:xfrm>
          <a:off x="4905374" y="5324475"/>
          <a:ext cx="4124325"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16</xdr:col>
      <xdr:colOff>0</xdr:colOff>
      <xdr:row>20</xdr:row>
      <xdr:rowOff>1</xdr:rowOff>
    </xdr:from>
    <xdr:to>
      <xdr:col>24</xdr:col>
      <xdr:colOff>9525</xdr:colOff>
      <xdr:row>28</xdr:row>
      <xdr:rowOff>1</xdr:rowOff>
    </xdr:to>
    <xdr:pic>
      <xdr:nvPicPr>
        <xdr:cNvPr id="11" name="Picture 10" descr="condos apartments highrise city buildings construction cranes architecture sky windows "/>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4905375" y="3810001"/>
          <a:ext cx="412432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0</xdr:row>
      <xdr:rowOff>0</xdr:rowOff>
    </xdr:from>
    <xdr:to>
      <xdr:col>2</xdr:col>
      <xdr:colOff>371476</xdr:colOff>
      <xdr:row>1</xdr:row>
      <xdr:rowOff>161924</xdr:rowOff>
    </xdr:to>
    <xdr:sp macro="" textlink="">
      <xdr:nvSpPr>
        <xdr:cNvPr id="12" name="Rectangle 11">
          <a:hlinkClick xmlns:r="http://schemas.openxmlformats.org/officeDocument/2006/relationships" r:id="rId5"/>
        </xdr:cNvPr>
        <xdr:cNvSpPr/>
      </xdr:nvSpPr>
      <xdr:spPr>
        <a:xfrm>
          <a:off x="428625" y="0"/>
          <a:ext cx="733426" cy="3524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0</xdr:row>
      <xdr:rowOff>0</xdr:rowOff>
    </xdr:from>
    <xdr:to>
      <xdr:col>7</xdr:col>
      <xdr:colOff>504825</xdr:colOff>
      <xdr:row>1</xdr:row>
      <xdr:rowOff>171450</xdr:rowOff>
    </xdr:to>
    <xdr:sp macro="" textlink="">
      <xdr:nvSpPr>
        <xdr:cNvPr id="13" name="Rectangle 12">
          <a:hlinkClick xmlns:r="http://schemas.openxmlformats.org/officeDocument/2006/relationships" r:id="rId6"/>
        </xdr:cNvPr>
        <xdr:cNvSpPr/>
      </xdr:nvSpPr>
      <xdr:spPr>
        <a:xfrm>
          <a:off x="1819275" y="0"/>
          <a:ext cx="20478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1</xdr:row>
      <xdr:rowOff>190499</xdr:rowOff>
    </xdr:from>
    <xdr:to>
      <xdr:col>28</xdr:col>
      <xdr:colOff>9525</xdr:colOff>
      <xdr:row>17</xdr:row>
      <xdr:rowOff>133350</xdr:rowOff>
    </xdr:to>
    <xdr:pic>
      <xdr:nvPicPr>
        <xdr:cNvPr id="15" name="Picture 1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5" y="380999"/>
          <a:ext cx="13925550" cy="2990851"/>
        </a:xfrm>
        <a:prstGeom prst="rect">
          <a:avLst/>
        </a:prstGeom>
      </xdr:spPr>
    </xdr:pic>
    <xdr:clientData/>
  </xdr:twoCellAnchor>
  <xdr:twoCellAnchor>
    <xdr:from>
      <xdr:col>1</xdr:col>
      <xdr:colOff>133350</xdr:colOff>
      <xdr:row>2</xdr:row>
      <xdr:rowOff>28575</xdr:rowOff>
    </xdr:from>
    <xdr:to>
      <xdr:col>7</xdr:col>
      <xdr:colOff>190500</xdr:colOff>
      <xdr:row>5</xdr:row>
      <xdr:rowOff>19050</xdr:rowOff>
    </xdr:to>
    <xdr:sp macro="" textlink="">
      <xdr:nvSpPr>
        <xdr:cNvPr id="3" name="TextBox 2"/>
        <xdr:cNvSpPr txBox="1"/>
      </xdr:nvSpPr>
      <xdr:spPr>
        <a:xfrm>
          <a:off x="409575" y="409575"/>
          <a:ext cx="314325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General contractor</a:t>
          </a:r>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19</xdr:row>
          <xdr:rowOff>180975</xdr:rowOff>
        </xdr:from>
        <xdr:to>
          <xdr:col>11</xdr:col>
          <xdr:colOff>57150</xdr:colOff>
          <xdr:row>20</xdr:row>
          <xdr:rowOff>180975</xdr:rowOff>
        </xdr:to>
        <xdr:sp macro="" textlink="">
          <xdr:nvSpPr>
            <xdr:cNvPr id="202753" name="Check Box 1" hidden="1">
              <a:extLst>
                <a:ext uri="{63B3BB69-23CF-44E3-9099-C40C66FF867C}">
                  <a14:compatExt spid="_x0000_s202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22</xdr:row>
          <xdr:rowOff>180975</xdr:rowOff>
        </xdr:from>
        <xdr:to>
          <xdr:col>11</xdr:col>
          <xdr:colOff>19050</xdr:colOff>
          <xdr:row>24</xdr:row>
          <xdr:rowOff>19050</xdr:rowOff>
        </xdr:to>
        <xdr:sp macro="" textlink="">
          <xdr:nvSpPr>
            <xdr:cNvPr id="202754" name="Check Box 2" hidden="1">
              <a:extLst>
                <a:ext uri="{63B3BB69-23CF-44E3-9099-C40C66FF867C}">
                  <a14:compatExt spid="_x0000_s202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0</xdr:rowOff>
        </xdr:from>
        <xdr:to>
          <xdr:col>11</xdr:col>
          <xdr:colOff>85725</xdr:colOff>
          <xdr:row>25</xdr:row>
          <xdr:rowOff>19050</xdr:rowOff>
        </xdr:to>
        <xdr:sp macro="" textlink="">
          <xdr:nvSpPr>
            <xdr:cNvPr id="202755" name="Check Box 3" hidden="1">
              <a:extLst>
                <a:ext uri="{63B3BB69-23CF-44E3-9099-C40C66FF867C}">
                  <a14:compatExt spid="_x0000_s202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200025</xdr:rowOff>
        </xdr:from>
        <xdr:to>
          <xdr:col>10</xdr:col>
          <xdr:colOff>495300</xdr:colOff>
          <xdr:row>26</xdr:row>
          <xdr:rowOff>28575</xdr:rowOff>
        </xdr:to>
        <xdr:sp macro="" textlink="">
          <xdr:nvSpPr>
            <xdr:cNvPr id="202756" name="Check Box 4" hidden="1">
              <a:extLst>
                <a:ext uri="{63B3BB69-23CF-44E3-9099-C40C66FF867C}">
                  <a14:compatExt spid="_x0000_s202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25</xdr:row>
          <xdr:rowOff>219075</xdr:rowOff>
        </xdr:from>
        <xdr:to>
          <xdr:col>11</xdr:col>
          <xdr:colOff>28575</xdr:colOff>
          <xdr:row>26</xdr:row>
          <xdr:rowOff>209550</xdr:rowOff>
        </xdr:to>
        <xdr:sp macro="" textlink="">
          <xdr:nvSpPr>
            <xdr:cNvPr id="202757" name="Check Box 5" hidden="1">
              <a:extLst>
                <a:ext uri="{63B3BB69-23CF-44E3-9099-C40C66FF867C}">
                  <a14:compatExt spid="_x0000_s202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26</xdr:row>
          <xdr:rowOff>209550</xdr:rowOff>
        </xdr:from>
        <xdr:to>
          <xdr:col>10</xdr:col>
          <xdr:colOff>485775</xdr:colOff>
          <xdr:row>27</xdr:row>
          <xdr:rowOff>209550</xdr:rowOff>
        </xdr:to>
        <xdr:sp macro="" textlink="">
          <xdr:nvSpPr>
            <xdr:cNvPr id="202758" name="Check Box 6" hidden="1">
              <a:extLst>
                <a:ext uri="{63B3BB69-23CF-44E3-9099-C40C66FF867C}">
                  <a14:compatExt spid="_x0000_s202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200025</xdr:rowOff>
        </xdr:from>
        <xdr:to>
          <xdr:col>10</xdr:col>
          <xdr:colOff>485775</xdr:colOff>
          <xdr:row>28</xdr:row>
          <xdr:rowOff>200025</xdr:rowOff>
        </xdr:to>
        <xdr:sp macro="" textlink="">
          <xdr:nvSpPr>
            <xdr:cNvPr id="202759" name="Check Box 7" hidden="1">
              <a:extLst>
                <a:ext uri="{63B3BB69-23CF-44E3-9099-C40C66FF867C}">
                  <a14:compatExt spid="_x0000_s202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209550</xdr:rowOff>
        </xdr:from>
        <xdr:to>
          <xdr:col>10</xdr:col>
          <xdr:colOff>476250</xdr:colOff>
          <xdr:row>29</xdr:row>
          <xdr:rowOff>200025</xdr:rowOff>
        </xdr:to>
        <xdr:sp macro="" textlink="">
          <xdr:nvSpPr>
            <xdr:cNvPr id="202760" name="Check Box 8" hidden="1">
              <a:extLst>
                <a:ext uri="{63B3BB69-23CF-44E3-9099-C40C66FF867C}">
                  <a14:compatExt spid="_x0000_s202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209550</xdr:rowOff>
        </xdr:from>
        <xdr:to>
          <xdr:col>10</xdr:col>
          <xdr:colOff>466725</xdr:colOff>
          <xdr:row>30</xdr:row>
          <xdr:rowOff>200025</xdr:rowOff>
        </xdr:to>
        <xdr:sp macro="" textlink="">
          <xdr:nvSpPr>
            <xdr:cNvPr id="202761" name="Check Box 9" hidden="1">
              <a:extLst>
                <a:ext uri="{63B3BB69-23CF-44E3-9099-C40C66FF867C}">
                  <a14:compatExt spid="_x0000_s202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0</xdr:rowOff>
        </xdr:from>
        <xdr:to>
          <xdr:col>10</xdr:col>
          <xdr:colOff>466725</xdr:colOff>
          <xdr:row>32</xdr:row>
          <xdr:rowOff>209550</xdr:rowOff>
        </xdr:to>
        <xdr:sp macro="" textlink="">
          <xdr:nvSpPr>
            <xdr:cNvPr id="202762" name="Check Box 10" hidden="1">
              <a:extLst>
                <a:ext uri="{63B3BB69-23CF-44E3-9099-C40C66FF867C}">
                  <a14:compatExt spid="_x0000_s202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209550</xdr:rowOff>
        </xdr:from>
        <xdr:to>
          <xdr:col>10</xdr:col>
          <xdr:colOff>476250</xdr:colOff>
          <xdr:row>33</xdr:row>
          <xdr:rowOff>209550</xdr:rowOff>
        </xdr:to>
        <xdr:sp macro="" textlink="">
          <xdr:nvSpPr>
            <xdr:cNvPr id="202763" name="Check Box 11" hidden="1">
              <a:extLst>
                <a:ext uri="{63B3BB69-23CF-44E3-9099-C40C66FF867C}">
                  <a14:compatExt spid="_x0000_s202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33</xdr:row>
          <xdr:rowOff>200025</xdr:rowOff>
        </xdr:from>
        <xdr:to>
          <xdr:col>10</xdr:col>
          <xdr:colOff>457200</xdr:colOff>
          <xdr:row>34</xdr:row>
          <xdr:rowOff>200025</xdr:rowOff>
        </xdr:to>
        <xdr:sp macro="" textlink="">
          <xdr:nvSpPr>
            <xdr:cNvPr id="202764" name="Check Box 12" hidden="1">
              <a:extLst>
                <a:ext uri="{63B3BB69-23CF-44E3-9099-C40C66FF867C}">
                  <a14:compatExt spid="_x0000_s202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xdr:row>
          <xdr:rowOff>219075</xdr:rowOff>
        </xdr:from>
        <xdr:to>
          <xdr:col>10</xdr:col>
          <xdr:colOff>447675</xdr:colOff>
          <xdr:row>36</xdr:row>
          <xdr:rowOff>0</xdr:rowOff>
        </xdr:to>
        <xdr:sp macro="" textlink="">
          <xdr:nvSpPr>
            <xdr:cNvPr id="202765" name="Check Box 13" hidden="1">
              <a:extLst>
                <a:ext uri="{63B3BB69-23CF-44E3-9099-C40C66FF867C}">
                  <a14:compatExt spid="_x0000_s202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35</xdr:row>
          <xdr:rowOff>209550</xdr:rowOff>
        </xdr:from>
        <xdr:to>
          <xdr:col>10</xdr:col>
          <xdr:colOff>457200</xdr:colOff>
          <xdr:row>36</xdr:row>
          <xdr:rowOff>209550</xdr:rowOff>
        </xdr:to>
        <xdr:sp macro="" textlink="">
          <xdr:nvSpPr>
            <xdr:cNvPr id="202766" name="Check Box 14" hidden="1">
              <a:extLst>
                <a:ext uri="{63B3BB69-23CF-44E3-9099-C40C66FF867C}">
                  <a14:compatExt spid="_x0000_s202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209550</xdr:rowOff>
        </xdr:from>
        <xdr:to>
          <xdr:col>10</xdr:col>
          <xdr:colOff>485775</xdr:colOff>
          <xdr:row>37</xdr:row>
          <xdr:rowOff>209550</xdr:rowOff>
        </xdr:to>
        <xdr:sp macro="" textlink="">
          <xdr:nvSpPr>
            <xdr:cNvPr id="202767" name="Check Box 15" hidden="1">
              <a:extLst>
                <a:ext uri="{63B3BB69-23CF-44E3-9099-C40C66FF867C}">
                  <a14:compatExt spid="_x0000_s202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209550</xdr:rowOff>
        </xdr:from>
        <xdr:to>
          <xdr:col>10</xdr:col>
          <xdr:colOff>438150</xdr:colOff>
          <xdr:row>38</xdr:row>
          <xdr:rowOff>200025</xdr:rowOff>
        </xdr:to>
        <xdr:sp macro="" textlink="">
          <xdr:nvSpPr>
            <xdr:cNvPr id="202768" name="Check Box 16" hidden="1">
              <a:extLst>
                <a:ext uri="{63B3BB69-23CF-44E3-9099-C40C66FF867C}">
                  <a14:compatExt spid="_x0000_s202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200025</xdr:rowOff>
        </xdr:from>
        <xdr:to>
          <xdr:col>10</xdr:col>
          <xdr:colOff>457200</xdr:colOff>
          <xdr:row>39</xdr:row>
          <xdr:rowOff>200025</xdr:rowOff>
        </xdr:to>
        <xdr:sp macro="" textlink="">
          <xdr:nvSpPr>
            <xdr:cNvPr id="202769" name="Check Box 17" hidden="1">
              <a:extLst>
                <a:ext uri="{63B3BB69-23CF-44E3-9099-C40C66FF867C}">
                  <a14:compatExt spid="_x0000_s20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39</xdr:row>
          <xdr:rowOff>209550</xdr:rowOff>
        </xdr:from>
        <xdr:to>
          <xdr:col>10</xdr:col>
          <xdr:colOff>485775</xdr:colOff>
          <xdr:row>40</xdr:row>
          <xdr:rowOff>209550</xdr:rowOff>
        </xdr:to>
        <xdr:sp macro="" textlink="">
          <xdr:nvSpPr>
            <xdr:cNvPr id="202770" name="Check Box 18" hidden="1">
              <a:extLst>
                <a:ext uri="{63B3BB69-23CF-44E3-9099-C40C66FF867C}">
                  <a14:compatExt spid="_x0000_s20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0</xdr:rowOff>
        </xdr:from>
        <xdr:to>
          <xdr:col>10</xdr:col>
          <xdr:colOff>438150</xdr:colOff>
          <xdr:row>43</xdr:row>
          <xdr:rowOff>19050</xdr:rowOff>
        </xdr:to>
        <xdr:sp macro="" textlink="">
          <xdr:nvSpPr>
            <xdr:cNvPr id="202771" name="Check Box 19" hidden="1">
              <a:extLst>
                <a:ext uri="{63B3BB69-23CF-44E3-9099-C40C66FF867C}">
                  <a14:compatExt spid="_x0000_s202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0</xdr:colOff>
      <xdr:row>37</xdr:row>
      <xdr:rowOff>19050</xdr:rowOff>
    </xdr:from>
    <xdr:to>
      <xdr:col>27</xdr:col>
      <xdr:colOff>0</xdr:colOff>
      <xdr:row>42</xdr:row>
      <xdr:rowOff>161925</xdr:rowOff>
    </xdr:to>
    <xdr:sp macro="" textlink="">
      <xdr:nvSpPr>
        <xdr:cNvPr id="25" name="Rectangle 24">
          <a:hlinkClick xmlns:r="http://schemas.openxmlformats.org/officeDocument/2006/relationships" r:id="rId1"/>
        </xdr:cNvPr>
        <xdr:cNvSpPr/>
      </xdr:nvSpPr>
      <xdr:spPr>
        <a:xfrm>
          <a:off x="9534525" y="7477125"/>
          <a:ext cx="4114800" cy="1238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21</xdr:row>
      <xdr:rowOff>190499</xdr:rowOff>
    </xdr:from>
    <xdr:to>
      <xdr:col>9</xdr:col>
      <xdr:colOff>9525</xdr:colOff>
      <xdr:row>42</xdr:row>
      <xdr:rowOff>171451</xdr:rowOff>
    </xdr:to>
    <xdr:pic>
      <xdr:nvPicPr>
        <xdr:cNvPr id="26" name="Picture 25" descr="condos apartments highrise city buildings construction cranes architecture sky windows "/>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76225" y="4286249"/>
          <a:ext cx="4124325" cy="443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190500</xdr:colOff>
          <xdr:row>20</xdr:row>
          <xdr:rowOff>180975</xdr:rowOff>
        </xdr:from>
        <xdr:to>
          <xdr:col>11</xdr:col>
          <xdr:colOff>57150</xdr:colOff>
          <xdr:row>22</xdr:row>
          <xdr:rowOff>19050</xdr:rowOff>
        </xdr:to>
        <xdr:sp macro="" textlink="">
          <xdr:nvSpPr>
            <xdr:cNvPr id="202772" name="Check Box 20" hidden="1">
              <a:extLst>
                <a:ext uri="{63B3BB69-23CF-44E3-9099-C40C66FF867C}">
                  <a14:compatExt spid="_x0000_s202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9525</xdr:colOff>
      <xdr:row>1</xdr:row>
      <xdr:rowOff>190499</xdr:rowOff>
    </xdr:from>
    <xdr:to>
      <xdr:col>28</xdr:col>
      <xdr:colOff>19050</xdr:colOff>
      <xdr:row>16</xdr:row>
      <xdr:rowOff>152400</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 y="380999"/>
          <a:ext cx="13935075" cy="2819401"/>
        </a:xfrm>
        <a:prstGeom prst="rect">
          <a:avLst/>
        </a:prstGeom>
      </xdr:spPr>
    </xdr:pic>
    <xdr:clientData/>
  </xdr:twoCellAnchor>
  <xdr:twoCellAnchor>
    <xdr:from>
      <xdr:col>1</xdr:col>
      <xdr:colOff>171451</xdr:colOff>
      <xdr:row>0</xdr:row>
      <xdr:rowOff>0</xdr:rowOff>
    </xdr:from>
    <xdr:to>
      <xdr:col>2</xdr:col>
      <xdr:colOff>361951</xdr:colOff>
      <xdr:row>1</xdr:row>
      <xdr:rowOff>171450</xdr:rowOff>
    </xdr:to>
    <xdr:sp macro="" textlink="">
      <xdr:nvSpPr>
        <xdr:cNvPr id="31" name="Rectangle 30">
          <a:hlinkClick xmlns:r="http://schemas.openxmlformats.org/officeDocument/2006/relationships" r:id="rId4"/>
        </xdr:cNvPr>
        <xdr:cNvSpPr/>
      </xdr:nvSpPr>
      <xdr:spPr>
        <a:xfrm>
          <a:off x="447676" y="0"/>
          <a:ext cx="7048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171450</xdr:colOff>
      <xdr:row>0</xdr:row>
      <xdr:rowOff>0</xdr:rowOff>
    </xdr:from>
    <xdr:to>
      <xdr:col>7</xdr:col>
      <xdr:colOff>333375</xdr:colOff>
      <xdr:row>1</xdr:row>
      <xdr:rowOff>171450</xdr:rowOff>
    </xdr:to>
    <xdr:sp macro="" textlink="">
      <xdr:nvSpPr>
        <xdr:cNvPr id="32" name="Rectangle 31">
          <a:hlinkClick xmlns:r="http://schemas.openxmlformats.org/officeDocument/2006/relationships" r:id="rId5"/>
        </xdr:cNvPr>
        <xdr:cNvSpPr/>
      </xdr:nvSpPr>
      <xdr:spPr>
        <a:xfrm>
          <a:off x="1990725" y="0"/>
          <a:ext cx="17049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38100</xdr:colOff>
      <xdr:row>0</xdr:row>
      <xdr:rowOff>0</xdr:rowOff>
    </xdr:from>
    <xdr:to>
      <xdr:col>17</xdr:col>
      <xdr:colOff>28575</xdr:colOff>
      <xdr:row>1</xdr:row>
      <xdr:rowOff>180975</xdr:rowOff>
    </xdr:to>
    <xdr:sp macro="" textlink="">
      <xdr:nvSpPr>
        <xdr:cNvPr id="33" name="Rectangle 32">
          <a:hlinkClick xmlns:r="http://schemas.openxmlformats.org/officeDocument/2006/relationships" r:id="rId1"/>
        </xdr:cNvPr>
        <xdr:cNvSpPr/>
      </xdr:nvSpPr>
      <xdr:spPr>
        <a:xfrm>
          <a:off x="64865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485775</xdr:colOff>
      <xdr:row>0</xdr:row>
      <xdr:rowOff>0</xdr:rowOff>
    </xdr:from>
    <xdr:to>
      <xdr:col>20</xdr:col>
      <xdr:colOff>466725</xdr:colOff>
      <xdr:row>1</xdr:row>
      <xdr:rowOff>180975</xdr:rowOff>
    </xdr:to>
    <xdr:sp macro="" textlink="">
      <xdr:nvSpPr>
        <xdr:cNvPr id="34" name="Rectangle 33">
          <a:hlinkClick xmlns:r="http://schemas.openxmlformats.org/officeDocument/2006/relationships" r:id="rId6"/>
        </xdr:cNvPr>
        <xdr:cNvSpPr/>
      </xdr:nvSpPr>
      <xdr:spPr>
        <a:xfrm>
          <a:off x="8991600" y="0"/>
          <a:ext cx="15240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11</xdr:col>
      <xdr:colOff>476250</xdr:colOff>
      <xdr:row>1</xdr:row>
      <xdr:rowOff>171450</xdr:rowOff>
    </xdr:to>
    <xdr:sp macro="" textlink="">
      <xdr:nvSpPr>
        <xdr:cNvPr id="35" name="Rectangle 34">
          <a:hlinkClick xmlns:r="http://schemas.openxmlformats.org/officeDocument/2006/relationships" r:id="rId7"/>
        </xdr:cNvPr>
        <xdr:cNvSpPr/>
      </xdr:nvSpPr>
      <xdr:spPr>
        <a:xfrm>
          <a:off x="439102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85725</xdr:rowOff>
    </xdr:from>
    <xdr:to>
      <xdr:col>10</xdr:col>
      <xdr:colOff>390525</xdr:colOff>
      <xdr:row>4</xdr:row>
      <xdr:rowOff>66675</xdr:rowOff>
    </xdr:to>
    <xdr:sp macro="" textlink="">
      <xdr:nvSpPr>
        <xdr:cNvPr id="2" name="TextBox 1"/>
        <xdr:cNvSpPr txBox="1"/>
      </xdr:nvSpPr>
      <xdr:spPr>
        <a:xfrm>
          <a:off x="0" y="276225"/>
          <a:ext cx="529590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Existing</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building construction</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504825</xdr:colOff>
      <xdr:row>19</xdr:row>
      <xdr:rowOff>180975</xdr:rowOff>
    </xdr:from>
    <xdr:to>
      <xdr:col>4</xdr:col>
      <xdr:colOff>495300</xdr:colOff>
      <xdr:row>22</xdr:row>
      <xdr:rowOff>180975</xdr:rowOff>
    </xdr:to>
    <xdr:sp macro="" textlink="">
      <xdr:nvSpPr>
        <xdr:cNvPr id="10" name="Rectangle 9">
          <a:hlinkClick xmlns:r="http://schemas.openxmlformats.org/officeDocument/2006/relationships" r:id="rId1"/>
        </xdr:cNvPr>
        <xdr:cNvSpPr/>
      </xdr:nvSpPr>
      <xdr:spPr>
        <a:xfrm>
          <a:off x="781050" y="3800475"/>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600075</xdr:colOff>
      <xdr:row>20</xdr:row>
      <xdr:rowOff>0</xdr:rowOff>
    </xdr:from>
    <xdr:to>
      <xdr:col>10</xdr:col>
      <xdr:colOff>0</xdr:colOff>
      <xdr:row>22</xdr:row>
      <xdr:rowOff>180975</xdr:rowOff>
    </xdr:to>
    <xdr:sp macro="" textlink="">
      <xdr:nvSpPr>
        <xdr:cNvPr id="11" name="Rectangle 10">
          <a:hlinkClick xmlns:r="http://schemas.openxmlformats.org/officeDocument/2006/relationships" r:id="rId2"/>
        </xdr:cNvPr>
        <xdr:cNvSpPr/>
      </xdr:nvSpPr>
      <xdr:spPr>
        <a:xfrm>
          <a:off x="3362325" y="3810000"/>
          <a:ext cx="205740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20</xdr:row>
      <xdr:rowOff>1</xdr:rowOff>
    </xdr:from>
    <xdr:to>
      <xdr:col>15</xdr:col>
      <xdr:colOff>0</xdr:colOff>
      <xdr:row>22</xdr:row>
      <xdr:rowOff>114301</xdr:rowOff>
    </xdr:to>
    <xdr:sp macro="" textlink="">
      <xdr:nvSpPr>
        <xdr:cNvPr id="12" name="Rectangle 11">
          <a:hlinkClick xmlns:r="http://schemas.openxmlformats.org/officeDocument/2006/relationships" r:id="rId3"/>
        </xdr:cNvPr>
        <xdr:cNvSpPr/>
      </xdr:nvSpPr>
      <xdr:spPr>
        <a:xfrm>
          <a:off x="5943600" y="3810001"/>
          <a:ext cx="2047875"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9525</xdr:colOff>
      <xdr:row>19</xdr:row>
      <xdr:rowOff>180976</xdr:rowOff>
    </xdr:from>
    <xdr:to>
      <xdr:col>20</xdr:col>
      <xdr:colOff>9525</xdr:colOff>
      <xdr:row>22</xdr:row>
      <xdr:rowOff>95250</xdr:rowOff>
    </xdr:to>
    <xdr:sp macro="" textlink="">
      <xdr:nvSpPr>
        <xdr:cNvPr id="13" name="Rectangle 12">
          <a:hlinkClick xmlns:r="http://schemas.openxmlformats.org/officeDocument/2006/relationships" r:id="rId4"/>
        </xdr:cNvPr>
        <xdr:cNvSpPr/>
      </xdr:nvSpPr>
      <xdr:spPr>
        <a:xfrm>
          <a:off x="7124700" y="3800476"/>
          <a:ext cx="2019300" cy="4857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xdr:colOff>
      <xdr:row>19</xdr:row>
      <xdr:rowOff>180975</xdr:rowOff>
    </xdr:from>
    <xdr:to>
      <xdr:col>25</xdr:col>
      <xdr:colOff>0</xdr:colOff>
      <xdr:row>23</xdr:row>
      <xdr:rowOff>0</xdr:rowOff>
    </xdr:to>
    <xdr:sp macro="" textlink="">
      <xdr:nvSpPr>
        <xdr:cNvPr id="14" name="Rectangle 13">
          <a:hlinkClick xmlns:r="http://schemas.openxmlformats.org/officeDocument/2006/relationships" r:id="rId5"/>
        </xdr:cNvPr>
        <xdr:cNvSpPr/>
      </xdr:nvSpPr>
      <xdr:spPr>
        <a:xfrm>
          <a:off x="11096625" y="3800475"/>
          <a:ext cx="20383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180975</xdr:colOff>
      <xdr:row>44</xdr:row>
      <xdr:rowOff>0</xdr:rowOff>
    </xdr:from>
    <xdr:to>
      <xdr:col>3</xdr:col>
      <xdr:colOff>57150</xdr:colOff>
      <xdr:row>44</xdr:row>
      <xdr:rowOff>200025</xdr:rowOff>
    </xdr:to>
    <xdr:sp macro="" textlink="">
      <xdr:nvSpPr>
        <xdr:cNvPr id="17" name="Rectangle 16">
          <a:hlinkClick xmlns:r="http://schemas.openxmlformats.org/officeDocument/2006/relationships" r:id="rId6"/>
        </xdr:cNvPr>
        <xdr:cNvSpPr/>
      </xdr:nvSpPr>
      <xdr:spPr>
        <a:xfrm>
          <a:off x="1485900" y="8382000"/>
          <a:ext cx="390525"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180975</xdr:colOff>
      <xdr:row>44</xdr:row>
      <xdr:rowOff>9525</xdr:rowOff>
    </xdr:from>
    <xdr:to>
      <xdr:col>8</xdr:col>
      <xdr:colOff>76200</xdr:colOff>
      <xdr:row>44</xdr:row>
      <xdr:rowOff>190500</xdr:rowOff>
    </xdr:to>
    <xdr:sp macro="" textlink="">
      <xdr:nvSpPr>
        <xdr:cNvPr id="18" name="Rectangle 17">
          <a:hlinkClick xmlns:r="http://schemas.openxmlformats.org/officeDocument/2006/relationships" r:id="rId7"/>
        </xdr:cNvPr>
        <xdr:cNvSpPr/>
      </xdr:nvSpPr>
      <xdr:spPr>
        <a:xfrm>
          <a:off x="4057650" y="83915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190500</xdr:colOff>
      <xdr:row>44</xdr:row>
      <xdr:rowOff>9525</xdr:rowOff>
    </xdr:from>
    <xdr:to>
      <xdr:col>13</xdr:col>
      <xdr:colOff>66675</xdr:colOff>
      <xdr:row>44</xdr:row>
      <xdr:rowOff>180975</xdr:rowOff>
    </xdr:to>
    <xdr:sp macro="" textlink="">
      <xdr:nvSpPr>
        <xdr:cNvPr id="19" name="Rectangle 18">
          <a:hlinkClick xmlns:r="http://schemas.openxmlformats.org/officeDocument/2006/relationships" r:id="rId8"/>
        </xdr:cNvPr>
        <xdr:cNvSpPr/>
      </xdr:nvSpPr>
      <xdr:spPr>
        <a:xfrm>
          <a:off x="6638925" y="8391525"/>
          <a:ext cx="3905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171450</xdr:colOff>
      <xdr:row>44</xdr:row>
      <xdr:rowOff>19050</xdr:rowOff>
    </xdr:from>
    <xdr:to>
      <xdr:col>18</xdr:col>
      <xdr:colOff>66675</xdr:colOff>
      <xdr:row>44</xdr:row>
      <xdr:rowOff>190500</xdr:rowOff>
    </xdr:to>
    <xdr:sp macro="" textlink="">
      <xdr:nvSpPr>
        <xdr:cNvPr id="20" name="Rectangle 19">
          <a:hlinkClick xmlns:r="http://schemas.openxmlformats.org/officeDocument/2006/relationships" r:id="rId9"/>
        </xdr:cNvPr>
        <xdr:cNvSpPr/>
      </xdr:nvSpPr>
      <xdr:spPr>
        <a:xfrm>
          <a:off x="9191625" y="8401050"/>
          <a:ext cx="40957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190500</xdr:colOff>
      <xdr:row>44</xdr:row>
      <xdr:rowOff>9525</xdr:rowOff>
    </xdr:from>
    <xdr:to>
      <xdr:col>23</xdr:col>
      <xdr:colOff>57150</xdr:colOff>
      <xdr:row>44</xdr:row>
      <xdr:rowOff>200025</xdr:rowOff>
    </xdr:to>
    <xdr:sp macro="" textlink="">
      <xdr:nvSpPr>
        <xdr:cNvPr id="21" name="Rectangle 20">
          <a:hlinkClick xmlns:r="http://schemas.openxmlformats.org/officeDocument/2006/relationships" r:id="rId10"/>
        </xdr:cNvPr>
        <xdr:cNvSpPr/>
      </xdr:nvSpPr>
      <xdr:spPr>
        <a:xfrm>
          <a:off x="11782425" y="8391525"/>
          <a:ext cx="3810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371476</xdr:colOff>
      <xdr:row>0</xdr:row>
      <xdr:rowOff>0</xdr:rowOff>
    </xdr:from>
    <xdr:to>
      <xdr:col>3</xdr:col>
      <xdr:colOff>57151</xdr:colOff>
      <xdr:row>1</xdr:row>
      <xdr:rowOff>171450</xdr:rowOff>
    </xdr:to>
    <xdr:sp macro="" textlink="">
      <xdr:nvSpPr>
        <xdr:cNvPr id="27" name="Rectangle 26">
          <a:hlinkClick xmlns:r="http://schemas.openxmlformats.org/officeDocument/2006/relationships" r:id="rId11"/>
        </xdr:cNvPr>
        <xdr:cNvSpPr/>
      </xdr:nvSpPr>
      <xdr:spPr>
        <a:xfrm>
          <a:off x="485776" y="0"/>
          <a:ext cx="6953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123825</xdr:colOff>
      <xdr:row>0</xdr:row>
      <xdr:rowOff>0</xdr:rowOff>
    </xdr:from>
    <xdr:to>
      <xdr:col>7</xdr:col>
      <xdr:colOff>333375</xdr:colOff>
      <xdr:row>1</xdr:row>
      <xdr:rowOff>171450</xdr:rowOff>
    </xdr:to>
    <xdr:sp macro="" textlink="">
      <xdr:nvSpPr>
        <xdr:cNvPr id="28" name="Rectangle 27">
          <a:hlinkClick xmlns:r="http://schemas.openxmlformats.org/officeDocument/2006/relationships" r:id="rId12"/>
        </xdr:cNvPr>
        <xdr:cNvSpPr/>
      </xdr:nvSpPr>
      <xdr:spPr>
        <a:xfrm>
          <a:off x="1943100" y="0"/>
          <a:ext cx="17526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18</xdr:col>
      <xdr:colOff>9525</xdr:colOff>
      <xdr:row>1</xdr:row>
      <xdr:rowOff>180975</xdr:rowOff>
    </xdr:to>
    <xdr:sp macro="" textlink="">
      <xdr:nvSpPr>
        <xdr:cNvPr id="29" name="Rectangle 28">
          <a:hlinkClick xmlns:r="http://schemas.openxmlformats.org/officeDocument/2006/relationships" r:id="rId13"/>
        </xdr:cNvPr>
        <xdr:cNvSpPr/>
      </xdr:nvSpPr>
      <xdr:spPr>
        <a:xfrm>
          <a:off x="5791200" y="0"/>
          <a:ext cx="234315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161925</xdr:colOff>
      <xdr:row>0</xdr:row>
      <xdr:rowOff>0</xdr:rowOff>
    </xdr:from>
    <xdr:to>
      <xdr:col>22</xdr:col>
      <xdr:colOff>361950</xdr:colOff>
      <xdr:row>1</xdr:row>
      <xdr:rowOff>171450</xdr:rowOff>
    </xdr:to>
    <xdr:sp macro="" textlink="">
      <xdr:nvSpPr>
        <xdr:cNvPr id="30" name="Rectangle 29">
          <a:hlinkClick xmlns:r="http://schemas.openxmlformats.org/officeDocument/2006/relationships" r:id="rId14"/>
        </xdr:cNvPr>
        <xdr:cNvSpPr/>
      </xdr:nvSpPr>
      <xdr:spPr>
        <a:xfrm>
          <a:off x="8791575"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495300</xdr:colOff>
      <xdr:row>0</xdr:row>
      <xdr:rowOff>0</xdr:rowOff>
    </xdr:from>
    <xdr:to>
      <xdr:col>11</xdr:col>
      <xdr:colOff>457200</xdr:colOff>
      <xdr:row>1</xdr:row>
      <xdr:rowOff>171450</xdr:rowOff>
    </xdr:to>
    <xdr:sp macro="" textlink="">
      <xdr:nvSpPr>
        <xdr:cNvPr id="31" name="Rectangle 30">
          <a:hlinkClick xmlns:r="http://schemas.openxmlformats.org/officeDocument/2006/relationships" r:id="rId15"/>
        </xdr:cNvPr>
        <xdr:cNvSpPr/>
      </xdr:nvSpPr>
      <xdr:spPr>
        <a:xfrm>
          <a:off x="43719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1</xdr:rowOff>
    </xdr:from>
    <xdr:to>
      <xdr:col>31</xdr:col>
      <xdr:colOff>38101</xdr:colOff>
      <xdr:row>17</xdr:row>
      <xdr:rowOff>76201</xdr:rowOff>
    </xdr:to>
    <xdr:pic>
      <xdr:nvPicPr>
        <xdr:cNvPr id="16" name="Picture 15"/>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9526" y="381001"/>
          <a:ext cx="13944600" cy="2933700"/>
        </a:xfrm>
        <a:prstGeom prst="rect">
          <a:avLst/>
        </a:prstGeom>
      </xdr:spPr>
    </xdr:pic>
    <xdr:clientData/>
  </xdr:twoCellAnchor>
  <xdr:twoCellAnchor>
    <xdr:from>
      <xdr:col>27</xdr:col>
      <xdr:colOff>190500</xdr:colOff>
      <xdr:row>44</xdr:row>
      <xdr:rowOff>9525</xdr:rowOff>
    </xdr:from>
    <xdr:to>
      <xdr:col>28</xdr:col>
      <xdr:colOff>57150</xdr:colOff>
      <xdr:row>44</xdr:row>
      <xdr:rowOff>200025</xdr:rowOff>
    </xdr:to>
    <xdr:sp macro="" textlink="">
      <xdr:nvSpPr>
        <xdr:cNvPr id="24" name="Rectangle 23">
          <a:hlinkClick xmlns:r="http://schemas.openxmlformats.org/officeDocument/2006/relationships" r:id="rId17"/>
        </xdr:cNvPr>
        <xdr:cNvSpPr/>
      </xdr:nvSpPr>
      <xdr:spPr>
        <a:xfrm>
          <a:off x="12477750" y="8391525"/>
          <a:ext cx="371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9525</xdr:colOff>
      <xdr:row>19</xdr:row>
      <xdr:rowOff>171450</xdr:rowOff>
    </xdr:from>
    <xdr:to>
      <xdr:col>29</xdr:col>
      <xdr:colOff>495300</xdr:colOff>
      <xdr:row>22</xdr:row>
      <xdr:rowOff>180975</xdr:rowOff>
    </xdr:to>
    <xdr:sp macro="" textlink="">
      <xdr:nvSpPr>
        <xdr:cNvPr id="26" name="Rectangle 25">
          <a:hlinkClick xmlns:r="http://schemas.openxmlformats.org/officeDocument/2006/relationships" r:id="rId18"/>
        </xdr:cNvPr>
        <xdr:cNvSpPr/>
      </xdr:nvSpPr>
      <xdr:spPr>
        <a:xfrm>
          <a:off x="11791950" y="3790950"/>
          <a:ext cx="20002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85725</xdr:rowOff>
    </xdr:from>
    <xdr:to>
      <xdr:col>13</xdr:col>
      <xdr:colOff>400050</xdr:colOff>
      <xdr:row>4</xdr:row>
      <xdr:rowOff>142875</xdr:rowOff>
    </xdr:to>
    <xdr:sp macro="" textlink="">
      <xdr:nvSpPr>
        <xdr:cNvPr id="2" name="TextBox 1"/>
        <xdr:cNvSpPr txBox="1"/>
      </xdr:nvSpPr>
      <xdr:spPr>
        <a:xfrm>
          <a:off x="0" y="276225"/>
          <a:ext cx="6191250"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Existing</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building construction</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1</xdr:col>
          <xdr:colOff>476250</xdr:colOff>
          <xdr:row>27</xdr:row>
          <xdr:rowOff>9525</xdr:rowOff>
        </xdr:to>
        <xdr:sp macro="" textlink="">
          <xdr:nvSpPr>
            <xdr:cNvPr id="206849" name="Check Box 1" hidden="1">
              <a:extLst>
                <a:ext uri="{63B3BB69-23CF-44E3-9099-C40C66FF867C}">
                  <a14:compatExt spid="_x0000_s206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28</xdr:row>
          <xdr:rowOff>104775</xdr:rowOff>
        </xdr:from>
        <xdr:to>
          <xdr:col>2</xdr:col>
          <xdr:colOff>0</xdr:colOff>
          <xdr:row>29</xdr:row>
          <xdr:rowOff>133350</xdr:rowOff>
        </xdr:to>
        <xdr:sp macro="" textlink="">
          <xdr:nvSpPr>
            <xdr:cNvPr id="206850" name="Check Box 2" hidden="1">
              <a:extLst>
                <a:ext uri="{63B3BB69-23CF-44E3-9099-C40C66FF867C}">
                  <a14:compatExt spid="_x0000_s206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0</xdr:colOff>
      <xdr:row>39</xdr:row>
      <xdr:rowOff>47625</xdr:rowOff>
    </xdr:from>
    <xdr:to>
      <xdr:col>27</xdr:col>
      <xdr:colOff>0</xdr:colOff>
      <xdr:row>44</xdr:row>
      <xdr:rowOff>104775</xdr:rowOff>
    </xdr:to>
    <xdr:sp macro="" textlink="">
      <xdr:nvSpPr>
        <xdr:cNvPr id="9" name="Rectangle 8">
          <a:hlinkClick xmlns:r="http://schemas.openxmlformats.org/officeDocument/2006/relationships" r:id="rId1"/>
        </xdr:cNvPr>
        <xdr:cNvSpPr/>
      </xdr:nvSpPr>
      <xdr:spPr>
        <a:xfrm>
          <a:off x="9534525" y="7486650"/>
          <a:ext cx="4114800" cy="1028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161925</xdr:colOff>
      <xdr:row>0</xdr:row>
      <xdr:rowOff>0</xdr:rowOff>
    </xdr:from>
    <xdr:to>
      <xdr:col>2</xdr:col>
      <xdr:colOff>361950</xdr:colOff>
      <xdr:row>1</xdr:row>
      <xdr:rowOff>171450</xdr:rowOff>
    </xdr:to>
    <xdr:sp macro="" textlink="">
      <xdr:nvSpPr>
        <xdr:cNvPr id="29" name="Rectangle 28">
          <a:hlinkClick xmlns:r="http://schemas.openxmlformats.org/officeDocument/2006/relationships" r:id="rId2"/>
        </xdr:cNvPr>
        <xdr:cNvSpPr/>
      </xdr:nvSpPr>
      <xdr:spPr>
        <a:xfrm>
          <a:off x="438150" y="0"/>
          <a:ext cx="7143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152400</xdr:colOff>
      <xdr:row>0</xdr:row>
      <xdr:rowOff>0</xdr:rowOff>
    </xdr:from>
    <xdr:to>
      <xdr:col>7</xdr:col>
      <xdr:colOff>371475</xdr:colOff>
      <xdr:row>1</xdr:row>
      <xdr:rowOff>171450</xdr:rowOff>
    </xdr:to>
    <xdr:sp macro="" textlink="">
      <xdr:nvSpPr>
        <xdr:cNvPr id="30" name="Rectangle 29">
          <a:hlinkClick xmlns:r="http://schemas.openxmlformats.org/officeDocument/2006/relationships" r:id="rId3"/>
        </xdr:cNvPr>
        <xdr:cNvSpPr/>
      </xdr:nvSpPr>
      <xdr:spPr>
        <a:xfrm>
          <a:off x="1971675" y="0"/>
          <a:ext cx="17621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504825</xdr:colOff>
      <xdr:row>1</xdr:row>
      <xdr:rowOff>180975</xdr:rowOff>
    </xdr:to>
    <xdr:sp macro="" textlink="">
      <xdr:nvSpPr>
        <xdr:cNvPr id="31" name="Rectangle 30">
          <a:hlinkClick xmlns:r="http://schemas.openxmlformats.org/officeDocument/2006/relationships" r:id="rId1"/>
        </xdr:cNvPr>
        <xdr:cNvSpPr/>
      </xdr:nvSpPr>
      <xdr:spPr>
        <a:xfrm>
          <a:off x="64484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19050</xdr:colOff>
      <xdr:row>0</xdr:row>
      <xdr:rowOff>0</xdr:rowOff>
    </xdr:from>
    <xdr:to>
      <xdr:col>21</xdr:col>
      <xdr:colOff>0</xdr:colOff>
      <xdr:row>1</xdr:row>
      <xdr:rowOff>161925</xdr:rowOff>
    </xdr:to>
    <xdr:sp macro="" textlink="">
      <xdr:nvSpPr>
        <xdr:cNvPr id="32" name="Rectangle 31">
          <a:hlinkClick xmlns:r="http://schemas.openxmlformats.org/officeDocument/2006/relationships" r:id="rId4"/>
        </xdr:cNvPr>
        <xdr:cNvSpPr/>
      </xdr:nvSpPr>
      <xdr:spPr>
        <a:xfrm>
          <a:off x="9039225" y="0"/>
          <a:ext cx="152400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0</xdr:row>
      <xdr:rowOff>0</xdr:rowOff>
    </xdr:from>
    <xdr:to>
      <xdr:col>11</xdr:col>
      <xdr:colOff>495300</xdr:colOff>
      <xdr:row>1</xdr:row>
      <xdr:rowOff>171450</xdr:rowOff>
    </xdr:to>
    <xdr:sp macro="" textlink="">
      <xdr:nvSpPr>
        <xdr:cNvPr id="33" name="Rectangle 32">
          <a:hlinkClick xmlns:r="http://schemas.openxmlformats.org/officeDocument/2006/relationships" r:id="rId5"/>
        </xdr:cNvPr>
        <xdr:cNvSpPr/>
      </xdr:nvSpPr>
      <xdr:spPr>
        <a:xfrm>
          <a:off x="44100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2</xdr:row>
      <xdr:rowOff>0</xdr:rowOff>
    </xdr:from>
    <xdr:to>
      <xdr:col>28</xdr:col>
      <xdr:colOff>0</xdr:colOff>
      <xdr:row>17</xdr:row>
      <xdr:rowOff>123825</xdr:rowOff>
    </xdr:to>
    <xdr:pic>
      <xdr:nvPicPr>
        <xdr:cNvPr id="6" name="Picture 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81000"/>
          <a:ext cx="13925550" cy="2981325"/>
        </a:xfrm>
        <a:prstGeom prst="rect">
          <a:avLst/>
        </a:prstGeom>
      </xdr:spPr>
    </xdr:pic>
    <xdr:clientData/>
  </xdr:twoCellAnchor>
  <xdr:twoCellAnchor>
    <xdr:from>
      <xdr:col>0</xdr:col>
      <xdr:colOff>0</xdr:colOff>
      <xdr:row>1</xdr:row>
      <xdr:rowOff>95250</xdr:rowOff>
    </xdr:from>
    <xdr:to>
      <xdr:col>12</xdr:col>
      <xdr:colOff>228600</xdr:colOff>
      <xdr:row>6</xdr:row>
      <xdr:rowOff>38100</xdr:rowOff>
    </xdr:to>
    <xdr:sp macro="" textlink="">
      <xdr:nvSpPr>
        <xdr:cNvPr id="2" name="TextBox 1"/>
        <xdr:cNvSpPr txBox="1"/>
      </xdr:nvSpPr>
      <xdr:spPr>
        <a:xfrm>
          <a:off x="0" y="285750"/>
          <a:ext cx="61626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Existing building</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construction</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26</xdr:row>
          <xdr:rowOff>209550</xdr:rowOff>
        </xdr:to>
        <xdr:sp macro="" textlink="">
          <xdr:nvSpPr>
            <xdr:cNvPr id="207873" name="Check Box 1" hidden="1">
              <a:extLst>
                <a:ext uri="{63B3BB69-23CF-44E3-9099-C40C66FF867C}">
                  <a14:compatExt spid="_x0000_s207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28</xdr:row>
          <xdr:rowOff>219075</xdr:rowOff>
        </xdr:to>
        <xdr:sp macro="" textlink="">
          <xdr:nvSpPr>
            <xdr:cNvPr id="207874" name="Check Box 2" hidden="1">
              <a:extLst>
                <a:ext uri="{63B3BB69-23CF-44E3-9099-C40C66FF867C}">
                  <a14:compatExt spid="_x0000_s207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190500</xdr:rowOff>
        </xdr:from>
        <xdr:to>
          <xdr:col>2</xdr:col>
          <xdr:colOff>0</xdr:colOff>
          <xdr:row>31</xdr:row>
          <xdr:rowOff>0</xdr:rowOff>
        </xdr:to>
        <xdr:sp macro="" textlink="">
          <xdr:nvSpPr>
            <xdr:cNvPr id="207875" name="Check Box 3" hidden="1">
              <a:extLst>
                <a:ext uri="{63B3BB69-23CF-44E3-9099-C40C66FF867C}">
                  <a14:compatExt spid="_x0000_s207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19050</xdr:rowOff>
        </xdr:from>
        <xdr:to>
          <xdr:col>10</xdr:col>
          <xdr:colOff>485775</xdr:colOff>
          <xdr:row>27</xdr:row>
          <xdr:rowOff>9525</xdr:rowOff>
        </xdr:to>
        <xdr:sp macro="" textlink="">
          <xdr:nvSpPr>
            <xdr:cNvPr id="207878" name="Check Box 6" hidden="1">
              <a:extLst>
                <a:ext uri="{63B3BB69-23CF-44E3-9099-C40C66FF867C}">
                  <a14:compatExt spid="_x0000_s207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504825</xdr:colOff>
      <xdr:row>39</xdr:row>
      <xdr:rowOff>66675</xdr:rowOff>
    </xdr:from>
    <xdr:to>
      <xdr:col>26</xdr:col>
      <xdr:colOff>504825</xdr:colOff>
      <xdr:row>44</xdr:row>
      <xdr:rowOff>152400</xdr:rowOff>
    </xdr:to>
    <xdr:sp macro="" textlink="">
      <xdr:nvSpPr>
        <xdr:cNvPr id="13" name="Rectangle 12">
          <a:hlinkClick xmlns:r="http://schemas.openxmlformats.org/officeDocument/2006/relationships" r:id="rId1"/>
        </xdr:cNvPr>
        <xdr:cNvSpPr/>
      </xdr:nvSpPr>
      <xdr:spPr>
        <a:xfrm>
          <a:off x="9525000" y="7743825"/>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180975</xdr:colOff>
      <xdr:row>0</xdr:row>
      <xdr:rowOff>0</xdr:rowOff>
    </xdr:from>
    <xdr:to>
      <xdr:col>2</xdr:col>
      <xdr:colOff>323850</xdr:colOff>
      <xdr:row>1</xdr:row>
      <xdr:rowOff>171450</xdr:rowOff>
    </xdr:to>
    <xdr:sp macro="" textlink="">
      <xdr:nvSpPr>
        <xdr:cNvPr id="47" name="Rectangle 46">
          <a:hlinkClick xmlns:r="http://schemas.openxmlformats.org/officeDocument/2006/relationships" r:id="rId2"/>
        </xdr:cNvPr>
        <xdr:cNvSpPr/>
      </xdr:nvSpPr>
      <xdr:spPr>
        <a:xfrm>
          <a:off x="457200" y="0"/>
          <a:ext cx="6572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0</xdr:row>
      <xdr:rowOff>0</xdr:rowOff>
    </xdr:from>
    <xdr:to>
      <xdr:col>8</xdr:col>
      <xdr:colOff>19050</xdr:colOff>
      <xdr:row>1</xdr:row>
      <xdr:rowOff>171450</xdr:rowOff>
    </xdr:to>
    <xdr:sp macro="" textlink="">
      <xdr:nvSpPr>
        <xdr:cNvPr id="48" name="Rectangle 47">
          <a:hlinkClick xmlns:r="http://schemas.openxmlformats.org/officeDocument/2006/relationships" r:id="rId3"/>
        </xdr:cNvPr>
        <xdr:cNvSpPr/>
      </xdr:nvSpPr>
      <xdr:spPr>
        <a:xfrm>
          <a:off x="1819275" y="0"/>
          <a:ext cx="20764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504825</xdr:colOff>
      <xdr:row>1</xdr:row>
      <xdr:rowOff>180975</xdr:rowOff>
    </xdr:to>
    <xdr:sp macro="" textlink="">
      <xdr:nvSpPr>
        <xdr:cNvPr id="49" name="Rectangle 48">
          <a:hlinkClick xmlns:r="http://schemas.openxmlformats.org/officeDocument/2006/relationships" r:id="rId1"/>
        </xdr:cNvPr>
        <xdr:cNvSpPr/>
      </xdr:nvSpPr>
      <xdr:spPr>
        <a:xfrm>
          <a:off x="64484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9525</xdr:colOff>
      <xdr:row>0</xdr:row>
      <xdr:rowOff>0</xdr:rowOff>
    </xdr:from>
    <xdr:to>
      <xdr:col>20</xdr:col>
      <xdr:colOff>504825</xdr:colOff>
      <xdr:row>1</xdr:row>
      <xdr:rowOff>180975</xdr:rowOff>
    </xdr:to>
    <xdr:sp macro="" textlink="">
      <xdr:nvSpPr>
        <xdr:cNvPr id="50" name="Rectangle 49">
          <a:hlinkClick xmlns:r="http://schemas.openxmlformats.org/officeDocument/2006/relationships" r:id="rId4"/>
        </xdr:cNvPr>
        <xdr:cNvSpPr/>
      </xdr:nvSpPr>
      <xdr:spPr>
        <a:xfrm>
          <a:off x="9029700" y="0"/>
          <a:ext cx="15240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0</xdr:row>
      <xdr:rowOff>0</xdr:rowOff>
    </xdr:from>
    <xdr:to>
      <xdr:col>11</xdr:col>
      <xdr:colOff>495300</xdr:colOff>
      <xdr:row>1</xdr:row>
      <xdr:rowOff>171450</xdr:rowOff>
    </xdr:to>
    <xdr:sp macro="" textlink="">
      <xdr:nvSpPr>
        <xdr:cNvPr id="51" name="Rectangle 50">
          <a:hlinkClick xmlns:r="http://schemas.openxmlformats.org/officeDocument/2006/relationships" r:id="rId5"/>
        </xdr:cNvPr>
        <xdr:cNvSpPr/>
      </xdr:nvSpPr>
      <xdr:spPr>
        <a:xfrm>
          <a:off x="44100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1</xdr:colOff>
      <xdr:row>17</xdr:row>
      <xdr:rowOff>66675</xdr:rowOff>
    </xdr:to>
    <xdr:pic>
      <xdr:nvPicPr>
        <xdr:cNvPr id="6" name="Picture 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0"/>
          <a:ext cx="13916026" cy="2924175"/>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7" name="Rectangle 16">
          <a:hlinkClick xmlns:r="http://schemas.openxmlformats.org/officeDocument/2006/relationships" r:id="rId7"/>
        </xdr:cNvPr>
        <xdr:cNvSpPr/>
      </xdr:nvSpPr>
      <xdr:spPr>
        <a:xfrm>
          <a:off x="9972675" y="4638675"/>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76200</xdr:rowOff>
    </xdr:from>
    <xdr:to>
      <xdr:col>11</xdr:col>
      <xdr:colOff>257175</xdr:colOff>
      <xdr:row>3</xdr:row>
      <xdr:rowOff>161925</xdr:rowOff>
    </xdr:to>
    <xdr:sp macro="" textlink="">
      <xdr:nvSpPr>
        <xdr:cNvPr id="2" name="TextBox 1"/>
        <xdr:cNvSpPr txBox="1"/>
      </xdr:nvSpPr>
      <xdr:spPr>
        <a:xfrm>
          <a:off x="0" y="266700"/>
          <a:ext cx="56769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Existing</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building construction</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264961</xdr:colOff>
      <xdr:row>1</xdr:row>
      <xdr:rowOff>180929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3914286" cy="371429"/>
        </a:xfrm>
        <a:prstGeom prst="rect">
          <a:avLst/>
        </a:prstGeom>
      </xdr:spPr>
    </xdr:pic>
    <xdr:clientData/>
  </xdr:twoCellAnchor>
  <xdr:twoCellAnchor>
    <xdr:from>
      <xdr:col>19</xdr:col>
      <xdr:colOff>9525</xdr:colOff>
      <xdr:row>19</xdr:row>
      <xdr:rowOff>0</xdr:rowOff>
    </xdr:from>
    <xdr:to>
      <xdr:col>27</xdr:col>
      <xdr:colOff>9525</xdr:colOff>
      <xdr:row>19</xdr:row>
      <xdr:rowOff>9525</xdr:rowOff>
    </xdr:to>
    <xdr:sp macro="" textlink="">
      <xdr:nvSpPr>
        <xdr:cNvPr id="3" name="Rectangle 2">
          <a:hlinkClick xmlns:r="http://schemas.openxmlformats.org/officeDocument/2006/relationships" r:id="rId2"/>
        </xdr:cNvPr>
        <xdr:cNvSpPr/>
      </xdr:nvSpPr>
      <xdr:spPr>
        <a:xfrm>
          <a:off x="9544050" y="7620000"/>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152400</xdr:colOff>
      <xdr:row>0</xdr:row>
      <xdr:rowOff>0</xdr:rowOff>
    </xdr:from>
    <xdr:to>
      <xdr:col>3</xdr:col>
      <xdr:colOff>295275</xdr:colOff>
      <xdr:row>1</xdr:row>
      <xdr:rowOff>161925</xdr:rowOff>
    </xdr:to>
    <xdr:sp macro="" textlink="">
      <xdr:nvSpPr>
        <xdr:cNvPr id="149" name="Rectangle 148">
          <a:hlinkClick xmlns:r="http://schemas.openxmlformats.org/officeDocument/2006/relationships" r:id="rId3"/>
        </xdr:cNvPr>
        <xdr:cNvSpPr/>
      </xdr:nvSpPr>
      <xdr:spPr>
        <a:xfrm>
          <a:off x="428625" y="0"/>
          <a:ext cx="6381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85725</xdr:colOff>
      <xdr:row>0</xdr:row>
      <xdr:rowOff>0</xdr:rowOff>
    </xdr:from>
    <xdr:to>
      <xdr:col>8</xdr:col>
      <xdr:colOff>342900</xdr:colOff>
      <xdr:row>1</xdr:row>
      <xdr:rowOff>152400</xdr:rowOff>
    </xdr:to>
    <xdr:sp macro="" textlink="">
      <xdr:nvSpPr>
        <xdr:cNvPr id="150" name="Rectangle 149">
          <a:hlinkClick xmlns:r="http://schemas.openxmlformats.org/officeDocument/2006/relationships" r:id="rId4"/>
        </xdr:cNvPr>
        <xdr:cNvSpPr/>
      </xdr:nvSpPr>
      <xdr:spPr>
        <a:xfrm>
          <a:off x="1885950" y="0"/>
          <a:ext cx="1800225"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1028700</xdr:colOff>
      <xdr:row>0</xdr:row>
      <xdr:rowOff>0</xdr:rowOff>
    </xdr:from>
    <xdr:to>
      <xdr:col>12</xdr:col>
      <xdr:colOff>504825</xdr:colOff>
      <xdr:row>1</xdr:row>
      <xdr:rowOff>152400</xdr:rowOff>
    </xdr:to>
    <xdr:sp macro="" textlink="">
      <xdr:nvSpPr>
        <xdr:cNvPr id="151" name="Rectangle 150">
          <a:hlinkClick xmlns:r="http://schemas.openxmlformats.org/officeDocument/2006/relationships" r:id="rId5"/>
        </xdr:cNvPr>
        <xdr:cNvSpPr/>
      </xdr:nvSpPr>
      <xdr:spPr>
        <a:xfrm>
          <a:off x="4371975" y="0"/>
          <a:ext cx="1533525"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504825</xdr:colOff>
      <xdr:row>0</xdr:row>
      <xdr:rowOff>0</xdr:rowOff>
    </xdr:from>
    <xdr:to>
      <xdr:col>17</xdr:col>
      <xdr:colOff>523875</xdr:colOff>
      <xdr:row>1</xdr:row>
      <xdr:rowOff>152400</xdr:rowOff>
    </xdr:to>
    <xdr:sp macro="" textlink="">
      <xdr:nvSpPr>
        <xdr:cNvPr id="152" name="Rectangle 151">
          <a:hlinkClick xmlns:r="http://schemas.openxmlformats.org/officeDocument/2006/relationships" r:id="rId2"/>
        </xdr:cNvPr>
        <xdr:cNvSpPr/>
      </xdr:nvSpPr>
      <xdr:spPr>
        <a:xfrm>
          <a:off x="6419850" y="0"/>
          <a:ext cx="207645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1019175</xdr:colOff>
      <xdr:row>0</xdr:row>
      <xdr:rowOff>0</xdr:rowOff>
    </xdr:from>
    <xdr:to>
      <xdr:col>21</xdr:col>
      <xdr:colOff>247650</xdr:colOff>
      <xdr:row>1</xdr:row>
      <xdr:rowOff>171450</xdr:rowOff>
    </xdr:to>
    <xdr:sp macro="" textlink="">
      <xdr:nvSpPr>
        <xdr:cNvPr id="153" name="Rectangle 152">
          <a:hlinkClick xmlns:r="http://schemas.openxmlformats.org/officeDocument/2006/relationships" r:id="rId6"/>
        </xdr:cNvPr>
        <xdr:cNvSpPr/>
      </xdr:nvSpPr>
      <xdr:spPr>
        <a:xfrm>
          <a:off x="899160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1</xdr:row>
      <xdr:rowOff>180975</xdr:rowOff>
    </xdr:from>
    <xdr:to>
      <xdr:col>28</xdr:col>
      <xdr:colOff>9526</xdr:colOff>
      <xdr:row>16</xdr:row>
      <xdr:rowOff>57150</xdr:rowOff>
    </xdr:to>
    <xdr:pic>
      <xdr:nvPicPr>
        <xdr:cNvPr id="5" name="Picture 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6" y="371475"/>
          <a:ext cx="13925550" cy="2733675"/>
        </a:xfrm>
        <a:prstGeom prst="rect">
          <a:avLst/>
        </a:prstGeom>
      </xdr:spPr>
    </xdr:pic>
    <xdr:clientData/>
  </xdr:twoCellAnchor>
  <xdr:twoCellAnchor>
    <xdr:from>
      <xdr:col>19</xdr:col>
      <xdr:colOff>19050</xdr:colOff>
      <xdr:row>40</xdr:row>
      <xdr:rowOff>9525</xdr:rowOff>
    </xdr:from>
    <xdr:to>
      <xdr:col>27</xdr:col>
      <xdr:colOff>19050</xdr:colOff>
      <xdr:row>46</xdr:row>
      <xdr:rowOff>19050</xdr:rowOff>
    </xdr:to>
    <xdr:sp macro="" textlink="">
      <xdr:nvSpPr>
        <xdr:cNvPr id="25" name="Rectangle 24">
          <a:hlinkClick xmlns:r="http://schemas.openxmlformats.org/officeDocument/2006/relationships" r:id="rId2"/>
        </xdr:cNvPr>
        <xdr:cNvSpPr/>
      </xdr:nvSpPr>
      <xdr:spPr>
        <a:xfrm>
          <a:off x="9553575" y="7629525"/>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25</xdr:row>
          <xdr:rowOff>171450</xdr:rowOff>
        </xdr:from>
        <xdr:to>
          <xdr:col>3</xdr:col>
          <xdr:colOff>114300</xdr:colOff>
          <xdr:row>27</xdr:row>
          <xdr:rowOff>9525</xdr:rowOff>
        </xdr:to>
        <xdr:sp macro="" textlink="">
          <xdr:nvSpPr>
            <xdr:cNvPr id="208913" name="Check Box 17" hidden="1">
              <a:extLst>
                <a:ext uri="{63B3BB69-23CF-44E3-9099-C40C66FF867C}">
                  <a14:compatExt spid="_x0000_s20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180975</xdr:rowOff>
        </xdr:from>
        <xdr:to>
          <xdr:col>3</xdr:col>
          <xdr:colOff>85725</xdr:colOff>
          <xdr:row>28</xdr:row>
          <xdr:rowOff>9525</xdr:rowOff>
        </xdr:to>
        <xdr:sp macro="" textlink="">
          <xdr:nvSpPr>
            <xdr:cNvPr id="208914" name="Check Box 18" hidden="1">
              <a:extLst>
                <a:ext uri="{63B3BB69-23CF-44E3-9099-C40C66FF867C}">
                  <a14:compatExt spid="_x0000_s208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180975</xdr:rowOff>
        </xdr:from>
        <xdr:to>
          <xdr:col>2</xdr:col>
          <xdr:colOff>104775</xdr:colOff>
          <xdr:row>34</xdr:row>
          <xdr:rowOff>19050</xdr:rowOff>
        </xdr:to>
        <xdr:sp macro="" textlink="">
          <xdr:nvSpPr>
            <xdr:cNvPr id="208915" name="Check Box 19" hidden="1">
              <a:extLst>
                <a:ext uri="{63B3BB69-23CF-44E3-9099-C40C66FF867C}">
                  <a14:compatExt spid="_x0000_s20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180975</xdr:rowOff>
        </xdr:from>
        <xdr:to>
          <xdr:col>2</xdr:col>
          <xdr:colOff>47625</xdr:colOff>
          <xdr:row>36</xdr:row>
          <xdr:rowOff>19050</xdr:rowOff>
        </xdr:to>
        <xdr:sp macro="" textlink="">
          <xdr:nvSpPr>
            <xdr:cNvPr id="208916" name="Check Box 20" hidden="1">
              <a:extLst>
                <a:ext uri="{63B3BB69-23CF-44E3-9099-C40C66FF867C}">
                  <a14:compatExt spid="_x0000_s20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180975</xdr:rowOff>
        </xdr:from>
        <xdr:to>
          <xdr:col>3</xdr:col>
          <xdr:colOff>95250</xdr:colOff>
          <xdr:row>41</xdr:row>
          <xdr:rowOff>19050</xdr:rowOff>
        </xdr:to>
        <xdr:sp macro="" textlink="">
          <xdr:nvSpPr>
            <xdr:cNvPr id="208917" name="Check Box 21" hidden="1">
              <a:extLst>
                <a:ext uri="{63B3BB69-23CF-44E3-9099-C40C66FF867C}">
                  <a14:compatExt spid="_x0000_s20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3</xdr:col>
          <xdr:colOff>38100</xdr:colOff>
          <xdr:row>42</xdr:row>
          <xdr:rowOff>9525</xdr:rowOff>
        </xdr:to>
        <xdr:sp macro="" textlink="">
          <xdr:nvSpPr>
            <xdr:cNvPr id="208918" name="Check Box 22" hidden="1">
              <a:extLst>
                <a:ext uri="{63B3BB69-23CF-44E3-9099-C40C66FF867C}">
                  <a14:compatExt spid="_x0000_s208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9525</xdr:rowOff>
        </xdr:from>
        <xdr:to>
          <xdr:col>2</xdr:col>
          <xdr:colOff>47625</xdr:colOff>
          <xdr:row>44</xdr:row>
          <xdr:rowOff>28575</xdr:rowOff>
        </xdr:to>
        <xdr:sp macro="" textlink="">
          <xdr:nvSpPr>
            <xdr:cNvPr id="208919" name="Check Box 23" hidden="1">
              <a:extLst>
                <a:ext uri="{63B3BB69-23CF-44E3-9099-C40C66FF867C}">
                  <a14:compatExt spid="_x0000_s208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161925</xdr:rowOff>
        </xdr:from>
        <xdr:to>
          <xdr:col>2</xdr:col>
          <xdr:colOff>85725</xdr:colOff>
          <xdr:row>38</xdr:row>
          <xdr:rowOff>0</xdr:rowOff>
        </xdr:to>
        <xdr:sp macro="" textlink="">
          <xdr:nvSpPr>
            <xdr:cNvPr id="208920" name="Check Box 24" hidden="1">
              <a:extLst>
                <a:ext uri="{63B3BB69-23CF-44E3-9099-C40C66FF867C}">
                  <a14:compatExt spid="_x0000_s20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22</xdr:row>
          <xdr:rowOff>171450</xdr:rowOff>
        </xdr:from>
        <xdr:to>
          <xdr:col>11</xdr:col>
          <xdr:colOff>76200</xdr:colOff>
          <xdr:row>24</xdr:row>
          <xdr:rowOff>0</xdr:rowOff>
        </xdr:to>
        <xdr:sp macro="" textlink="">
          <xdr:nvSpPr>
            <xdr:cNvPr id="208921" name="Check Box 25" hidden="1">
              <a:extLst>
                <a:ext uri="{63B3BB69-23CF-44E3-9099-C40C66FF867C}">
                  <a14:compatExt spid="_x0000_s208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xdr:row>
          <xdr:rowOff>171450</xdr:rowOff>
        </xdr:from>
        <xdr:to>
          <xdr:col>11</xdr:col>
          <xdr:colOff>114300</xdr:colOff>
          <xdr:row>25</xdr:row>
          <xdr:rowOff>180975</xdr:rowOff>
        </xdr:to>
        <xdr:sp macro="" textlink="">
          <xdr:nvSpPr>
            <xdr:cNvPr id="208922" name="Check Box 26" hidden="1">
              <a:extLst>
                <a:ext uri="{63B3BB69-23CF-44E3-9099-C40C66FF867C}">
                  <a14:compatExt spid="_x0000_s20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180975</xdr:rowOff>
        </xdr:from>
        <xdr:to>
          <xdr:col>3</xdr:col>
          <xdr:colOff>76200</xdr:colOff>
          <xdr:row>29</xdr:row>
          <xdr:rowOff>9525</xdr:rowOff>
        </xdr:to>
        <xdr:sp macro="" textlink="">
          <xdr:nvSpPr>
            <xdr:cNvPr id="208923" name="Check Box 27" hidden="1">
              <a:extLst>
                <a:ext uri="{63B3BB69-23CF-44E3-9099-C40C66FF867C}">
                  <a14:compatExt spid="_x0000_s20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1</xdr:row>
      <xdr:rowOff>38100</xdr:rowOff>
    </xdr:from>
    <xdr:to>
      <xdr:col>9</xdr:col>
      <xdr:colOff>219075</xdr:colOff>
      <xdr:row>5</xdr:row>
      <xdr:rowOff>85725</xdr:rowOff>
    </xdr:to>
    <xdr:sp macro="" textlink="">
      <xdr:nvSpPr>
        <xdr:cNvPr id="2" name="TextBox 1"/>
        <xdr:cNvSpPr txBox="1"/>
      </xdr:nvSpPr>
      <xdr:spPr>
        <a:xfrm>
          <a:off x="0" y="228600"/>
          <a:ext cx="46101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Existing building construction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19</xdr:col>
      <xdr:colOff>28575</xdr:colOff>
      <xdr:row>40</xdr:row>
      <xdr:rowOff>0</xdr:rowOff>
    </xdr:from>
    <xdr:to>
      <xdr:col>27</xdr:col>
      <xdr:colOff>28575</xdr:colOff>
      <xdr:row>45</xdr:row>
      <xdr:rowOff>133350</xdr:rowOff>
    </xdr:to>
    <xdr:sp macro="" textlink="">
      <xdr:nvSpPr>
        <xdr:cNvPr id="7" name="Rectangle 6">
          <a:hlinkClick xmlns:r="http://schemas.openxmlformats.org/officeDocument/2006/relationships" r:id="rId1"/>
        </xdr:cNvPr>
        <xdr:cNvSpPr/>
      </xdr:nvSpPr>
      <xdr:spPr>
        <a:xfrm>
          <a:off x="9563100" y="7705725"/>
          <a:ext cx="4114800" cy="1104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37</xdr:row>
          <xdr:rowOff>76200</xdr:rowOff>
        </xdr:from>
        <xdr:to>
          <xdr:col>10</xdr:col>
          <xdr:colOff>476250</xdr:colOff>
          <xdr:row>38</xdr:row>
          <xdr:rowOff>95250</xdr:rowOff>
        </xdr:to>
        <xdr:sp macro="" textlink="">
          <xdr:nvSpPr>
            <xdr:cNvPr id="209921" name="Check Box 1" hidden="1">
              <a:extLst>
                <a:ext uri="{63B3BB69-23CF-44E3-9099-C40C66FF867C}">
                  <a14:compatExt spid="_x0000_s209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85725</xdr:rowOff>
        </xdr:from>
        <xdr:to>
          <xdr:col>2</xdr:col>
          <xdr:colOff>57150</xdr:colOff>
          <xdr:row>36</xdr:row>
          <xdr:rowOff>104775</xdr:rowOff>
        </xdr:to>
        <xdr:sp macro="" textlink="">
          <xdr:nvSpPr>
            <xdr:cNvPr id="209924" name="Check Box 4" hidden="1">
              <a:extLst>
                <a:ext uri="{63B3BB69-23CF-44E3-9099-C40C66FF867C}">
                  <a14:compatExt spid="_x0000_s209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31</xdr:row>
          <xdr:rowOff>161925</xdr:rowOff>
        </xdr:from>
        <xdr:to>
          <xdr:col>11</xdr:col>
          <xdr:colOff>66675</xdr:colOff>
          <xdr:row>32</xdr:row>
          <xdr:rowOff>180975</xdr:rowOff>
        </xdr:to>
        <xdr:sp macro="" textlink="">
          <xdr:nvSpPr>
            <xdr:cNvPr id="209925" name="Check Box 5" hidden="1">
              <a:extLst>
                <a:ext uri="{63B3BB69-23CF-44E3-9099-C40C66FF867C}">
                  <a14:compatExt spid="_x0000_s209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152401</xdr:colOff>
      <xdr:row>0</xdr:row>
      <xdr:rowOff>0</xdr:rowOff>
    </xdr:from>
    <xdr:to>
      <xdr:col>2</xdr:col>
      <xdr:colOff>323851</xdr:colOff>
      <xdr:row>1</xdr:row>
      <xdr:rowOff>171450</xdr:rowOff>
    </xdr:to>
    <xdr:sp macro="" textlink="">
      <xdr:nvSpPr>
        <xdr:cNvPr id="52" name="Rectangle 51">
          <a:hlinkClick xmlns:r="http://schemas.openxmlformats.org/officeDocument/2006/relationships" r:id="rId2"/>
        </xdr:cNvPr>
        <xdr:cNvSpPr/>
      </xdr:nvSpPr>
      <xdr:spPr>
        <a:xfrm>
          <a:off x="428626" y="0"/>
          <a:ext cx="6858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114300</xdr:colOff>
      <xdr:row>0</xdr:row>
      <xdr:rowOff>0</xdr:rowOff>
    </xdr:from>
    <xdr:to>
      <xdr:col>7</xdr:col>
      <xdr:colOff>381000</xdr:colOff>
      <xdr:row>1</xdr:row>
      <xdr:rowOff>171450</xdr:rowOff>
    </xdr:to>
    <xdr:sp macro="" textlink="">
      <xdr:nvSpPr>
        <xdr:cNvPr id="53" name="Rectangle 52">
          <a:hlinkClick xmlns:r="http://schemas.openxmlformats.org/officeDocument/2006/relationships" r:id="rId3"/>
        </xdr:cNvPr>
        <xdr:cNvSpPr/>
      </xdr:nvSpPr>
      <xdr:spPr>
        <a:xfrm>
          <a:off x="1933575" y="0"/>
          <a:ext cx="18097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504825</xdr:colOff>
      <xdr:row>0</xdr:row>
      <xdr:rowOff>0</xdr:rowOff>
    </xdr:from>
    <xdr:to>
      <xdr:col>16</xdr:col>
      <xdr:colOff>495300</xdr:colOff>
      <xdr:row>1</xdr:row>
      <xdr:rowOff>180975</xdr:rowOff>
    </xdr:to>
    <xdr:sp macro="" textlink="">
      <xdr:nvSpPr>
        <xdr:cNvPr id="54" name="Rectangle 53">
          <a:hlinkClick xmlns:r="http://schemas.openxmlformats.org/officeDocument/2006/relationships" r:id="rId1"/>
        </xdr:cNvPr>
        <xdr:cNvSpPr/>
      </xdr:nvSpPr>
      <xdr:spPr>
        <a:xfrm>
          <a:off x="6438900"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0</xdr:row>
      <xdr:rowOff>0</xdr:rowOff>
    </xdr:from>
    <xdr:to>
      <xdr:col>20</xdr:col>
      <xdr:colOff>495300</xdr:colOff>
      <xdr:row>1</xdr:row>
      <xdr:rowOff>180975</xdr:rowOff>
    </xdr:to>
    <xdr:sp macro="" textlink="">
      <xdr:nvSpPr>
        <xdr:cNvPr id="55" name="Rectangle 54">
          <a:hlinkClick xmlns:r="http://schemas.openxmlformats.org/officeDocument/2006/relationships" r:id="rId4"/>
        </xdr:cNvPr>
        <xdr:cNvSpPr/>
      </xdr:nvSpPr>
      <xdr:spPr>
        <a:xfrm>
          <a:off x="9020175" y="0"/>
          <a:ext cx="15240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9525</xdr:colOff>
      <xdr:row>0</xdr:row>
      <xdr:rowOff>0</xdr:rowOff>
    </xdr:from>
    <xdr:to>
      <xdr:col>11</xdr:col>
      <xdr:colOff>485775</xdr:colOff>
      <xdr:row>1</xdr:row>
      <xdr:rowOff>171450</xdr:rowOff>
    </xdr:to>
    <xdr:sp macro="" textlink="">
      <xdr:nvSpPr>
        <xdr:cNvPr id="56" name="Rectangle 55">
          <a:hlinkClick xmlns:r="http://schemas.openxmlformats.org/officeDocument/2006/relationships" r:id="rId5"/>
        </xdr:cNvPr>
        <xdr:cNvSpPr/>
      </xdr:nvSpPr>
      <xdr:spPr>
        <a:xfrm>
          <a:off x="440055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19050</xdr:colOff>
      <xdr:row>16</xdr:row>
      <xdr:rowOff>57150</xdr:rowOff>
    </xdr:to>
    <xdr:pic>
      <xdr:nvPicPr>
        <xdr:cNvPr id="9" name="Picture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0"/>
          <a:ext cx="13935075" cy="2724150"/>
        </a:xfrm>
        <a:prstGeom prst="rect">
          <a:avLst/>
        </a:prstGeom>
      </xdr:spPr>
    </xdr:pic>
    <xdr:clientData/>
  </xdr:twoCellAnchor>
  <xdr:twoCellAnchor>
    <xdr:from>
      <xdr:col>0</xdr:col>
      <xdr:colOff>0</xdr:colOff>
      <xdr:row>1</xdr:row>
      <xdr:rowOff>85725</xdr:rowOff>
    </xdr:from>
    <xdr:to>
      <xdr:col>11</xdr:col>
      <xdr:colOff>323850</xdr:colOff>
      <xdr:row>4</xdr:row>
      <xdr:rowOff>19050</xdr:rowOff>
    </xdr:to>
    <xdr:sp macro="" textlink="">
      <xdr:nvSpPr>
        <xdr:cNvPr id="2" name="TextBox 1"/>
        <xdr:cNvSpPr txBox="1"/>
      </xdr:nvSpPr>
      <xdr:spPr>
        <a:xfrm>
          <a:off x="0" y="276225"/>
          <a:ext cx="5743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Existing</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building construction</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19</xdr:col>
      <xdr:colOff>9525</xdr:colOff>
      <xdr:row>39</xdr:row>
      <xdr:rowOff>76200</xdr:rowOff>
    </xdr:from>
    <xdr:to>
      <xdr:col>27</xdr:col>
      <xdr:colOff>9525</xdr:colOff>
      <xdr:row>44</xdr:row>
      <xdr:rowOff>161925</xdr:rowOff>
    </xdr:to>
    <xdr:sp macro="" textlink="">
      <xdr:nvSpPr>
        <xdr:cNvPr id="7" name="Rectangle 6">
          <a:hlinkClick xmlns:r="http://schemas.openxmlformats.org/officeDocument/2006/relationships" r:id="rId1"/>
        </xdr:cNvPr>
        <xdr:cNvSpPr/>
      </xdr:nvSpPr>
      <xdr:spPr>
        <a:xfrm>
          <a:off x="9544050" y="7515225"/>
          <a:ext cx="4114800" cy="1085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24</xdr:row>
          <xdr:rowOff>95250</xdr:rowOff>
        </xdr:from>
        <xdr:to>
          <xdr:col>1</xdr:col>
          <xdr:colOff>504825</xdr:colOff>
          <xdr:row>25</xdr:row>
          <xdr:rowOff>114300</xdr:rowOff>
        </xdr:to>
        <xdr:sp macro="" textlink="">
          <xdr:nvSpPr>
            <xdr:cNvPr id="210945" name="Check Box 1" hidden="1">
              <a:extLst>
                <a:ext uri="{63B3BB69-23CF-44E3-9099-C40C66FF867C}">
                  <a14:compatExt spid="_x0000_s210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190500</xdr:colOff>
      <xdr:row>0</xdr:row>
      <xdr:rowOff>0</xdr:rowOff>
    </xdr:from>
    <xdr:to>
      <xdr:col>2</xdr:col>
      <xdr:colOff>333375</xdr:colOff>
      <xdr:row>1</xdr:row>
      <xdr:rowOff>171450</xdr:rowOff>
    </xdr:to>
    <xdr:sp macro="" textlink="">
      <xdr:nvSpPr>
        <xdr:cNvPr id="52" name="Rectangle 51">
          <a:hlinkClick xmlns:r="http://schemas.openxmlformats.org/officeDocument/2006/relationships" r:id="rId2"/>
        </xdr:cNvPr>
        <xdr:cNvSpPr/>
      </xdr:nvSpPr>
      <xdr:spPr>
        <a:xfrm>
          <a:off x="466725" y="0"/>
          <a:ext cx="6572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161925</xdr:colOff>
      <xdr:row>0</xdr:row>
      <xdr:rowOff>0</xdr:rowOff>
    </xdr:from>
    <xdr:to>
      <xdr:col>7</xdr:col>
      <xdr:colOff>342900</xdr:colOff>
      <xdr:row>1</xdr:row>
      <xdr:rowOff>171450</xdr:rowOff>
    </xdr:to>
    <xdr:sp macro="" textlink="">
      <xdr:nvSpPr>
        <xdr:cNvPr id="53" name="Rectangle 52">
          <a:hlinkClick xmlns:r="http://schemas.openxmlformats.org/officeDocument/2006/relationships" r:id="rId3"/>
        </xdr:cNvPr>
        <xdr:cNvSpPr/>
      </xdr:nvSpPr>
      <xdr:spPr>
        <a:xfrm>
          <a:off x="1981200" y="0"/>
          <a:ext cx="17240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495300</xdr:colOff>
      <xdr:row>0</xdr:row>
      <xdr:rowOff>0</xdr:rowOff>
    </xdr:from>
    <xdr:to>
      <xdr:col>16</xdr:col>
      <xdr:colOff>485775</xdr:colOff>
      <xdr:row>1</xdr:row>
      <xdr:rowOff>180975</xdr:rowOff>
    </xdr:to>
    <xdr:sp macro="" textlink="">
      <xdr:nvSpPr>
        <xdr:cNvPr id="54" name="Rectangle 53">
          <a:hlinkClick xmlns:r="http://schemas.openxmlformats.org/officeDocument/2006/relationships" r:id="rId1"/>
        </xdr:cNvPr>
        <xdr:cNvSpPr/>
      </xdr:nvSpPr>
      <xdr:spPr>
        <a:xfrm>
          <a:off x="642937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38100</xdr:colOff>
      <xdr:row>0</xdr:row>
      <xdr:rowOff>0</xdr:rowOff>
    </xdr:from>
    <xdr:to>
      <xdr:col>21</xdr:col>
      <xdr:colOff>19050</xdr:colOff>
      <xdr:row>2</xdr:row>
      <xdr:rowOff>0</xdr:rowOff>
    </xdr:to>
    <xdr:sp macro="" textlink="">
      <xdr:nvSpPr>
        <xdr:cNvPr id="55" name="Rectangle 54">
          <a:hlinkClick xmlns:r="http://schemas.openxmlformats.org/officeDocument/2006/relationships" r:id="rId4"/>
        </xdr:cNvPr>
        <xdr:cNvSpPr/>
      </xdr:nvSpPr>
      <xdr:spPr>
        <a:xfrm>
          <a:off x="9058275" y="0"/>
          <a:ext cx="1524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9525</xdr:colOff>
      <xdr:row>0</xdr:row>
      <xdr:rowOff>0</xdr:rowOff>
    </xdr:from>
    <xdr:to>
      <xdr:col>11</xdr:col>
      <xdr:colOff>485775</xdr:colOff>
      <xdr:row>1</xdr:row>
      <xdr:rowOff>171450</xdr:rowOff>
    </xdr:to>
    <xdr:sp macro="" textlink="">
      <xdr:nvSpPr>
        <xdr:cNvPr id="56" name="Rectangle 55">
          <a:hlinkClick xmlns:r="http://schemas.openxmlformats.org/officeDocument/2006/relationships" r:id="rId5"/>
        </xdr:cNvPr>
        <xdr:cNvSpPr/>
      </xdr:nvSpPr>
      <xdr:spPr>
        <a:xfrm>
          <a:off x="440055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16</xdr:row>
      <xdr:rowOff>142875</xdr:rowOff>
    </xdr:to>
    <xdr:pic>
      <xdr:nvPicPr>
        <xdr:cNvPr id="8" name="Picture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6" y="381000"/>
          <a:ext cx="13925550" cy="2809875"/>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1" name="Rectangle 10">
          <a:hlinkClick xmlns:r="http://schemas.openxmlformats.org/officeDocument/2006/relationships" r:id="rId7"/>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85725</xdr:rowOff>
    </xdr:from>
    <xdr:to>
      <xdr:col>10</xdr:col>
      <xdr:colOff>352425</xdr:colOff>
      <xdr:row>3</xdr:row>
      <xdr:rowOff>152400</xdr:rowOff>
    </xdr:to>
    <xdr:sp macro="" textlink="">
      <xdr:nvSpPr>
        <xdr:cNvPr id="2" name="TextBox 1"/>
        <xdr:cNvSpPr txBox="1"/>
      </xdr:nvSpPr>
      <xdr:spPr>
        <a:xfrm>
          <a:off x="0" y="276225"/>
          <a:ext cx="52578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Existing building construction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9525</xdr:rowOff>
    </xdr:from>
    <xdr:to>
      <xdr:col>3</xdr:col>
      <xdr:colOff>0</xdr:colOff>
      <xdr:row>1</xdr:row>
      <xdr:rowOff>180975</xdr:rowOff>
    </xdr:to>
    <xdr:sp macro="" textlink="">
      <xdr:nvSpPr>
        <xdr:cNvPr id="2" name="Rectangle 1"/>
        <xdr:cNvSpPr/>
      </xdr:nvSpPr>
      <xdr:spPr>
        <a:xfrm>
          <a:off x="285750" y="9525"/>
          <a:ext cx="10191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latin typeface="+mn-lt"/>
            </a:rPr>
            <a:t>Home</a:t>
          </a:r>
        </a:p>
      </xdr:txBody>
    </xdr:sp>
    <xdr:clientData/>
  </xdr:twoCellAnchor>
  <xdr:twoCellAnchor editAs="oneCell">
    <xdr:from>
      <xdr:col>4</xdr:col>
      <xdr:colOff>0</xdr:colOff>
      <xdr:row>20</xdr:row>
      <xdr:rowOff>9526</xdr:rowOff>
    </xdr:from>
    <xdr:to>
      <xdr:col>12</xdr:col>
      <xdr:colOff>9525</xdr:colOff>
      <xdr:row>28</xdr:row>
      <xdr:rowOff>9526</xdr:rowOff>
    </xdr:to>
    <xdr:pic>
      <xdr:nvPicPr>
        <xdr:cNvPr id="7" name="Picture 6" descr="Newly Make High Rise Building"/>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76225" y="3819526"/>
          <a:ext cx="412432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xdr:row>
      <xdr:rowOff>19050</xdr:rowOff>
    </xdr:from>
    <xdr:to>
      <xdr:col>12</xdr:col>
      <xdr:colOff>0</xdr:colOff>
      <xdr:row>30</xdr:row>
      <xdr:rowOff>180975</xdr:rowOff>
    </xdr:to>
    <xdr:sp macro="" textlink="">
      <xdr:nvSpPr>
        <xdr:cNvPr id="9" name="Rectangle 8">
          <a:hlinkClick xmlns:r="http://schemas.openxmlformats.org/officeDocument/2006/relationships" r:id="rId2"/>
        </xdr:cNvPr>
        <xdr:cNvSpPr/>
      </xdr:nvSpPr>
      <xdr:spPr>
        <a:xfrm>
          <a:off x="276225" y="5353050"/>
          <a:ext cx="4114800"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514349</xdr:colOff>
      <xdr:row>27</xdr:row>
      <xdr:rowOff>180975</xdr:rowOff>
    </xdr:from>
    <xdr:to>
      <xdr:col>24</xdr:col>
      <xdr:colOff>9524</xdr:colOff>
      <xdr:row>30</xdr:row>
      <xdr:rowOff>171450</xdr:rowOff>
    </xdr:to>
    <xdr:sp macro="" textlink="">
      <xdr:nvSpPr>
        <xdr:cNvPr id="10" name="Rectangle 9">
          <a:hlinkClick xmlns:r="http://schemas.openxmlformats.org/officeDocument/2006/relationships" r:id="rId3"/>
        </xdr:cNvPr>
        <xdr:cNvSpPr/>
      </xdr:nvSpPr>
      <xdr:spPr>
        <a:xfrm>
          <a:off x="4905374" y="5324475"/>
          <a:ext cx="4124325"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16</xdr:col>
      <xdr:colOff>0</xdr:colOff>
      <xdr:row>20</xdr:row>
      <xdr:rowOff>1</xdr:rowOff>
    </xdr:from>
    <xdr:to>
      <xdr:col>24</xdr:col>
      <xdr:colOff>9525</xdr:colOff>
      <xdr:row>28</xdr:row>
      <xdr:rowOff>1</xdr:rowOff>
    </xdr:to>
    <xdr:pic>
      <xdr:nvPicPr>
        <xdr:cNvPr id="11" name="Picture 10" descr="condos apartments highrise city buildings construction cranes architecture sky windows "/>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4905375" y="3810001"/>
          <a:ext cx="412432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0</xdr:row>
      <xdr:rowOff>19050</xdr:rowOff>
    </xdr:from>
    <xdr:to>
      <xdr:col>3</xdr:col>
      <xdr:colOff>19050</xdr:colOff>
      <xdr:row>1</xdr:row>
      <xdr:rowOff>171450</xdr:rowOff>
    </xdr:to>
    <xdr:sp macro="" textlink="">
      <xdr:nvSpPr>
        <xdr:cNvPr id="12" name="Rectangle 11">
          <a:hlinkClick xmlns:r="http://schemas.openxmlformats.org/officeDocument/2006/relationships" r:id="rId5"/>
        </xdr:cNvPr>
        <xdr:cNvSpPr/>
      </xdr:nvSpPr>
      <xdr:spPr>
        <a:xfrm>
          <a:off x="295275" y="19050"/>
          <a:ext cx="10287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504825</xdr:colOff>
      <xdr:row>0</xdr:row>
      <xdr:rowOff>0</xdr:rowOff>
    </xdr:from>
    <xdr:to>
      <xdr:col>11</xdr:col>
      <xdr:colOff>504825</xdr:colOff>
      <xdr:row>1</xdr:row>
      <xdr:rowOff>171450</xdr:rowOff>
    </xdr:to>
    <xdr:sp macro="" textlink="">
      <xdr:nvSpPr>
        <xdr:cNvPr id="13" name="Rectangle 12">
          <a:hlinkClick xmlns:r="http://schemas.openxmlformats.org/officeDocument/2006/relationships" r:id="rId6"/>
        </xdr:cNvPr>
        <xdr:cNvSpPr/>
      </xdr:nvSpPr>
      <xdr:spPr>
        <a:xfrm>
          <a:off x="1809750" y="0"/>
          <a:ext cx="41148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19050</xdr:colOff>
      <xdr:row>18</xdr:row>
      <xdr:rowOff>9525</xdr:rowOff>
    </xdr:to>
    <xdr:pic>
      <xdr:nvPicPr>
        <xdr:cNvPr id="15" name="Picture 1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6" y="381000"/>
          <a:ext cx="13935074" cy="30575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190500</xdr:colOff>
      <xdr:row>0</xdr:row>
      <xdr:rowOff>0</xdr:rowOff>
    </xdr:from>
    <xdr:to>
      <xdr:col>2</xdr:col>
      <xdr:colOff>333375</xdr:colOff>
      <xdr:row>1</xdr:row>
      <xdr:rowOff>171450</xdr:rowOff>
    </xdr:to>
    <xdr:sp macro="" textlink="">
      <xdr:nvSpPr>
        <xdr:cNvPr id="5" name="Rectangle 4">
          <a:hlinkClick xmlns:r="http://schemas.openxmlformats.org/officeDocument/2006/relationships" r:id="rId1"/>
        </xdr:cNvPr>
        <xdr:cNvSpPr/>
      </xdr:nvSpPr>
      <xdr:spPr>
        <a:xfrm>
          <a:off x="466725" y="0"/>
          <a:ext cx="6572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161925</xdr:colOff>
      <xdr:row>0</xdr:row>
      <xdr:rowOff>0</xdr:rowOff>
    </xdr:from>
    <xdr:to>
      <xdr:col>7</xdr:col>
      <xdr:colOff>342900</xdr:colOff>
      <xdr:row>1</xdr:row>
      <xdr:rowOff>171450</xdr:rowOff>
    </xdr:to>
    <xdr:sp macro="" textlink="">
      <xdr:nvSpPr>
        <xdr:cNvPr id="6" name="Rectangle 5">
          <a:hlinkClick xmlns:r="http://schemas.openxmlformats.org/officeDocument/2006/relationships" r:id="rId2"/>
        </xdr:cNvPr>
        <xdr:cNvSpPr/>
      </xdr:nvSpPr>
      <xdr:spPr>
        <a:xfrm>
          <a:off x="1981200" y="0"/>
          <a:ext cx="17240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495300</xdr:colOff>
      <xdr:row>0</xdr:row>
      <xdr:rowOff>0</xdr:rowOff>
    </xdr:from>
    <xdr:to>
      <xdr:col>16</xdr:col>
      <xdr:colOff>485775</xdr:colOff>
      <xdr:row>1</xdr:row>
      <xdr:rowOff>180975</xdr:rowOff>
    </xdr:to>
    <xdr:sp macro="" textlink="">
      <xdr:nvSpPr>
        <xdr:cNvPr id="7" name="Rectangle 6">
          <a:hlinkClick xmlns:r="http://schemas.openxmlformats.org/officeDocument/2006/relationships" r:id="rId3"/>
        </xdr:cNvPr>
        <xdr:cNvSpPr/>
      </xdr:nvSpPr>
      <xdr:spPr>
        <a:xfrm>
          <a:off x="642937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38100</xdr:colOff>
      <xdr:row>0</xdr:row>
      <xdr:rowOff>0</xdr:rowOff>
    </xdr:from>
    <xdr:to>
      <xdr:col>21</xdr:col>
      <xdr:colOff>19050</xdr:colOff>
      <xdr:row>2</xdr:row>
      <xdr:rowOff>0</xdr:rowOff>
    </xdr:to>
    <xdr:sp macro="" textlink="">
      <xdr:nvSpPr>
        <xdr:cNvPr id="8" name="Rectangle 7">
          <a:hlinkClick xmlns:r="http://schemas.openxmlformats.org/officeDocument/2006/relationships" r:id="rId4"/>
        </xdr:cNvPr>
        <xdr:cNvSpPr/>
      </xdr:nvSpPr>
      <xdr:spPr>
        <a:xfrm>
          <a:off x="9058275" y="0"/>
          <a:ext cx="15240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9525</xdr:colOff>
      <xdr:row>0</xdr:row>
      <xdr:rowOff>0</xdr:rowOff>
    </xdr:from>
    <xdr:to>
      <xdr:col>11</xdr:col>
      <xdr:colOff>485775</xdr:colOff>
      <xdr:row>1</xdr:row>
      <xdr:rowOff>171450</xdr:rowOff>
    </xdr:to>
    <xdr:sp macro="" textlink="">
      <xdr:nvSpPr>
        <xdr:cNvPr id="9" name="Rectangle 8">
          <a:hlinkClick xmlns:r="http://schemas.openxmlformats.org/officeDocument/2006/relationships" r:id="rId5"/>
        </xdr:cNvPr>
        <xdr:cNvSpPr/>
      </xdr:nvSpPr>
      <xdr:spPr>
        <a:xfrm>
          <a:off x="440055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19050</xdr:colOff>
      <xdr:row>17</xdr:row>
      <xdr:rowOff>57150</xdr:rowOff>
    </xdr:to>
    <xdr:pic>
      <xdr:nvPicPr>
        <xdr:cNvPr id="10" name="Picture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0"/>
          <a:ext cx="13935075" cy="2914650"/>
        </a:xfrm>
        <a:prstGeom prst="rect">
          <a:avLst/>
        </a:prstGeom>
      </xdr:spPr>
    </xdr:pic>
    <xdr:clientData/>
  </xdr:twoCellAnchor>
  <xdr:twoCellAnchor>
    <xdr:from>
      <xdr:col>10</xdr:col>
      <xdr:colOff>28574</xdr:colOff>
      <xdr:row>79</xdr:row>
      <xdr:rowOff>9524</xdr:rowOff>
    </xdr:from>
    <xdr:to>
      <xdr:col>17</xdr:col>
      <xdr:colOff>504825</xdr:colOff>
      <xdr:row>85</xdr:row>
      <xdr:rowOff>19050</xdr:rowOff>
    </xdr:to>
    <xdr:sp macro="" textlink="">
      <xdr:nvSpPr>
        <xdr:cNvPr id="13" name="Rectangle 12">
          <a:hlinkClick xmlns:r="http://schemas.openxmlformats.org/officeDocument/2006/relationships" r:id="rId3"/>
        </xdr:cNvPr>
        <xdr:cNvSpPr/>
      </xdr:nvSpPr>
      <xdr:spPr>
        <a:xfrm>
          <a:off x="4933949" y="15382874"/>
          <a:ext cx="4076701" cy="1162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51</xdr:row>
          <xdr:rowOff>180975</xdr:rowOff>
        </xdr:from>
        <xdr:to>
          <xdr:col>10</xdr:col>
          <xdr:colOff>381000</xdr:colOff>
          <xdr:row>53</xdr:row>
          <xdr:rowOff>38100</xdr:rowOff>
        </xdr:to>
        <xdr:sp macro="" textlink="">
          <xdr:nvSpPr>
            <xdr:cNvPr id="265222" name="Check Box 6" hidden="1">
              <a:extLst>
                <a:ext uri="{63B3BB69-23CF-44E3-9099-C40C66FF867C}">
                  <a14:compatExt spid="_x0000_s26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9525</xdr:rowOff>
        </xdr:from>
        <xdr:to>
          <xdr:col>10</xdr:col>
          <xdr:colOff>390525</xdr:colOff>
          <xdr:row>56</xdr:row>
          <xdr:rowOff>28575</xdr:rowOff>
        </xdr:to>
        <xdr:sp macro="" textlink="">
          <xdr:nvSpPr>
            <xdr:cNvPr id="265223" name="Check Box 7" hidden="1">
              <a:extLst>
                <a:ext uri="{63B3BB69-23CF-44E3-9099-C40C66FF867C}">
                  <a14:compatExt spid="_x0000_s26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180975</xdr:rowOff>
        </xdr:from>
        <xdr:to>
          <xdr:col>10</xdr:col>
          <xdr:colOff>476250</xdr:colOff>
          <xdr:row>27</xdr:row>
          <xdr:rowOff>9525</xdr:rowOff>
        </xdr:to>
        <xdr:sp macro="" textlink="">
          <xdr:nvSpPr>
            <xdr:cNvPr id="265224" name="Check Box 8" hidden="1">
              <a:extLst>
                <a:ext uri="{63B3BB69-23CF-44E3-9099-C40C66FF867C}">
                  <a14:compatExt spid="_x0000_s26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180975</xdr:rowOff>
        </xdr:from>
        <xdr:to>
          <xdr:col>10</xdr:col>
          <xdr:colOff>419100</xdr:colOff>
          <xdr:row>29</xdr:row>
          <xdr:rowOff>38100</xdr:rowOff>
        </xdr:to>
        <xdr:sp macro="" textlink="">
          <xdr:nvSpPr>
            <xdr:cNvPr id="265225" name="Check Box 9" hidden="1">
              <a:extLst>
                <a:ext uri="{63B3BB69-23CF-44E3-9099-C40C66FF867C}">
                  <a14:compatExt spid="_x0000_s26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180975</xdr:rowOff>
        </xdr:from>
        <xdr:to>
          <xdr:col>10</xdr:col>
          <xdr:colOff>400050</xdr:colOff>
          <xdr:row>31</xdr:row>
          <xdr:rowOff>47625</xdr:rowOff>
        </xdr:to>
        <xdr:sp macro="" textlink="">
          <xdr:nvSpPr>
            <xdr:cNvPr id="265226" name="Check Box 10" hidden="1">
              <a:extLst>
                <a:ext uri="{63B3BB69-23CF-44E3-9099-C40C66FF867C}">
                  <a14:compatExt spid="_x0000_s26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180975</xdr:rowOff>
        </xdr:from>
        <xdr:to>
          <xdr:col>10</xdr:col>
          <xdr:colOff>447675</xdr:colOff>
          <xdr:row>33</xdr:row>
          <xdr:rowOff>19050</xdr:rowOff>
        </xdr:to>
        <xdr:sp macro="" textlink="">
          <xdr:nvSpPr>
            <xdr:cNvPr id="265227" name="Check Box 11" hidden="1">
              <a:extLst>
                <a:ext uri="{63B3BB69-23CF-44E3-9099-C40C66FF867C}">
                  <a14:compatExt spid="_x0000_s26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447675</xdr:colOff>
      <xdr:row>37</xdr:row>
      <xdr:rowOff>19050</xdr:rowOff>
    </xdr:from>
    <xdr:to>
      <xdr:col>2</xdr:col>
      <xdr:colOff>314325</xdr:colOff>
      <xdr:row>38</xdr:row>
      <xdr:rowOff>9525</xdr:rowOff>
    </xdr:to>
    <xdr:sp macro="" textlink="">
      <xdr:nvSpPr>
        <xdr:cNvPr id="20" name="Rectangle 19">
          <a:hlinkClick xmlns:r="http://schemas.openxmlformats.org/officeDocument/2006/relationships" r:id="rId7"/>
        </xdr:cNvPr>
        <xdr:cNvSpPr/>
      </xdr:nvSpPr>
      <xdr:spPr>
        <a:xfrm>
          <a:off x="723900" y="71437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52</xdr:row>
          <xdr:rowOff>85725</xdr:rowOff>
        </xdr:from>
        <xdr:to>
          <xdr:col>1</xdr:col>
          <xdr:colOff>438150</xdr:colOff>
          <xdr:row>53</xdr:row>
          <xdr:rowOff>114300</xdr:rowOff>
        </xdr:to>
        <xdr:sp macro="" textlink="">
          <xdr:nvSpPr>
            <xdr:cNvPr id="265228" name="Check Box 12" hidden="1">
              <a:extLst>
                <a:ext uri="{63B3BB69-23CF-44E3-9099-C40C66FF867C}">
                  <a14:compatExt spid="_x0000_s26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19050</xdr:colOff>
      <xdr:row>31</xdr:row>
      <xdr:rowOff>9525</xdr:rowOff>
    </xdr:from>
    <xdr:to>
      <xdr:col>4</xdr:col>
      <xdr:colOff>76200</xdr:colOff>
      <xdr:row>31</xdr:row>
      <xdr:rowOff>171450</xdr:rowOff>
    </xdr:to>
    <xdr:sp macro="" textlink="">
      <xdr:nvSpPr>
        <xdr:cNvPr id="22" name="Rectangle 21">
          <a:hlinkClick xmlns:r="http://schemas.openxmlformats.org/officeDocument/2006/relationships" r:id="rId8"/>
        </xdr:cNvPr>
        <xdr:cNvSpPr/>
      </xdr:nvSpPr>
      <xdr:spPr>
        <a:xfrm>
          <a:off x="809625" y="5934075"/>
          <a:ext cx="10858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123825</xdr:colOff>
      <xdr:row>37</xdr:row>
      <xdr:rowOff>0</xdr:rowOff>
    </xdr:from>
    <xdr:to>
      <xdr:col>11</xdr:col>
      <xdr:colOff>504825</xdr:colOff>
      <xdr:row>37</xdr:row>
      <xdr:rowOff>180975</xdr:rowOff>
    </xdr:to>
    <xdr:sp macro="" textlink="">
      <xdr:nvSpPr>
        <xdr:cNvPr id="23" name="Rectangle 22">
          <a:hlinkClick xmlns:r="http://schemas.openxmlformats.org/officeDocument/2006/relationships" r:id="rId9"/>
        </xdr:cNvPr>
        <xdr:cNvSpPr/>
      </xdr:nvSpPr>
      <xdr:spPr>
        <a:xfrm>
          <a:off x="5543550" y="712470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47625</xdr:colOff>
      <xdr:row>36</xdr:row>
      <xdr:rowOff>190500</xdr:rowOff>
    </xdr:from>
    <xdr:to>
      <xdr:col>20</xdr:col>
      <xdr:colOff>428625</xdr:colOff>
      <xdr:row>37</xdr:row>
      <xdr:rowOff>171450</xdr:rowOff>
    </xdr:to>
    <xdr:sp macro="" textlink="">
      <xdr:nvSpPr>
        <xdr:cNvPr id="24" name="Rectangle 23">
          <a:hlinkClick xmlns:r="http://schemas.openxmlformats.org/officeDocument/2006/relationships" r:id="rId10"/>
        </xdr:cNvPr>
        <xdr:cNvSpPr/>
      </xdr:nvSpPr>
      <xdr:spPr>
        <a:xfrm>
          <a:off x="10096500" y="71151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123825</xdr:colOff>
      <xdr:row>67</xdr:row>
      <xdr:rowOff>0</xdr:rowOff>
    </xdr:from>
    <xdr:to>
      <xdr:col>20</xdr:col>
      <xdr:colOff>504825</xdr:colOff>
      <xdr:row>67</xdr:row>
      <xdr:rowOff>180975</xdr:rowOff>
    </xdr:to>
    <xdr:sp macro="" textlink="">
      <xdr:nvSpPr>
        <xdr:cNvPr id="25" name="Rectangle 24">
          <a:hlinkClick xmlns:r="http://schemas.openxmlformats.org/officeDocument/2006/relationships" r:id="rId11"/>
        </xdr:cNvPr>
        <xdr:cNvSpPr/>
      </xdr:nvSpPr>
      <xdr:spPr>
        <a:xfrm>
          <a:off x="10172700" y="130873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85725</xdr:colOff>
      <xdr:row>67</xdr:row>
      <xdr:rowOff>9525</xdr:rowOff>
    </xdr:from>
    <xdr:to>
      <xdr:col>2</xdr:col>
      <xdr:colOff>466725</xdr:colOff>
      <xdr:row>68</xdr:row>
      <xdr:rowOff>0</xdr:rowOff>
    </xdr:to>
    <xdr:sp macro="" textlink="">
      <xdr:nvSpPr>
        <xdr:cNvPr id="26" name="Rectangle 25">
          <a:hlinkClick xmlns:r="http://schemas.openxmlformats.org/officeDocument/2006/relationships" r:id="rId12"/>
        </xdr:cNvPr>
        <xdr:cNvSpPr/>
      </xdr:nvSpPr>
      <xdr:spPr>
        <a:xfrm>
          <a:off x="876300" y="130968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32</xdr:row>
      <xdr:rowOff>9525</xdr:rowOff>
    </xdr:from>
    <xdr:to>
      <xdr:col>4</xdr:col>
      <xdr:colOff>171450</xdr:colOff>
      <xdr:row>32</xdr:row>
      <xdr:rowOff>171450</xdr:rowOff>
    </xdr:to>
    <xdr:sp macro="" textlink="">
      <xdr:nvSpPr>
        <xdr:cNvPr id="27" name="Rectangle 26">
          <a:hlinkClick xmlns:r="http://schemas.openxmlformats.org/officeDocument/2006/relationships" r:id="rId13"/>
        </xdr:cNvPr>
        <xdr:cNvSpPr/>
      </xdr:nvSpPr>
      <xdr:spPr>
        <a:xfrm>
          <a:off x="809625" y="6134100"/>
          <a:ext cx="1181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33</xdr:row>
      <xdr:rowOff>9525</xdr:rowOff>
    </xdr:from>
    <xdr:to>
      <xdr:col>4</xdr:col>
      <xdr:colOff>161925</xdr:colOff>
      <xdr:row>33</xdr:row>
      <xdr:rowOff>161925</xdr:rowOff>
    </xdr:to>
    <xdr:sp macro="" textlink="">
      <xdr:nvSpPr>
        <xdr:cNvPr id="28" name="Rectangle 27">
          <a:hlinkClick xmlns:r="http://schemas.openxmlformats.org/officeDocument/2006/relationships" r:id="rId14"/>
        </xdr:cNvPr>
        <xdr:cNvSpPr/>
      </xdr:nvSpPr>
      <xdr:spPr>
        <a:xfrm>
          <a:off x="819150" y="6324600"/>
          <a:ext cx="11620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34</xdr:row>
      <xdr:rowOff>19050</xdr:rowOff>
    </xdr:from>
    <xdr:to>
      <xdr:col>3</xdr:col>
      <xdr:colOff>504825</xdr:colOff>
      <xdr:row>34</xdr:row>
      <xdr:rowOff>161925</xdr:rowOff>
    </xdr:to>
    <xdr:sp macro="" textlink="">
      <xdr:nvSpPr>
        <xdr:cNvPr id="29" name="Rectangle 28">
          <a:hlinkClick xmlns:r="http://schemas.openxmlformats.org/officeDocument/2006/relationships" r:id="rId15"/>
        </xdr:cNvPr>
        <xdr:cNvSpPr/>
      </xdr:nvSpPr>
      <xdr:spPr>
        <a:xfrm>
          <a:off x="809625" y="6524625"/>
          <a:ext cx="10001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35</xdr:row>
      <xdr:rowOff>47625</xdr:rowOff>
    </xdr:from>
    <xdr:to>
      <xdr:col>4</xdr:col>
      <xdr:colOff>152400</xdr:colOff>
      <xdr:row>36</xdr:row>
      <xdr:rowOff>0</xdr:rowOff>
    </xdr:to>
    <xdr:sp macro="" textlink="">
      <xdr:nvSpPr>
        <xdr:cNvPr id="30" name="Rectangle 29">
          <a:hlinkClick xmlns:r="http://schemas.openxmlformats.org/officeDocument/2006/relationships" r:id="rId16"/>
        </xdr:cNvPr>
        <xdr:cNvSpPr/>
      </xdr:nvSpPr>
      <xdr:spPr>
        <a:xfrm>
          <a:off x="828675" y="6753225"/>
          <a:ext cx="11430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75</xdr:row>
          <xdr:rowOff>9525</xdr:rowOff>
        </xdr:from>
        <xdr:to>
          <xdr:col>10</xdr:col>
          <xdr:colOff>457200</xdr:colOff>
          <xdr:row>76</xdr:row>
          <xdr:rowOff>0</xdr:rowOff>
        </xdr:to>
        <xdr:sp macro="" textlink="">
          <xdr:nvSpPr>
            <xdr:cNvPr id="265229" name="Check Box 13" hidden="1">
              <a:extLst>
                <a:ext uri="{63B3BB69-23CF-44E3-9099-C40C66FF867C}">
                  <a14:compatExt spid="_x0000_s26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114300</xdr:rowOff>
        </xdr:from>
        <xdr:to>
          <xdr:col>19</xdr:col>
          <xdr:colOff>428625</xdr:colOff>
          <xdr:row>27</xdr:row>
          <xdr:rowOff>123825</xdr:rowOff>
        </xdr:to>
        <xdr:sp macro="" textlink="">
          <xdr:nvSpPr>
            <xdr:cNvPr id="265230" name="Check Box 14" hidden="1">
              <a:extLst>
                <a:ext uri="{63B3BB69-23CF-44E3-9099-C40C66FF867C}">
                  <a14:compatExt spid="_x0000_s26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1</xdr:row>
      <xdr:rowOff>57150</xdr:rowOff>
    </xdr:from>
    <xdr:to>
      <xdr:col>12</xdr:col>
      <xdr:colOff>381000</xdr:colOff>
      <xdr:row>4</xdr:row>
      <xdr:rowOff>47625</xdr:rowOff>
    </xdr:to>
    <xdr:sp macro="" textlink="">
      <xdr:nvSpPr>
        <xdr:cNvPr id="2" name="TextBox 1"/>
        <xdr:cNvSpPr txBox="1"/>
      </xdr:nvSpPr>
      <xdr:spPr>
        <a:xfrm>
          <a:off x="0" y="247650"/>
          <a:ext cx="6315075"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Existing building construction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11906</xdr:colOff>
      <xdr:row>125</xdr:row>
      <xdr:rowOff>130968</xdr:rowOff>
    </xdr:from>
    <xdr:to>
      <xdr:col>10</xdr:col>
      <xdr:colOff>11906</xdr:colOff>
      <xdr:row>128</xdr:row>
      <xdr:rowOff>160733</xdr:rowOff>
    </xdr:to>
    <xdr:sp macro="" textlink="">
      <xdr:nvSpPr>
        <xdr:cNvPr id="2" name="Rectangle 1">
          <a:hlinkClick xmlns:r="http://schemas.openxmlformats.org/officeDocument/2006/relationships" r:id="rId1"/>
        </xdr:cNvPr>
        <xdr:cNvSpPr/>
      </xdr:nvSpPr>
      <xdr:spPr>
        <a:xfrm>
          <a:off x="1857375" y="23419593"/>
          <a:ext cx="3232547" cy="4822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839391</xdr:colOff>
      <xdr:row>4</xdr:row>
      <xdr:rowOff>35719</xdr:rowOff>
    </xdr:from>
    <xdr:to>
      <xdr:col>11</xdr:col>
      <xdr:colOff>95250</xdr:colOff>
      <xdr:row>4</xdr:row>
      <xdr:rowOff>178594</xdr:rowOff>
    </xdr:to>
    <xdr:sp macro="" textlink="">
      <xdr:nvSpPr>
        <xdr:cNvPr id="3" name="Rectangle 2">
          <a:hlinkClick xmlns:r="http://schemas.openxmlformats.org/officeDocument/2006/relationships" r:id="rId2"/>
        </xdr:cNvPr>
        <xdr:cNvSpPr/>
      </xdr:nvSpPr>
      <xdr:spPr>
        <a:xfrm>
          <a:off x="3571875" y="988219"/>
          <a:ext cx="2178844"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511969</xdr:colOff>
      <xdr:row>62</xdr:row>
      <xdr:rowOff>35719</xdr:rowOff>
    </xdr:from>
    <xdr:to>
      <xdr:col>8</xdr:col>
      <xdr:colOff>309563</xdr:colOff>
      <xdr:row>62</xdr:row>
      <xdr:rowOff>154781</xdr:rowOff>
    </xdr:to>
    <xdr:sp macro="" textlink="">
      <xdr:nvSpPr>
        <xdr:cNvPr id="4" name="Rectangle 3">
          <a:hlinkClick xmlns:r="http://schemas.openxmlformats.org/officeDocument/2006/relationships" r:id="rId3"/>
        </xdr:cNvPr>
        <xdr:cNvSpPr/>
      </xdr:nvSpPr>
      <xdr:spPr>
        <a:xfrm>
          <a:off x="4131469" y="11989594"/>
          <a:ext cx="340519"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161926</xdr:colOff>
      <xdr:row>0</xdr:row>
      <xdr:rowOff>0</xdr:rowOff>
    </xdr:from>
    <xdr:to>
      <xdr:col>2</xdr:col>
      <xdr:colOff>333376</xdr:colOff>
      <xdr:row>1</xdr:row>
      <xdr:rowOff>171450</xdr:rowOff>
    </xdr:to>
    <xdr:sp macro="" textlink="">
      <xdr:nvSpPr>
        <xdr:cNvPr id="2" name="Rectangle 1">
          <a:hlinkClick xmlns:r="http://schemas.openxmlformats.org/officeDocument/2006/relationships" r:id="rId1"/>
        </xdr:cNvPr>
        <xdr:cNvSpPr/>
      </xdr:nvSpPr>
      <xdr:spPr>
        <a:xfrm>
          <a:off x="438151" y="0"/>
          <a:ext cx="6858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171450</xdr:colOff>
      <xdr:row>0</xdr:row>
      <xdr:rowOff>0</xdr:rowOff>
    </xdr:from>
    <xdr:to>
      <xdr:col>7</xdr:col>
      <xdr:colOff>371475</xdr:colOff>
      <xdr:row>1</xdr:row>
      <xdr:rowOff>171450</xdr:rowOff>
    </xdr:to>
    <xdr:sp macro="" textlink="">
      <xdr:nvSpPr>
        <xdr:cNvPr id="3" name="Rectangle 2">
          <a:hlinkClick xmlns:r="http://schemas.openxmlformats.org/officeDocument/2006/relationships" r:id="rId2"/>
        </xdr:cNvPr>
        <xdr:cNvSpPr/>
      </xdr:nvSpPr>
      <xdr:spPr>
        <a:xfrm>
          <a:off x="1990725" y="0"/>
          <a:ext cx="17430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9525</xdr:colOff>
      <xdr:row>0</xdr:row>
      <xdr:rowOff>0</xdr:rowOff>
    </xdr:from>
    <xdr:to>
      <xdr:col>17</xdr:col>
      <xdr:colOff>0</xdr:colOff>
      <xdr:row>1</xdr:row>
      <xdr:rowOff>180975</xdr:rowOff>
    </xdr:to>
    <xdr:sp macro="" textlink="">
      <xdr:nvSpPr>
        <xdr:cNvPr id="4" name="Rectangle 3">
          <a:hlinkClick xmlns:r="http://schemas.openxmlformats.org/officeDocument/2006/relationships" r:id="rId3"/>
        </xdr:cNvPr>
        <xdr:cNvSpPr/>
      </xdr:nvSpPr>
      <xdr:spPr>
        <a:xfrm>
          <a:off x="6457950"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19</xdr:row>
          <xdr:rowOff>200025</xdr:rowOff>
        </xdr:from>
        <xdr:to>
          <xdr:col>11</xdr:col>
          <xdr:colOff>57150</xdr:colOff>
          <xdr:row>21</xdr:row>
          <xdr:rowOff>9525</xdr:rowOff>
        </xdr:to>
        <xdr:sp macro="" textlink="">
          <xdr:nvSpPr>
            <xdr:cNvPr id="147457" name="Check Box 1" hidden="1">
              <a:extLst>
                <a:ext uri="{63B3BB69-23CF-44E3-9099-C40C66FF867C}">
                  <a14:compatExt spid="_x0000_s14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22</xdr:row>
          <xdr:rowOff>180975</xdr:rowOff>
        </xdr:from>
        <xdr:to>
          <xdr:col>11</xdr:col>
          <xdr:colOff>19050</xdr:colOff>
          <xdr:row>24</xdr:row>
          <xdr:rowOff>19050</xdr:rowOff>
        </xdr:to>
        <xdr:sp macro="" textlink="">
          <xdr:nvSpPr>
            <xdr:cNvPr id="147458" name="Check Box 2" hidden="1">
              <a:extLst>
                <a:ext uri="{63B3BB69-23CF-44E3-9099-C40C66FF867C}">
                  <a14:compatExt spid="_x0000_s14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0</xdr:rowOff>
        </xdr:from>
        <xdr:to>
          <xdr:col>11</xdr:col>
          <xdr:colOff>85725</xdr:colOff>
          <xdr:row>25</xdr:row>
          <xdr:rowOff>19050</xdr:rowOff>
        </xdr:to>
        <xdr:sp macro="" textlink="">
          <xdr:nvSpPr>
            <xdr:cNvPr id="147459" name="Check Box 3" hidden="1">
              <a:extLst>
                <a:ext uri="{63B3BB69-23CF-44E3-9099-C40C66FF867C}">
                  <a14:compatExt spid="_x0000_s147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200025</xdr:rowOff>
        </xdr:from>
        <xdr:to>
          <xdr:col>10</xdr:col>
          <xdr:colOff>495300</xdr:colOff>
          <xdr:row>26</xdr:row>
          <xdr:rowOff>28575</xdr:rowOff>
        </xdr:to>
        <xdr:sp macro="" textlink="">
          <xdr:nvSpPr>
            <xdr:cNvPr id="147460" name="Check Box 4" hidden="1">
              <a:extLst>
                <a:ext uri="{63B3BB69-23CF-44E3-9099-C40C66FF867C}">
                  <a14:compatExt spid="_x0000_s147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25</xdr:row>
          <xdr:rowOff>219075</xdr:rowOff>
        </xdr:from>
        <xdr:to>
          <xdr:col>11</xdr:col>
          <xdr:colOff>28575</xdr:colOff>
          <xdr:row>26</xdr:row>
          <xdr:rowOff>209550</xdr:rowOff>
        </xdr:to>
        <xdr:sp macro="" textlink="">
          <xdr:nvSpPr>
            <xdr:cNvPr id="147461" name="Check Box 5" hidden="1">
              <a:extLst>
                <a:ext uri="{63B3BB69-23CF-44E3-9099-C40C66FF867C}">
                  <a14:compatExt spid="_x0000_s147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26</xdr:row>
          <xdr:rowOff>209550</xdr:rowOff>
        </xdr:from>
        <xdr:to>
          <xdr:col>10</xdr:col>
          <xdr:colOff>485775</xdr:colOff>
          <xdr:row>27</xdr:row>
          <xdr:rowOff>209550</xdr:rowOff>
        </xdr:to>
        <xdr:sp macro="" textlink="">
          <xdr:nvSpPr>
            <xdr:cNvPr id="147462" name="Check Box 6" hidden="1">
              <a:extLst>
                <a:ext uri="{63B3BB69-23CF-44E3-9099-C40C66FF867C}">
                  <a14:compatExt spid="_x0000_s147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200025</xdr:rowOff>
        </xdr:from>
        <xdr:to>
          <xdr:col>10</xdr:col>
          <xdr:colOff>485775</xdr:colOff>
          <xdr:row>28</xdr:row>
          <xdr:rowOff>200025</xdr:rowOff>
        </xdr:to>
        <xdr:sp macro="" textlink="">
          <xdr:nvSpPr>
            <xdr:cNvPr id="147463" name="Check Box 7" hidden="1">
              <a:extLst>
                <a:ext uri="{63B3BB69-23CF-44E3-9099-C40C66FF867C}">
                  <a14:compatExt spid="_x0000_s147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209550</xdr:rowOff>
        </xdr:from>
        <xdr:to>
          <xdr:col>10</xdr:col>
          <xdr:colOff>476250</xdr:colOff>
          <xdr:row>29</xdr:row>
          <xdr:rowOff>200025</xdr:rowOff>
        </xdr:to>
        <xdr:sp macro="" textlink="">
          <xdr:nvSpPr>
            <xdr:cNvPr id="147464" name="Check Box 8" hidden="1">
              <a:extLst>
                <a:ext uri="{63B3BB69-23CF-44E3-9099-C40C66FF867C}">
                  <a14:compatExt spid="_x0000_s147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209550</xdr:rowOff>
        </xdr:from>
        <xdr:to>
          <xdr:col>10</xdr:col>
          <xdr:colOff>466725</xdr:colOff>
          <xdr:row>30</xdr:row>
          <xdr:rowOff>200025</xdr:rowOff>
        </xdr:to>
        <xdr:sp macro="" textlink="">
          <xdr:nvSpPr>
            <xdr:cNvPr id="147465" name="Check Box 9" hidden="1">
              <a:extLst>
                <a:ext uri="{63B3BB69-23CF-44E3-9099-C40C66FF867C}">
                  <a14:compatExt spid="_x0000_s14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0</xdr:rowOff>
        </xdr:from>
        <xdr:to>
          <xdr:col>10</xdr:col>
          <xdr:colOff>466725</xdr:colOff>
          <xdr:row>32</xdr:row>
          <xdr:rowOff>209550</xdr:rowOff>
        </xdr:to>
        <xdr:sp macro="" textlink="">
          <xdr:nvSpPr>
            <xdr:cNvPr id="147466" name="Check Box 10" hidden="1">
              <a:extLst>
                <a:ext uri="{63B3BB69-23CF-44E3-9099-C40C66FF867C}">
                  <a14:compatExt spid="_x0000_s147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209550</xdr:rowOff>
        </xdr:from>
        <xdr:to>
          <xdr:col>10</xdr:col>
          <xdr:colOff>476250</xdr:colOff>
          <xdr:row>33</xdr:row>
          <xdr:rowOff>209550</xdr:rowOff>
        </xdr:to>
        <xdr:sp macro="" textlink="">
          <xdr:nvSpPr>
            <xdr:cNvPr id="147467" name="Check Box 11" hidden="1">
              <a:extLst>
                <a:ext uri="{63B3BB69-23CF-44E3-9099-C40C66FF867C}">
                  <a14:compatExt spid="_x0000_s147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33</xdr:row>
          <xdr:rowOff>200025</xdr:rowOff>
        </xdr:from>
        <xdr:to>
          <xdr:col>10</xdr:col>
          <xdr:colOff>457200</xdr:colOff>
          <xdr:row>34</xdr:row>
          <xdr:rowOff>200025</xdr:rowOff>
        </xdr:to>
        <xdr:sp macro="" textlink="">
          <xdr:nvSpPr>
            <xdr:cNvPr id="147468" name="Check Box 12" hidden="1">
              <a:extLst>
                <a:ext uri="{63B3BB69-23CF-44E3-9099-C40C66FF867C}">
                  <a14:compatExt spid="_x0000_s147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xdr:row>
          <xdr:rowOff>219075</xdr:rowOff>
        </xdr:from>
        <xdr:to>
          <xdr:col>10</xdr:col>
          <xdr:colOff>447675</xdr:colOff>
          <xdr:row>36</xdr:row>
          <xdr:rowOff>0</xdr:rowOff>
        </xdr:to>
        <xdr:sp macro="" textlink="">
          <xdr:nvSpPr>
            <xdr:cNvPr id="147469" name="Check Box 13" hidden="1">
              <a:extLst>
                <a:ext uri="{63B3BB69-23CF-44E3-9099-C40C66FF867C}">
                  <a14:compatExt spid="_x0000_s147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35</xdr:row>
          <xdr:rowOff>209550</xdr:rowOff>
        </xdr:from>
        <xdr:to>
          <xdr:col>10</xdr:col>
          <xdr:colOff>457200</xdr:colOff>
          <xdr:row>36</xdr:row>
          <xdr:rowOff>209550</xdr:rowOff>
        </xdr:to>
        <xdr:sp macro="" textlink="">
          <xdr:nvSpPr>
            <xdr:cNvPr id="147470" name="Check Box 14" hidden="1">
              <a:extLst>
                <a:ext uri="{63B3BB69-23CF-44E3-9099-C40C66FF867C}">
                  <a14:compatExt spid="_x0000_s147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209550</xdr:rowOff>
        </xdr:from>
        <xdr:to>
          <xdr:col>10</xdr:col>
          <xdr:colOff>485775</xdr:colOff>
          <xdr:row>37</xdr:row>
          <xdr:rowOff>209550</xdr:rowOff>
        </xdr:to>
        <xdr:sp macro="" textlink="">
          <xdr:nvSpPr>
            <xdr:cNvPr id="147471" name="Check Box 15" hidden="1">
              <a:extLst>
                <a:ext uri="{63B3BB69-23CF-44E3-9099-C40C66FF867C}">
                  <a14:compatExt spid="_x0000_s147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209550</xdr:rowOff>
        </xdr:from>
        <xdr:to>
          <xdr:col>10</xdr:col>
          <xdr:colOff>438150</xdr:colOff>
          <xdr:row>38</xdr:row>
          <xdr:rowOff>200025</xdr:rowOff>
        </xdr:to>
        <xdr:sp macro="" textlink="">
          <xdr:nvSpPr>
            <xdr:cNvPr id="147472" name="Check Box 16" hidden="1">
              <a:extLst>
                <a:ext uri="{63B3BB69-23CF-44E3-9099-C40C66FF867C}">
                  <a14:compatExt spid="_x0000_s147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200025</xdr:rowOff>
        </xdr:from>
        <xdr:to>
          <xdr:col>10</xdr:col>
          <xdr:colOff>457200</xdr:colOff>
          <xdr:row>39</xdr:row>
          <xdr:rowOff>200025</xdr:rowOff>
        </xdr:to>
        <xdr:sp macro="" textlink="">
          <xdr:nvSpPr>
            <xdr:cNvPr id="147473" name="Check Box 17" hidden="1">
              <a:extLst>
                <a:ext uri="{63B3BB69-23CF-44E3-9099-C40C66FF867C}">
                  <a14:compatExt spid="_x0000_s14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39</xdr:row>
          <xdr:rowOff>209550</xdr:rowOff>
        </xdr:from>
        <xdr:to>
          <xdr:col>10</xdr:col>
          <xdr:colOff>485775</xdr:colOff>
          <xdr:row>40</xdr:row>
          <xdr:rowOff>209550</xdr:rowOff>
        </xdr:to>
        <xdr:sp macro="" textlink="">
          <xdr:nvSpPr>
            <xdr:cNvPr id="147474" name="Check Box 18" hidden="1">
              <a:extLst>
                <a:ext uri="{63B3BB69-23CF-44E3-9099-C40C66FF867C}">
                  <a14:compatExt spid="_x0000_s147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0</xdr:rowOff>
        </xdr:from>
        <xdr:to>
          <xdr:col>10</xdr:col>
          <xdr:colOff>438150</xdr:colOff>
          <xdr:row>43</xdr:row>
          <xdr:rowOff>19050</xdr:rowOff>
        </xdr:to>
        <xdr:sp macro="" textlink="">
          <xdr:nvSpPr>
            <xdr:cNvPr id="147475" name="Check Box 19" hidden="1">
              <a:extLst>
                <a:ext uri="{63B3BB69-23CF-44E3-9099-C40C66FF867C}">
                  <a14:compatExt spid="_x0000_s147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0</xdr:colOff>
      <xdr:row>22</xdr:row>
      <xdr:rowOff>9525</xdr:rowOff>
    </xdr:from>
    <xdr:to>
      <xdr:col>9</xdr:col>
      <xdr:colOff>9525</xdr:colOff>
      <xdr:row>42</xdr:row>
      <xdr:rowOff>180975</xdr:rowOff>
    </xdr:to>
    <xdr:pic>
      <xdr:nvPicPr>
        <xdr:cNvPr id="24" name="Picture 23" descr="Newly Make High Rise Building"/>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76225" y="4295775"/>
          <a:ext cx="4124325"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504825</xdr:colOff>
      <xdr:row>37</xdr:row>
      <xdr:rowOff>28575</xdr:rowOff>
    </xdr:from>
    <xdr:to>
      <xdr:col>26</xdr:col>
      <xdr:colOff>504825</xdr:colOff>
      <xdr:row>42</xdr:row>
      <xdr:rowOff>171450</xdr:rowOff>
    </xdr:to>
    <xdr:sp macro="" textlink="">
      <xdr:nvSpPr>
        <xdr:cNvPr id="26" name="Rectangle 25">
          <a:hlinkClick xmlns:r="http://schemas.openxmlformats.org/officeDocument/2006/relationships" r:id="rId3"/>
        </xdr:cNvPr>
        <xdr:cNvSpPr/>
      </xdr:nvSpPr>
      <xdr:spPr>
        <a:xfrm>
          <a:off x="9525000" y="7486650"/>
          <a:ext cx="4114800" cy="1238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0</xdr:row>
      <xdr:rowOff>0</xdr:rowOff>
    </xdr:from>
    <xdr:to>
      <xdr:col>20</xdr:col>
      <xdr:colOff>495300</xdr:colOff>
      <xdr:row>1</xdr:row>
      <xdr:rowOff>180975</xdr:rowOff>
    </xdr:to>
    <xdr:sp macro="" textlink="">
      <xdr:nvSpPr>
        <xdr:cNvPr id="27" name="Rectangle 26">
          <a:hlinkClick xmlns:r="http://schemas.openxmlformats.org/officeDocument/2006/relationships" r:id="rId5"/>
        </xdr:cNvPr>
        <xdr:cNvSpPr/>
      </xdr:nvSpPr>
      <xdr:spPr>
        <a:xfrm>
          <a:off x="9020175" y="0"/>
          <a:ext cx="15240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20</xdr:row>
          <xdr:rowOff>171450</xdr:rowOff>
        </xdr:from>
        <xdr:to>
          <xdr:col>10</xdr:col>
          <xdr:colOff>457200</xdr:colOff>
          <xdr:row>22</xdr:row>
          <xdr:rowOff>0</xdr:rowOff>
        </xdr:to>
        <xdr:sp macro="" textlink="">
          <xdr:nvSpPr>
            <xdr:cNvPr id="147476" name="Check Box 20" hidden="1">
              <a:extLst>
                <a:ext uri="{63B3BB69-23CF-44E3-9099-C40C66FF867C}">
                  <a14:compatExt spid="_x0000_s147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9525</xdr:colOff>
      <xdr:row>0</xdr:row>
      <xdr:rowOff>0</xdr:rowOff>
    </xdr:from>
    <xdr:to>
      <xdr:col>11</xdr:col>
      <xdr:colOff>485775</xdr:colOff>
      <xdr:row>1</xdr:row>
      <xdr:rowOff>171450</xdr:rowOff>
    </xdr:to>
    <xdr:sp macro="" textlink="">
      <xdr:nvSpPr>
        <xdr:cNvPr id="30" name="Rectangle 29">
          <a:hlinkClick xmlns:r="http://schemas.openxmlformats.org/officeDocument/2006/relationships" r:id="rId6"/>
        </xdr:cNvPr>
        <xdr:cNvSpPr/>
      </xdr:nvSpPr>
      <xdr:spPr>
        <a:xfrm>
          <a:off x="440055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19050</xdr:colOff>
      <xdr:row>16</xdr:row>
      <xdr:rowOff>180976</xdr:rowOff>
    </xdr:to>
    <xdr:pic>
      <xdr:nvPicPr>
        <xdr:cNvPr id="6" name="Picture 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5" y="381000"/>
          <a:ext cx="13935075" cy="2847976"/>
        </a:xfrm>
        <a:prstGeom prst="rect">
          <a:avLst/>
        </a:prstGeom>
      </xdr:spPr>
    </xdr:pic>
    <xdr:clientData/>
  </xdr:twoCellAnchor>
  <xdr:twoCellAnchor>
    <xdr:from>
      <xdr:col>0</xdr:col>
      <xdr:colOff>247650</xdr:colOff>
      <xdr:row>1</xdr:row>
      <xdr:rowOff>171450</xdr:rowOff>
    </xdr:from>
    <xdr:to>
      <xdr:col>10</xdr:col>
      <xdr:colOff>85725</xdr:colOff>
      <xdr:row>5</xdr:row>
      <xdr:rowOff>152400</xdr:rowOff>
    </xdr:to>
    <xdr:sp macro="" textlink="">
      <xdr:nvSpPr>
        <xdr:cNvPr id="5" name="TextBox 4"/>
        <xdr:cNvSpPr txBox="1"/>
      </xdr:nvSpPr>
      <xdr:spPr>
        <a:xfrm>
          <a:off x="247650" y="361950"/>
          <a:ext cx="474345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New building construction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20</xdr:row>
      <xdr:rowOff>0</xdr:rowOff>
    </xdr:from>
    <xdr:to>
      <xdr:col>4</xdr:col>
      <xdr:colOff>504825</xdr:colOff>
      <xdr:row>23</xdr:row>
      <xdr:rowOff>0</xdr:rowOff>
    </xdr:to>
    <xdr:sp macro="" textlink="">
      <xdr:nvSpPr>
        <xdr:cNvPr id="10" name="Rectangle 9">
          <a:hlinkClick xmlns:r="http://schemas.openxmlformats.org/officeDocument/2006/relationships" r:id="rId1"/>
        </xdr:cNvPr>
        <xdr:cNvSpPr/>
      </xdr:nvSpPr>
      <xdr:spPr>
        <a:xfrm>
          <a:off x="790575" y="3810000"/>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600075</xdr:colOff>
      <xdr:row>20</xdr:row>
      <xdr:rowOff>0</xdr:rowOff>
    </xdr:from>
    <xdr:to>
      <xdr:col>10</xdr:col>
      <xdr:colOff>0</xdr:colOff>
      <xdr:row>22</xdr:row>
      <xdr:rowOff>180975</xdr:rowOff>
    </xdr:to>
    <xdr:sp macro="" textlink="">
      <xdr:nvSpPr>
        <xdr:cNvPr id="11" name="Rectangle 10">
          <a:hlinkClick xmlns:r="http://schemas.openxmlformats.org/officeDocument/2006/relationships" r:id="rId2"/>
        </xdr:cNvPr>
        <xdr:cNvSpPr/>
      </xdr:nvSpPr>
      <xdr:spPr>
        <a:xfrm>
          <a:off x="3362325" y="3810000"/>
          <a:ext cx="205740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20</xdr:row>
      <xdr:rowOff>0</xdr:rowOff>
    </xdr:from>
    <xdr:to>
      <xdr:col>15</xdr:col>
      <xdr:colOff>0</xdr:colOff>
      <xdr:row>22</xdr:row>
      <xdr:rowOff>85725</xdr:rowOff>
    </xdr:to>
    <xdr:sp macro="" textlink="">
      <xdr:nvSpPr>
        <xdr:cNvPr id="12" name="Rectangle 11">
          <a:hlinkClick xmlns:r="http://schemas.openxmlformats.org/officeDocument/2006/relationships" r:id="rId3"/>
        </xdr:cNvPr>
        <xdr:cNvSpPr/>
      </xdr:nvSpPr>
      <xdr:spPr>
        <a:xfrm>
          <a:off x="5943600" y="3810000"/>
          <a:ext cx="2047875" cy="466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9525</xdr:colOff>
      <xdr:row>20</xdr:row>
      <xdr:rowOff>1</xdr:rowOff>
    </xdr:from>
    <xdr:to>
      <xdr:col>20</xdr:col>
      <xdr:colOff>9525</xdr:colOff>
      <xdr:row>22</xdr:row>
      <xdr:rowOff>76201</xdr:rowOff>
    </xdr:to>
    <xdr:sp macro="" textlink="">
      <xdr:nvSpPr>
        <xdr:cNvPr id="13" name="Rectangle 12">
          <a:hlinkClick xmlns:r="http://schemas.openxmlformats.org/officeDocument/2006/relationships" r:id="rId4"/>
        </xdr:cNvPr>
        <xdr:cNvSpPr/>
      </xdr:nvSpPr>
      <xdr:spPr>
        <a:xfrm>
          <a:off x="8515350" y="3810001"/>
          <a:ext cx="2057400" cy="45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xdr:colOff>
      <xdr:row>19</xdr:row>
      <xdr:rowOff>180975</xdr:rowOff>
    </xdr:from>
    <xdr:to>
      <xdr:col>25</xdr:col>
      <xdr:colOff>0</xdr:colOff>
      <xdr:row>23</xdr:row>
      <xdr:rowOff>0</xdr:rowOff>
    </xdr:to>
    <xdr:sp macro="" textlink="">
      <xdr:nvSpPr>
        <xdr:cNvPr id="14" name="Rectangle 13">
          <a:hlinkClick xmlns:r="http://schemas.openxmlformats.org/officeDocument/2006/relationships" r:id="rId5"/>
        </xdr:cNvPr>
        <xdr:cNvSpPr/>
      </xdr:nvSpPr>
      <xdr:spPr>
        <a:xfrm>
          <a:off x="11096625" y="3800475"/>
          <a:ext cx="20383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180975</xdr:colOff>
      <xdr:row>43</xdr:row>
      <xdr:rowOff>0</xdr:rowOff>
    </xdr:from>
    <xdr:to>
      <xdr:col>3</xdr:col>
      <xdr:colOff>57150</xdr:colOff>
      <xdr:row>43</xdr:row>
      <xdr:rowOff>200025</xdr:rowOff>
    </xdr:to>
    <xdr:sp macro="" textlink="">
      <xdr:nvSpPr>
        <xdr:cNvPr id="17" name="Rectangle 16">
          <a:hlinkClick xmlns:r="http://schemas.openxmlformats.org/officeDocument/2006/relationships" r:id="rId6"/>
        </xdr:cNvPr>
        <xdr:cNvSpPr/>
      </xdr:nvSpPr>
      <xdr:spPr>
        <a:xfrm>
          <a:off x="1485900" y="8191500"/>
          <a:ext cx="39052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180975</xdr:colOff>
      <xdr:row>43</xdr:row>
      <xdr:rowOff>9525</xdr:rowOff>
    </xdr:from>
    <xdr:to>
      <xdr:col>8</xdr:col>
      <xdr:colOff>76200</xdr:colOff>
      <xdr:row>43</xdr:row>
      <xdr:rowOff>190500</xdr:rowOff>
    </xdr:to>
    <xdr:sp macro="" textlink="">
      <xdr:nvSpPr>
        <xdr:cNvPr id="18" name="Rectangle 17">
          <a:hlinkClick xmlns:r="http://schemas.openxmlformats.org/officeDocument/2006/relationships" r:id="rId7"/>
        </xdr:cNvPr>
        <xdr:cNvSpPr/>
      </xdr:nvSpPr>
      <xdr:spPr>
        <a:xfrm>
          <a:off x="4057650" y="82010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190500</xdr:colOff>
      <xdr:row>43</xdr:row>
      <xdr:rowOff>9525</xdr:rowOff>
    </xdr:from>
    <xdr:to>
      <xdr:col>13</xdr:col>
      <xdr:colOff>66675</xdr:colOff>
      <xdr:row>43</xdr:row>
      <xdr:rowOff>180975</xdr:rowOff>
    </xdr:to>
    <xdr:sp macro="" textlink="">
      <xdr:nvSpPr>
        <xdr:cNvPr id="19" name="Rectangle 18">
          <a:hlinkClick xmlns:r="http://schemas.openxmlformats.org/officeDocument/2006/relationships" r:id="rId8"/>
        </xdr:cNvPr>
        <xdr:cNvSpPr/>
      </xdr:nvSpPr>
      <xdr:spPr>
        <a:xfrm>
          <a:off x="6638925" y="8201025"/>
          <a:ext cx="3905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171450</xdr:colOff>
      <xdr:row>43</xdr:row>
      <xdr:rowOff>19050</xdr:rowOff>
    </xdr:from>
    <xdr:to>
      <xdr:col>18</xdr:col>
      <xdr:colOff>66675</xdr:colOff>
      <xdr:row>43</xdr:row>
      <xdr:rowOff>190500</xdr:rowOff>
    </xdr:to>
    <xdr:sp macro="" textlink="">
      <xdr:nvSpPr>
        <xdr:cNvPr id="20" name="Rectangle 19">
          <a:hlinkClick xmlns:r="http://schemas.openxmlformats.org/officeDocument/2006/relationships" r:id="rId9"/>
        </xdr:cNvPr>
        <xdr:cNvSpPr/>
      </xdr:nvSpPr>
      <xdr:spPr>
        <a:xfrm>
          <a:off x="9191625" y="8210550"/>
          <a:ext cx="40957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190500</xdr:colOff>
      <xdr:row>43</xdr:row>
      <xdr:rowOff>9525</xdr:rowOff>
    </xdr:from>
    <xdr:to>
      <xdr:col>23</xdr:col>
      <xdr:colOff>57150</xdr:colOff>
      <xdr:row>43</xdr:row>
      <xdr:rowOff>200025</xdr:rowOff>
    </xdr:to>
    <xdr:sp macro="" textlink="">
      <xdr:nvSpPr>
        <xdr:cNvPr id="21" name="Rectangle 20">
          <a:hlinkClick xmlns:r="http://schemas.openxmlformats.org/officeDocument/2006/relationships" r:id="rId10"/>
        </xdr:cNvPr>
        <xdr:cNvSpPr/>
      </xdr:nvSpPr>
      <xdr:spPr>
        <a:xfrm>
          <a:off x="11782425" y="820102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409576</xdr:colOff>
      <xdr:row>0</xdr:row>
      <xdr:rowOff>0</xdr:rowOff>
    </xdr:from>
    <xdr:to>
      <xdr:col>3</xdr:col>
      <xdr:colOff>57151</xdr:colOff>
      <xdr:row>1</xdr:row>
      <xdr:rowOff>171450</xdr:rowOff>
    </xdr:to>
    <xdr:sp macro="" textlink="">
      <xdr:nvSpPr>
        <xdr:cNvPr id="23" name="Rectangle 22">
          <a:hlinkClick xmlns:r="http://schemas.openxmlformats.org/officeDocument/2006/relationships" r:id="rId11"/>
        </xdr:cNvPr>
        <xdr:cNvSpPr/>
      </xdr:nvSpPr>
      <xdr:spPr>
        <a:xfrm>
          <a:off x="523876" y="0"/>
          <a:ext cx="6572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104775</xdr:colOff>
      <xdr:row>0</xdr:row>
      <xdr:rowOff>0</xdr:rowOff>
    </xdr:from>
    <xdr:to>
      <xdr:col>7</xdr:col>
      <xdr:colOff>381000</xdr:colOff>
      <xdr:row>1</xdr:row>
      <xdr:rowOff>171450</xdr:rowOff>
    </xdr:to>
    <xdr:sp macro="" textlink="">
      <xdr:nvSpPr>
        <xdr:cNvPr id="24" name="Rectangle 23">
          <a:hlinkClick xmlns:r="http://schemas.openxmlformats.org/officeDocument/2006/relationships" r:id="rId12"/>
        </xdr:cNvPr>
        <xdr:cNvSpPr/>
      </xdr:nvSpPr>
      <xdr:spPr>
        <a:xfrm>
          <a:off x="1924050" y="0"/>
          <a:ext cx="1819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9524</xdr:colOff>
      <xdr:row>0</xdr:row>
      <xdr:rowOff>0</xdr:rowOff>
    </xdr:from>
    <xdr:to>
      <xdr:col>17</xdr:col>
      <xdr:colOff>495299</xdr:colOff>
      <xdr:row>1</xdr:row>
      <xdr:rowOff>180975</xdr:rowOff>
    </xdr:to>
    <xdr:sp macro="" textlink="">
      <xdr:nvSpPr>
        <xdr:cNvPr id="25" name="Rectangle 24">
          <a:hlinkClick xmlns:r="http://schemas.openxmlformats.org/officeDocument/2006/relationships" r:id="rId13"/>
        </xdr:cNvPr>
        <xdr:cNvSpPr/>
      </xdr:nvSpPr>
      <xdr:spPr>
        <a:xfrm>
          <a:off x="5800724" y="0"/>
          <a:ext cx="23145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161925</xdr:colOff>
      <xdr:row>0</xdr:row>
      <xdr:rowOff>0</xdr:rowOff>
    </xdr:from>
    <xdr:to>
      <xdr:col>22</xdr:col>
      <xdr:colOff>409575</xdr:colOff>
      <xdr:row>1</xdr:row>
      <xdr:rowOff>171450</xdr:rowOff>
    </xdr:to>
    <xdr:sp macro="" textlink="">
      <xdr:nvSpPr>
        <xdr:cNvPr id="26" name="Rectangle 25">
          <a:hlinkClick xmlns:r="http://schemas.openxmlformats.org/officeDocument/2006/relationships" r:id="rId14"/>
        </xdr:cNvPr>
        <xdr:cNvSpPr/>
      </xdr:nvSpPr>
      <xdr:spPr>
        <a:xfrm>
          <a:off x="8791575" y="0"/>
          <a:ext cx="15716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0</xdr:row>
      <xdr:rowOff>0</xdr:rowOff>
    </xdr:from>
    <xdr:to>
      <xdr:col>11</xdr:col>
      <xdr:colOff>495300</xdr:colOff>
      <xdr:row>1</xdr:row>
      <xdr:rowOff>171450</xdr:rowOff>
    </xdr:to>
    <xdr:sp macro="" textlink="">
      <xdr:nvSpPr>
        <xdr:cNvPr id="27" name="Rectangle 26">
          <a:hlinkClick xmlns:r="http://schemas.openxmlformats.org/officeDocument/2006/relationships" r:id="rId15"/>
        </xdr:cNvPr>
        <xdr:cNvSpPr/>
      </xdr:nvSpPr>
      <xdr:spPr>
        <a:xfrm>
          <a:off x="44100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2</xdr:row>
      <xdr:rowOff>0</xdr:rowOff>
    </xdr:from>
    <xdr:to>
      <xdr:col>30</xdr:col>
      <xdr:colOff>104775</xdr:colOff>
      <xdr:row>17</xdr:row>
      <xdr:rowOff>142875</xdr:rowOff>
    </xdr:to>
    <xdr:pic>
      <xdr:nvPicPr>
        <xdr:cNvPr id="16" name="Picture 15"/>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0" y="381000"/>
          <a:ext cx="13906500" cy="3000375"/>
        </a:xfrm>
        <a:prstGeom prst="rect">
          <a:avLst/>
        </a:prstGeom>
      </xdr:spPr>
    </xdr:pic>
    <xdr:clientData/>
  </xdr:twoCellAnchor>
  <xdr:twoCellAnchor>
    <xdr:from>
      <xdr:col>27</xdr:col>
      <xdr:colOff>190500</xdr:colOff>
      <xdr:row>43</xdr:row>
      <xdr:rowOff>9525</xdr:rowOff>
    </xdr:from>
    <xdr:to>
      <xdr:col>28</xdr:col>
      <xdr:colOff>57150</xdr:colOff>
      <xdr:row>43</xdr:row>
      <xdr:rowOff>200025</xdr:rowOff>
    </xdr:to>
    <xdr:sp macro="" textlink="">
      <xdr:nvSpPr>
        <xdr:cNvPr id="28" name="Rectangle 27">
          <a:hlinkClick xmlns:r="http://schemas.openxmlformats.org/officeDocument/2006/relationships" r:id="rId17"/>
        </xdr:cNvPr>
        <xdr:cNvSpPr/>
      </xdr:nvSpPr>
      <xdr:spPr>
        <a:xfrm>
          <a:off x="12477750" y="8391525"/>
          <a:ext cx="371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9525</xdr:colOff>
      <xdr:row>19</xdr:row>
      <xdr:rowOff>171450</xdr:rowOff>
    </xdr:from>
    <xdr:to>
      <xdr:col>29</xdr:col>
      <xdr:colOff>495300</xdr:colOff>
      <xdr:row>22</xdr:row>
      <xdr:rowOff>180975</xdr:rowOff>
    </xdr:to>
    <xdr:sp macro="" textlink="">
      <xdr:nvSpPr>
        <xdr:cNvPr id="30" name="Rectangle 29">
          <a:hlinkClick xmlns:r="http://schemas.openxmlformats.org/officeDocument/2006/relationships" r:id="rId18"/>
        </xdr:cNvPr>
        <xdr:cNvSpPr/>
      </xdr:nvSpPr>
      <xdr:spPr>
        <a:xfrm>
          <a:off x="11791950" y="3790950"/>
          <a:ext cx="20002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161925</xdr:colOff>
      <xdr:row>1</xdr:row>
      <xdr:rowOff>171450</xdr:rowOff>
    </xdr:from>
    <xdr:to>
      <xdr:col>11</xdr:col>
      <xdr:colOff>381000</xdr:colOff>
      <xdr:row>4</xdr:row>
      <xdr:rowOff>123825</xdr:rowOff>
    </xdr:to>
    <xdr:sp macro="" textlink="">
      <xdr:nvSpPr>
        <xdr:cNvPr id="2" name="TextBox 1"/>
        <xdr:cNvSpPr txBox="1"/>
      </xdr:nvSpPr>
      <xdr:spPr>
        <a:xfrm>
          <a:off x="276225" y="361950"/>
          <a:ext cx="488632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New building</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construction</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1</xdr:col>
          <xdr:colOff>476250</xdr:colOff>
          <xdr:row>27</xdr:row>
          <xdr:rowOff>9525</xdr:rowOff>
        </xdr:to>
        <xdr:sp macro="" textlink="">
          <xdr:nvSpPr>
            <xdr:cNvPr id="150530" name="Check Box 2" hidden="1">
              <a:extLst>
                <a:ext uri="{63B3BB69-23CF-44E3-9099-C40C66FF867C}">
                  <a14:compatExt spid="_x0000_s150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28</xdr:row>
          <xdr:rowOff>95250</xdr:rowOff>
        </xdr:from>
        <xdr:to>
          <xdr:col>2</xdr:col>
          <xdr:colOff>0</xdr:colOff>
          <xdr:row>29</xdr:row>
          <xdr:rowOff>123825</xdr:rowOff>
        </xdr:to>
        <xdr:sp macro="" textlink="">
          <xdr:nvSpPr>
            <xdr:cNvPr id="150531" name="Check Box 3" hidden="1">
              <a:extLst>
                <a:ext uri="{63B3BB69-23CF-44E3-9099-C40C66FF867C}">
                  <a14:compatExt spid="_x0000_s150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0</xdr:colOff>
      <xdr:row>38</xdr:row>
      <xdr:rowOff>104775</xdr:rowOff>
    </xdr:from>
    <xdr:to>
      <xdr:col>27</xdr:col>
      <xdr:colOff>0</xdr:colOff>
      <xdr:row>43</xdr:row>
      <xdr:rowOff>161925</xdr:rowOff>
    </xdr:to>
    <xdr:sp macro="" textlink="">
      <xdr:nvSpPr>
        <xdr:cNvPr id="10" name="Rectangle 9">
          <a:hlinkClick xmlns:r="http://schemas.openxmlformats.org/officeDocument/2006/relationships" r:id="rId1"/>
        </xdr:cNvPr>
        <xdr:cNvSpPr/>
      </xdr:nvSpPr>
      <xdr:spPr>
        <a:xfrm>
          <a:off x="9534525" y="7353300"/>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152400</xdr:colOff>
      <xdr:row>0</xdr:row>
      <xdr:rowOff>0</xdr:rowOff>
    </xdr:from>
    <xdr:to>
      <xdr:col>2</xdr:col>
      <xdr:colOff>314325</xdr:colOff>
      <xdr:row>1</xdr:row>
      <xdr:rowOff>171450</xdr:rowOff>
    </xdr:to>
    <xdr:sp macro="" textlink="">
      <xdr:nvSpPr>
        <xdr:cNvPr id="20" name="Rectangle 19">
          <a:hlinkClick xmlns:r="http://schemas.openxmlformats.org/officeDocument/2006/relationships" r:id="rId2"/>
        </xdr:cNvPr>
        <xdr:cNvSpPr/>
      </xdr:nvSpPr>
      <xdr:spPr>
        <a:xfrm>
          <a:off x="428625" y="0"/>
          <a:ext cx="676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142875</xdr:colOff>
      <xdr:row>0</xdr:row>
      <xdr:rowOff>0</xdr:rowOff>
    </xdr:from>
    <xdr:to>
      <xdr:col>7</xdr:col>
      <xdr:colOff>381000</xdr:colOff>
      <xdr:row>1</xdr:row>
      <xdr:rowOff>171450</xdr:rowOff>
    </xdr:to>
    <xdr:sp macro="" textlink="">
      <xdr:nvSpPr>
        <xdr:cNvPr id="21" name="Rectangle 20">
          <a:hlinkClick xmlns:r="http://schemas.openxmlformats.org/officeDocument/2006/relationships" r:id="rId3"/>
        </xdr:cNvPr>
        <xdr:cNvSpPr/>
      </xdr:nvSpPr>
      <xdr:spPr>
        <a:xfrm>
          <a:off x="1962150" y="0"/>
          <a:ext cx="17811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504825</xdr:colOff>
      <xdr:row>1</xdr:row>
      <xdr:rowOff>180975</xdr:rowOff>
    </xdr:to>
    <xdr:sp macro="" textlink="">
      <xdr:nvSpPr>
        <xdr:cNvPr id="22" name="Rectangle 21">
          <a:hlinkClick xmlns:r="http://schemas.openxmlformats.org/officeDocument/2006/relationships" r:id="rId1"/>
        </xdr:cNvPr>
        <xdr:cNvSpPr/>
      </xdr:nvSpPr>
      <xdr:spPr>
        <a:xfrm>
          <a:off x="64484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28575</xdr:colOff>
      <xdr:row>0</xdr:row>
      <xdr:rowOff>0</xdr:rowOff>
    </xdr:from>
    <xdr:to>
      <xdr:col>21</xdr:col>
      <xdr:colOff>9525</xdr:colOff>
      <xdr:row>1</xdr:row>
      <xdr:rowOff>180975</xdr:rowOff>
    </xdr:to>
    <xdr:sp macro="" textlink="">
      <xdr:nvSpPr>
        <xdr:cNvPr id="23" name="Rectangle 22">
          <a:hlinkClick xmlns:r="http://schemas.openxmlformats.org/officeDocument/2006/relationships" r:id="rId4"/>
        </xdr:cNvPr>
        <xdr:cNvSpPr/>
      </xdr:nvSpPr>
      <xdr:spPr>
        <a:xfrm>
          <a:off x="9048750" y="0"/>
          <a:ext cx="15240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0</xdr:row>
      <xdr:rowOff>0</xdr:rowOff>
    </xdr:from>
    <xdr:to>
      <xdr:col>11</xdr:col>
      <xdr:colOff>495300</xdr:colOff>
      <xdr:row>1</xdr:row>
      <xdr:rowOff>171450</xdr:rowOff>
    </xdr:to>
    <xdr:sp macro="" textlink="">
      <xdr:nvSpPr>
        <xdr:cNvPr id="24" name="Rectangle 23">
          <a:hlinkClick xmlns:r="http://schemas.openxmlformats.org/officeDocument/2006/relationships" r:id="rId5"/>
        </xdr:cNvPr>
        <xdr:cNvSpPr/>
      </xdr:nvSpPr>
      <xdr:spPr>
        <a:xfrm>
          <a:off x="44100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9525</xdr:rowOff>
    </xdr:to>
    <xdr:pic>
      <xdr:nvPicPr>
        <xdr:cNvPr id="6" name="Picture 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6" y="381000"/>
          <a:ext cx="13925550" cy="2867025"/>
        </a:xfrm>
        <a:prstGeom prst="rect">
          <a:avLst/>
        </a:prstGeom>
      </xdr:spPr>
    </xdr:pic>
    <xdr:clientData/>
  </xdr:twoCellAnchor>
  <xdr:twoCellAnchor>
    <xdr:from>
      <xdr:col>1</xdr:col>
      <xdr:colOff>19050</xdr:colOff>
      <xdr:row>1</xdr:row>
      <xdr:rowOff>161925</xdr:rowOff>
    </xdr:from>
    <xdr:to>
      <xdr:col>9</xdr:col>
      <xdr:colOff>352425</xdr:colOff>
      <xdr:row>4</xdr:row>
      <xdr:rowOff>161925</xdr:rowOff>
    </xdr:to>
    <xdr:sp macro="" textlink="">
      <xdr:nvSpPr>
        <xdr:cNvPr id="2" name="TextBox 1"/>
        <xdr:cNvSpPr txBox="1"/>
      </xdr:nvSpPr>
      <xdr:spPr>
        <a:xfrm>
          <a:off x="295275" y="352425"/>
          <a:ext cx="444817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New</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building construction</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26</xdr:row>
          <xdr:rowOff>209550</xdr:rowOff>
        </xdr:to>
        <xdr:sp macro="" textlink="">
          <xdr:nvSpPr>
            <xdr:cNvPr id="151553" name="Check Box 1" hidden="1">
              <a:extLst>
                <a:ext uri="{63B3BB69-23CF-44E3-9099-C40C66FF867C}">
                  <a14:compatExt spid="_x0000_s15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28</xdr:row>
          <xdr:rowOff>219075</xdr:rowOff>
        </xdr:to>
        <xdr:sp macro="" textlink="">
          <xdr:nvSpPr>
            <xdr:cNvPr id="151554" name="Check Box 2" hidden="1">
              <a:extLst>
                <a:ext uri="{63B3BB69-23CF-44E3-9099-C40C66FF867C}">
                  <a14:compatExt spid="_x0000_s15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190500</xdr:rowOff>
        </xdr:from>
        <xdr:to>
          <xdr:col>2</xdr:col>
          <xdr:colOff>0</xdr:colOff>
          <xdr:row>31</xdr:row>
          <xdr:rowOff>0</xdr:rowOff>
        </xdr:to>
        <xdr:sp macro="" textlink="">
          <xdr:nvSpPr>
            <xdr:cNvPr id="151555" name="Check Box 3" hidden="1">
              <a:extLst>
                <a:ext uri="{63B3BB69-23CF-44E3-9099-C40C66FF867C}">
                  <a14:compatExt spid="_x0000_s15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19050</xdr:rowOff>
        </xdr:from>
        <xdr:to>
          <xdr:col>10</xdr:col>
          <xdr:colOff>485775</xdr:colOff>
          <xdr:row>27</xdr:row>
          <xdr:rowOff>9525</xdr:rowOff>
        </xdr:to>
        <xdr:sp macro="" textlink="">
          <xdr:nvSpPr>
            <xdr:cNvPr id="151558" name="Check Box 6" hidden="1">
              <a:extLst>
                <a:ext uri="{63B3BB69-23CF-44E3-9099-C40C66FF867C}">
                  <a14:compatExt spid="_x0000_s15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495300</xdr:colOff>
      <xdr:row>39</xdr:row>
      <xdr:rowOff>66675</xdr:rowOff>
    </xdr:from>
    <xdr:to>
      <xdr:col>26</xdr:col>
      <xdr:colOff>495300</xdr:colOff>
      <xdr:row>44</xdr:row>
      <xdr:rowOff>152400</xdr:rowOff>
    </xdr:to>
    <xdr:sp macro="" textlink="">
      <xdr:nvSpPr>
        <xdr:cNvPr id="13" name="Rectangle 12">
          <a:hlinkClick xmlns:r="http://schemas.openxmlformats.org/officeDocument/2006/relationships" r:id="rId1"/>
        </xdr:cNvPr>
        <xdr:cNvSpPr/>
      </xdr:nvSpPr>
      <xdr:spPr>
        <a:xfrm>
          <a:off x="9515475" y="7705725"/>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190500</xdr:colOff>
      <xdr:row>0</xdr:row>
      <xdr:rowOff>0</xdr:rowOff>
    </xdr:from>
    <xdr:to>
      <xdr:col>2</xdr:col>
      <xdr:colOff>333375</xdr:colOff>
      <xdr:row>1</xdr:row>
      <xdr:rowOff>171450</xdr:rowOff>
    </xdr:to>
    <xdr:sp macro="" textlink="">
      <xdr:nvSpPr>
        <xdr:cNvPr id="20" name="Rectangle 19">
          <a:hlinkClick xmlns:r="http://schemas.openxmlformats.org/officeDocument/2006/relationships" r:id="rId2"/>
        </xdr:cNvPr>
        <xdr:cNvSpPr/>
      </xdr:nvSpPr>
      <xdr:spPr>
        <a:xfrm>
          <a:off x="466725" y="0"/>
          <a:ext cx="6572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180975</xdr:colOff>
      <xdr:row>0</xdr:row>
      <xdr:rowOff>0</xdr:rowOff>
    </xdr:from>
    <xdr:to>
      <xdr:col>7</xdr:col>
      <xdr:colOff>352425</xdr:colOff>
      <xdr:row>1</xdr:row>
      <xdr:rowOff>171450</xdr:rowOff>
    </xdr:to>
    <xdr:sp macro="" textlink="">
      <xdr:nvSpPr>
        <xdr:cNvPr id="21" name="Rectangle 20">
          <a:hlinkClick xmlns:r="http://schemas.openxmlformats.org/officeDocument/2006/relationships" r:id="rId3"/>
        </xdr:cNvPr>
        <xdr:cNvSpPr/>
      </xdr:nvSpPr>
      <xdr:spPr>
        <a:xfrm>
          <a:off x="2000250" y="0"/>
          <a:ext cx="17145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504825</xdr:colOff>
      <xdr:row>1</xdr:row>
      <xdr:rowOff>180975</xdr:rowOff>
    </xdr:to>
    <xdr:sp macro="" textlink="">
      <xdr:nvSpPr>
        <xdr:cNvPr id="22" name="Rectangle 21">
          <a:hlinkClick xmlns:r="http://schemas.openxmlformats.org/officeDocument/2006/relationships" r:id="rId1"/>
        </xdr:cNvPr>
        <xdr:cNvSpPr/>
      </xdr:nvSpPr>
      <xdr:spPr>
        <a:xfrm>
          <a:off x="64484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9525</xdr:colOff>
      <xdr:row>0</xdr:row>
      <xdr:rowOff>0</xdr:rowOff>
    </xdr:from>
    <xdr:to>
      <xdr:col>20</xdr:col>
      <xdr:colOff>504825</xdr:colOff>
      <xdr:row>1</xdr:row>
      <xdr:rowOff>161925</xdr:rowOff>
    </xdr:to>
    <xdr:sp macro="" textlink="">
      <xdr:nvSpPr>
        <xdr:cNvPr id="23" name="Rectangle 22">
          <a:hlinkClick xmlns:r="http://schemas.openxmlformats.org/officeDocument/2006/relationships" r:id="rId4"/>
        </xdr:cNvPr>
        <xdr:cNvSpPr/>
      </xdr:nvSpPr>
      <xdr:spPr>
        <a:xfrm>
          <a:off x="9029700" y="0"/>
          <a:ext cx="152400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11</xdr:col>
      <xdr:colOff>476250</xdr:colOff>
      <xdr:row>1</xdr:row>
      <xdr:rowOff>171450</xdr:rowOff>
    </xdr:to>
    <xdr:sp macro="" textlink="">
      <xdr:nvSpPr>
        <xdr:cNvPr id="24" name="Rectangle 23">
          <a:hlinkClick xmlns:r="http://schemas.openxmlformats.org/officeDocument/2006/relationships" r:id="rId5"/>
        </xdr:cNvPr>
        <xdr:cNvSpPr/>
      </xdr:nvSpPr>
      <xdr:spPr>
        <a:xfrm>
          <a:off x="439102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1</xdr:rowOff>
    </xdr:from>
    <xdr:to>
      <xdr:col>28</xdr:col>
      <xdr:colOff>0</xdr:colOff>
      <xdr:row>17</xdr:row>
      <xdr:rowOff>76201</xdr:rowOff>
    </xdr:to>
    <xdr:pic>
      <xdr:nvPicPr>
        <xdr:cNvPr id="6" name="Picture 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1"/>
          <a:ext cx="13916025" cy="293370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7" name="Rectangle 16">
          <a:hlinkClick xmlns:r="http://schemas.openxmlformats.org/officeDocument/2006/relationships" r:id="rId7"/>
        </xdr:cNvPr>
        <xdr:cNvSpPr/>
      </xdr:nvSpPr>
      <xdr:spPr>
        <a:xfrm>
          <a:off x="9972675" y="4657725"/>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9525</xdr:colOff>
      <xdr:row>1</xdr:row>
      <xdr:rowOff>152400</xdr:rowOff>
    </xdr:from>
    <xdr:to>
      <xdr:col>9</xdr:col>
      <xdr:colOff>200025</xdr:colOff>
      <xdr:row>4</xdr:row>
      <xdr:rowOff>19050</xdr:rowOff>
    </xdr:to>
    <xdr:sp macro="" textlink="">
      <xdr:nvSpPr>
        <xdr:cNvPr id="2" name="TextBox 1"/>
        <xdr:cNvSpPr txBox="1"/>
      </xdr:nvSpPr>
      <xdr:spPr>
        <a:xfrm>
          <a:off x="285750" y="342900"/>
          <a:ext cx="430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New building construction</a:t>
          </a: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264961</xdr:colOff>
      <xdr:row>1</xdr:row>
      <xdr:rowOff>180929</xdr:rowOff>
    </xdr:to>
    <xdr:pic>
      <xdr:nvPicPr>
        <xdr:cNvPr id="10" name="Picture 9"/>
        <xdr:cNvPicPr>
          <a:picLocks noChangeAspect="1"/>
        </xdr:cNvPicPr>
      </xdr:nvPicPr>
      <xdr:blipFill>
        <a:blip xmlns:r="http://schemas.openxmlformats.org/officeDocument/2006/relationships" r:embed="rId1"/>
        <a:stretch>
          <a:fillRect/>
        </a:stretch>
      </xdr:blipFill>
      <xdr:spPr>
        <a:xfrm>
          <a:off x="0" y="0"/>
          <a:ext cx="13914286" cy="371429"/>
        </a:xfrm>
        <a:prstGeom prst="rect">
          <a:avLst/>
        </a:prstGeom>
      </xdr:spPr>
    </xdr:pic>
    <xdr:clientData/>
  </xdr:twoCellAnchor>
  <xdr:twoCellAnchor>
    <xdr:from>
      <xdr:col>1</xdr:col>
      <xdr:colOff>190500</xdr:colOff>
      <xdr:row>0</xdr:row>
      <xdr:rowOff>0</xdr:rowOff>
    </xdr:from>
    <xdr:to>
      <xdr:col>3</xdr:col>
      <xdr:colOff>333375</xdr:colOff>
      <xdr:row>1</xdr:row>
      <xdr:rowOff>161925</xdr:rowOff>
    </xdr:to>
    <xdr:sp macro="" textlink="">
      <xdr:nvSpPr>
        <xdr:cNvPr id="5" name="Rectangle 4">
          <a:hlinkClick xmlns:r="http://schemas.openxmlformats.org/officeDocument/2006/relationships" r:id="rId2"/>
        </xdr:cNvPr>
        <xdr:cNvSpPr/>
      </xdr:nvSpPr>
      <xdr:spPr>
        <a:xfrm>
          <a:off x="466725" y="0"/>
          <a:ext cx="6381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161925</xdr:colOff>
      <xdr:row>0</xdr:row>
      <xdr:rowOff>0</xdr:rowOff>
    </xdr:from>
    <xdr:to>
      <xdr:col>8</xdr:col>
      <xdr:colOff>419100</xdr:colOff>
      <xdr:row>1</xdr:row>
      <xdr:rowOff>152400</xdr:rowOff>
    </xdr:to>
    <xdr:sp macro="" textlink="">
      <xdr:nvSpPr>
        <xdr:cNvPr id="6" name="Rectangle 5">
          <a:hlinkClick xmlns:r="http://schemas.openxmlformats.org/officeDocument/2006/relationships" r:id="rId3"/>
        </xdr:cNvPr>
        <xdr:cNvSpPr/>
      </xdr:nvSpPr>
      <xdr:spPr>
        <a:xfrm>
          <a:off x="1962150" y="0"/>
          <a:ext cx="1800225"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13</xdr:col>
      <xdr:colOff>9525</xdr:colOff>
      <xdr:row>1</xdr:row>
      <xdr:rowOff>152400</xdr:rowOff>
    </xdr:to>
    <xdr:sp macro="" textlink="">
      <xdr:nvSpPr>
        <xdr:cNvPr id="7" name="Rectangle 6">
          <a:hlinkClick xmlns:r="http://schemas.openxmlformats.org/officeDocument/2006/relationships" r:id="rId4"/>
        </xdr:cNvPr>
        <xdr:cNvSpPr/>
      </xdr:nvSpPr>
      <xdr:spPr>
        <a:xfrm>
          <a:off x="4391025" y="0"/>
          <a:ext cx="1533525"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504825</xdr:colOff>
      <xdr:row>0</xdr:row>
      <xdr:rowOff>0</xdr:rowOff>
    </xdr:from>
    <xdr:to>
      <xdr:col>17</xdr:col>
      <xdr:colOff>523875</xdr:colOff>
      <xdr:row>1</xdr:row>
      <xdr:rowOff>152400</xdr:rowOff>
    </xdr:to>
    <xdr:sp macro="" textlink="">
      <xdr:nvSpPr>
        <xdr:cNvPr id="8" name="Rectangle 7">
          <a:hlinkClick xmlns:r="http://schemas.openxmlformats.org/officeDocument/2006/relationships" r:id="rId5"/>
        </xdr:cNvPr>
        <xdr:cNvSpPr/>
      </xdr:nvSpPr>
      <xdr:spPr>
        <a:xfrm>
          <a:off x="6419850" y="0"/>
          <a:ext cx="207645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1028700</xdr:colOff>
      <xdr:row>0</xdr:row>
      <xdr:rowOff>0</xdr:rowOff>
    </xdr:from>
    <xdr:to>
      <xdr:col>21</xdr:col>
      <xdr:colOff>257175</xdr:colOff>
      <xdr:row>1</xdr:row>
      <xdr:rowOff>171450</xdr:rowOff>
    </xdr:to>
    <xdr:sp macro="" textlink="">
      <xdr:nvSpPr>
        <xdr:cNvPr id="9" name="Rectangle 8">
          <a:hlinkClick xmlns:r="http://schemas.openxmlformats.org/officeDocument/2006/relationships" r:id="rId6"/>
        </xdr:cNvPr>
        <xdr:cNvSpPr/>
      </xdr:nvSpPr>
      <xdr:spPr>
        <a:xfrm>
          <a:off x="90011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1</xdr:row>
      <xdr:rowOff>180976</xdr:rowOff>
    </xdr:from>
    <xdr:to>
      <xdr:col>28</xdr:col>
      <xdr:colOff>0</xdr:colOff>
      <xdr:row>16</xdr:row>
      <xdr:rowOff>28575</xdr:rowOff>
    </xdr:to>
    <xdr:pic>
      <xdr:nvPicPr>
        <xdr:cNvPr id="11" name="Picture 10"/>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5" y="371476"/>
          <a:ext cx="13916025" cy="2705099"/>
        </a:xfrm>
        <a:prstGeom prst="rect">
          <a:avLst/>
        </a:prstGeom>
      </xdr:spPr>
    </xdr:pic>
    <xdr:clientData/>
  </xdr:twoCellAnchor>
  <xdr:twoCellAnchor>
    <xdr:from>
      <xdr:col>19</xdr:col>
      <xdr:colOff>9525</xdr:colOff>
      <xdr:row>19</xdr:row>
      <xdr:rowOff>0</xdr:rowOff>
    </xdr:from>
    <xdr:to>
      <xdr:col>27</xdr:col>
      <xdr:colOff>9525</xdr:colOff>
      <xdr:row>19</xdr:row>
      <xdr:rowOff>9525</xdr:rowOff>
    </xdr:to>
    <xdr:sp macro="" textlink="">
      <xdr:nvSpPr>
        <xdr:cNvPr id="24" name="Rectangle 23">
          <a:hlinkClick xmlns:r="http://schemas.openxmlformats.org/officeDocument/2006/relationships" r:id="rId8"/>
        </xdr:cNvPr>
        <xdr:cNvSpPr/>
      </xdr:nvSpPr>
      <xdr:spPr>
        <a:xfrm>
          <a:off x="9544050" y="3619500"/>
          <a:ext cx="4114800" cy="9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504825</xdr:colOff>
      <xdr:row>40</xdr:row>
      <xdr:rowOff>0</xdr:rowOff>
    </xdr:from>
    <xdr:to>
      <xdr:col>26</xdr:col>
      <xdr:colOff>771525</xdr:colOff>
      <xdr:row>46</xdr:row>
      <xdr:rowOff>9525</xdr:rowOff>
    </xdr:to>
    <xdr:sp macro="" textlink="">
      <xdr:nvSpPr>
        <xdr:cNvPr id="26" name="Rectangle 25">
          <a:hlinkClick xmlns:r="http://schemas.openxmlformats.org/officeDocument/2006/relationships" r:id="rId5"/>
        </xdr:cNvPr>
        <xdr:cNvSpPr/>
      </xdr:nvSpPr>
      <xdr:spPr>
        <a:xfrm>
          <a:off x="9525000" y="7620000"/>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25</xdr:row>
          <xdr:rowOff>171450</xdr:rowOff>
        </xdr:from>
        <xdr:to>
          <xdr:col>3</xdr:col>
          <xdr:colOff>114300</xdr:colOff>
          <xdr:row>27</xdr:row>
          <xdr:rowOff>9525</xdr:rowOff>
        </xdr:to>
        <xdr:sp macro="" textlink="">
          <xdr:nvSpPr>
            <xdr:cNvPr id="199697" name="Check Box 17" hidden="1">
              <a:extLst>
                <a:ext uri="{63B3BB69-23CF-44E3-9099-C40C66FF867C}">
                  <a14:compatExt spid="_x0000_s199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180975</xdr:rowOff>
        </xdr:from>
        <xdr:to>
          <xdr:col>3</xdr:col>
          <xdr:colOff>85725</xdr:colOff>
          <xdr:row>28</xdr:row>
          <xdr:rowOff>19050</xdr:rowOff>
        </xdr:to>
        <xdr:sp macro="" textlink="">
          <xdr:nvSpPr>
            <xdr:cNvPr id="199698" name="Check Box 18" hidden="1">
              <a:extLst>
                <a:ext uri="{63B3BB69-23CF-44E3-9099-C40C66FF867C}">
                  <a14:compatExt spid="_x0000_s199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180975</xdr:rowOff>
        </xdr:from>
        <xdr:to>
          <xdr:col>2</xdr:col>
          <xdr:colOff>104775</xdr:colOff>
          <xdr:row>34</xdr:row>
          <xdr:rowOff>28575</xdr:rowOff>
        </xdr:to>
        <xdr:sp macro="" textlink="">
          <xdr:nvSpPr>
            <xdr:cNvPr id="199699" name="Check Box 19" hidden="1">
              <a:extLst>
                <a:ext uri="{63B3BB69-23CF-44E3-9099-C40C66FF867C}">
                  <a14:compatExt spid="_x0000_s199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180975</xdr:rowOff>
        </xdr:from>
        <xdr:to>
          <xdr:col>2</xdr:col>
          <xdr:colOff>47625</xdr:colOff>
          <xdr:row>36</xdr:row>
          <xdr:rowOff>19050</xdr:rowOff>
        </xdr:to>
        <xdr:sp macro="" textlink="">
          <xdr:nvSpPr>
            <xdr:cNvPr id="199700" name="Check Box 20" hidden="1">
              <a:extLst>
                <a:ext uri="{63B3BB69-23CF-44E3-9099-C40C66FF867C}">
                  <a14:compatExt spid="_x0000_s199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180975</xdr:rowOff>
        </xdr:from>
        <xdr:to>
          <xdr:col>3</xdr:col>
          <xdr:colOff>95250</xdr:colOff>
          <xdr:row>41</xdr:row>
          <xdr:rowOff>19050</xdr:rowOff>
        </xdr:to>
        <xdr:sp macro="" textlink="">
          <xdr:nvSpPr>
            <xdr:cNvPr id="199701" name="Check Box 21" hidden="1">
              <a:extLst>
                <a:ext uri="{63B3BB69-23CF-44E3-9099-C40C66FF867C}">
                  <a14:compatExt spid="_x0000_s199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3</xdr:col>
          <xdr:colOff>38100</xdr:colOff>
          <xdr:row>42</xdr:row>
          <xdr:rowOff>9525</xdr:rowOff>
        </xdr:to>
        <xdr:sp macro="" textlink="">
          <xdr:nvSpPr>
            <xdr:cNvPr id="199702" name="Check Box 22" hidden="1">
              <a:extLst>
                <a:ext uri="{63B3BB69-23CF-44E3-9099-C40C66FF867C}">
                  <a14:compatExt spid="_x0000_s199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9525</xdr:rowOff>
        </xdr:from>
        <xdr:to>
          <xdr:col>2</xdr:col>
          <xdr:colOff>47625</xdr:colOff>
          <xdr:row>44</xdr:row>
          <xdr:rowOff>28575</xdr:rowOff>
        </xdr:to>
        <xdr:sp macro="" textlink="">
          <xdr:nvSpPr>
            <xdr:cNvPr id="199703" name="Check Box 23" hidden="1">
              <a:extLst>
                <a:ext uri="{63B3BB69-23CF-44E3-9099-C40C66FF867C}">
                  <a14:compatExt spid="_x0000_s199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161925</xdr:rowOff>
        </xdr:from>
        <xdr:to>
          <xdr:col>2</xdr:col>
          <xdr:colOff>85725</xdr:colOff>
          <xdr:row>38</xdr:row>
          <xdr:rowOff>0</xdr:rowOff>
        </xdr:to>
        <xdr:sp macro="" textlink="">
          <xdr:nvSpPr>
            <xdr:cNvPr id="199704" name="Check Box 24" hidden="1">
              <a:extLst>
                <a:ext uri="{63B3BB69-23CF-44E3-9099-C40C66FF867C}">
                  <a14:compatExt spid="_x0000_s199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22</xdr:row>
          <xdr:rowOff>171450</xdr:rowOff>
        </xdr:from>
        <xdr:to>
          <xdr:col>11</xdr:col>
          <xdr:colOff>76200</xdr:colOff>
          <xdr:row>24</xdr:row>
          <xdr:rowOff>0</xdr:rowOff>
        </xdr:to>
        <xdr:sp macro="" textlink="">
          <xdr:nvSpPr>
            <xdr:cNvPr id="199705" name="Check Box 25" hidden="1">
              <a:extLst>
                <a:ext uri="{63B3BB69-23CF-44E3-9099-C40C66FF867C}">
                  <a14:compatExt spid="_x0000_s199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xdr:row>
          <xdr:rowOff>171450</xdr:rowOff>
        </xdr:from>
        <xdr:to>
          <xdr:col>11</xdr:col>
          <xdr:colOff>114300</xdr:colOff>
          <xdr:row>25</xdr:row>
          <xdr:rowOff>180975</xdr:rowOff>
        </xdr:to>
        <xdr:sp macro="" textlink="">
          <xdr:nvSpPr>
            <xdr:cNvPr id="199706" name="Check Box 26" hidden="1">
              <a:extLst>
                <a:ext uri="{63B3BB69-23CF-44E3-9099-C40C66FF867C}">
                  <a14:compatExt spid="_x0000_s199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180975</xdr:rowOff>
        </xdr:from>
        <xdr:to>
          <xdr:col>3</xdr:col>
          <xdr:colOff>76200</xdr:colOff>
          <xdr:row>29</xdr:row>
          <xdr:rowOff>19050</xdr:rowOff>
        </xdr:to>
        <xdr:sp macro="" textlink="">
          <xdr:nvSpPr>
            <xdr:cNvPr id="199707" name="Check Box 27" hidden="1">
              <a:extLst>
                <a:ext uri="{63B3BB69-23CF-44E3-9099-C40C66FF867C}">
                  <a14:compatExt spid="_x0000_s199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95250</xdr:colOff>
      <xdr:row>1</xdr:row>
      <xdr:rowOff>123825</xdr:rowOff>
    </xdr:from>
    <xdr:to>
      <xdr:col>9</xdr:col>
      <xdr:colOff>276225</xdr:colOff>
      <xdr:row>4</xdr:row>
      <xdr:rowOff>19050</xdr:rowOff>
    </xdr:to>
    <xdr:sp macro="" textlink="">
      <xdr:nvSpPr>
        <xdr:cNvPr id="2" name="TextBox 1"/>
        <xdr:cNvSpPr txBox="1"/>
      </xdr:nvSpPr>
      <xdr:spPr>
        <a:xfrm>
          <a:off x="371475" y="314325"/>
          <a:ext cx="429577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New bulding</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construction</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19</xdr:col>
      <xdr:colOff>9525</xdr:colOff>
      <xdr:row>40</xdr:row>
      <xdr:rowOff>28575</xdr:rowOff>
    </xdr:from>
    <xdr:to>
      <xdr:col>27</xdr:col>
      <xdr:colOff>9525</xdr:colOff>
      <xdr:row>45</xdr:row>
      <xdr:rowOff>161925</xdr:rowOff>
    </xdr:to>
    <xdr:sp macro="" textlink="">
      <xdr:nvSpPr>
        <xdr:cNvPr id="7" name="Rectangle 6">
          <a:hlinkClick xmlns:r="http://schemas.openxmlformats.org/officeDocument/2006/relationships" r:id="rId1"/>
        </xdr:cNvPr>
        <xdr:cNvSpPr/>
      </xdr:nvSpPr>
      <xdr:spPr>
        <a:xfrm>
          <a:off x="9544050" y="7715250"/>
          <a:ext cx="4114800" cy="1095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28</xdr:row>
          <xdr:rowOff>76200</xdr:rowOff>
        </xdr:from>
        <xdr:to>
          <xdr:col>1</xdr:col>
          <xdr:colOff>476250</xdr:colOff>
          <xdr:row>29</xdr:row>
          <xdr:rowOff>104775</xdr:rowOff>
        </xdr:to>
        <xdr:sp macro="" textlink="">
          <xdr:nvSpPr>
            <xdr:cNvPr id="200705" name="Check Box 1" hidden="1">
              <a:extLst>
                <a:ext uri="{63B3BB69-23CF-44E3-9099-C40C66FF867C}">
                  <a14:compatExt spid="_x0000_s200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180975</xdr:colOff>
      <xdr:row>0</xdr:row>
      <xdr:rowOff>0</xdr:rowOff>
    </xdr:from>
    <xdr:to>
      <xdr:col>2</xdr:col>
      <xdr:colOff>304800</xdr:colOff>
      <xdr:row>1</xdr:row>
      <xdr:rowOff>171450</xdr:rowOff>
    </xdr:to>
    <xdr:sp macro="" textlink="">
      <xdr:nvSpPr>
        <xdr:cNvPr id="22" name="Rectangle 21">
          <a:hlinkClick xmlns:r="http://schemas.openxmlformats.org/officeDocument/2006/relationships" r:id="rId2"/>
        </xdr:cNvPr>
        <xdr:cNvSpPr/>
      </xdr:nvSpPr>
      <xdr:spPr>
        <a:xfrm>
          <a:off x="457200" y="0"/>
          <a:ext cx="6381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180975</xdr:colOff>
      <xdr:row>0</xdr:row>
      <xdr:rowOff>0</xdr:rowOff>
    </xdr:from>
    <xdr:to>
      <xdr:col>7</xdr:col>
      <xdr:colOff>333375</xdr:colOff>
      <xdr:row>1</xdr:row>
      <xdr:rowOff>171450</xdr:rowOff>
    </xdr:to>
    <xdr:sp macro="" textlink="">
      <xdr:nvSpPr>
        <xdr:cNvPr id="23" name="Rectangle 22">
          <a:hlinkClick xmlns:r="http://schemas.openxmlformats.org/officeDocument/2006/relationships" r:id="rId3"/>
        </xdr:cNvPr>
        <xdr:cNvSpPr/>
      </xdr:nvSpPr>
      <xdr:spPr>
        <a:xfrm>
          <a:off x="2000250" y="0"/>
          <a:ext cx="16954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504825</xdr:colOff>
      <xdr:row>1</xdr:row>
      <xdr:rowOff>180975</xdr:rowOff>
    </xdr:to>
    <xdr:sp macro="" textlink="">
      <xdr:nvSpPr>
        <xdr:cNvPr id="24" name="Rectangle 23">
          <a:hlinkClick xmlns:r="http://schemas.openxmlformats.org/officeDocument/2006/relationships" r:id="rId1"/>
        </xdr:cNvPr>
        <xdr:cNvSpPr/>
      </xdr:nvSpPr>
      <xdr:spPr>
        <a:xfrm>
          <a:off x="64484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19050</xdr:colOff>
      <xdr:row>0</xdr:row>
      <xdr:rowOff>0</xdr:rowOff>
    </xdr:from>
    <xdr:to>
      <xdr:col>21</xdr:col>
      <xdr:colOff>0</xdr:colOff>
      <xdr:row>1</xdr:row>
      <xdr:rowOff>171450</xdr:rowOff>
    </xdr:to>
    <xdr:sp macro="" textlink="">
      <xdr:nvSpPr>
        <xdr:cNvPr id="25" name="Rectangle 24">
          <a:hlinkClick xmlns:r="http://schemas.openxmlformats.org/officeDocument/2006/relationships" r:id="rId4"/>
        </xdr:cNvPr>
        <xdr:cNvSpPr/>
      </xdr:nvSpPr>
      <xdr:spPr>
        <a:xfrm>
          <a:off x="9039225"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0</xdr:row>
      <xdr:rowOff>0</xdr:rowOff>
    </xdr:from>
    <xdr:to>
      <xdr:col>11</xdr:col>
      <xdr:colOff>495300</xdr:colOff>
      <xdr:row>1</xdr:row>
      <xdr:rowOff>171450</xdr:rowOff>
    </xdr:to>
    <xdr:sp macro="" textlink="">
      <xdr:nvSpPr>
        <xdr:cNvPr id="26" name="Rectangle 25">
          <a:hlinkClick xmlns:r="http://schemas.openxmlformats.org/officeDocument/2006/relationships" r:id="rId5"/>
        </xdr:cNvPr>
        <xdr:cNvSpPr/>
      </xdr:nvSpPr>
      <xdr:spPr>
        <a:xfrm>
          <a:off x="44100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28576</xdr:colOff>
      <xdr:row>16</xdr:row>
      <xdr:rowOff>85725</xdr:rowOff>
    </xdr:to>
    <xdr:pic>
      <xdr:nvPicPr>
        <xdr:cNvPr id="9" name="Picture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6" y="381000"/>
          <a:ext cx="13944600" cy="2752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266700</xdr:colOff>
          <xdr:row>42</xdr:row>
          <xdr:rowOff>0</xdr:rowOff>
        </xdr:from>
        <xdr:to>
          <xdr:col>2</xdr:col>
          <xdr:colOff>28575</xdr:colOff>
          <xdr:row>42</xdr:row>
          <xdr:rowOff>180975</xdr:rowOff>
        </xdr:to>
        <xdr:sp macro="" textlink="">
          <xdr:nvSpPr>
            <xdr:cNvPr id="200715" name="Check Box 11" hidden="1">
              <a:extLst>
                <a:ext uri="{63B3BB69-23CF-44E3-9099-C40C66FF867C}">
                  <a14:compatExt spid="_x0000_s200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0</xdr:colOff>
      <xdr:row>1</xdr:row>
      <xdr:rowOff>142875</xdr:rowOff>
    </xdr:from>
    <xdr:to>
      <xdr:col>9</xdr:col>
      <xdr:colOff>304800</xdr:colOff>
      <xdr:row>5</xdr:row>
      <xdr:rowOff>19050</xdr:rowOff>
    </xdr:to>
    <xdr:sp macro="" textlink="">
      <xdr:nvSpPr>
        <xdr:cNvPr id="2" name="TextBox 1"/>
        <xdr:cNvSpPr txBox="1"/>
      </xdr:nvSpPr>
      <xdr:spPr>
        <a:xfrm>
          <a:off x="276225" y="333375"/>
          <a:ext cx="4419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New building</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construction</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19</xdr:col>
      <xdr:colOff>0</xdr:colOff>
      <xdr:row>39</xdr:row>
      <xdr:rowOff>57150</xdr:rowOff>
    </xdr:from>
    <xdr:to>
      <xdr:col>27</xdr:col>
      <xdr:colOff>0</xdr:colOff>
      <xdr:row>44</xdr:row>
      <xdr:rowOff>142875</xdr:rowOff>
    </xdr:to>
    <xdr:sp macro="" textlink="">
      <xdr:nvSpPr>
        <xdr:cNvPr id="7" name="Rectangle 6">
          <a:hlinkClick xmlns:r="http://schemas.openxmlformats.org/officeDocument/2006/relationships" r:id="rId1"/>
        </xdr:cNvPr>
        <xdr:cNvSpPr/>
      </xdr:nvSpPr>
      <xdr:spPr>
        <a:xfrm>
          <a:off x="9534525" y="7515225"/>
          <a:ext cx="4114800" cy="1085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24</xdr:row>
          <xdr:rowOff>95250</xdr:rowOff>
        </xdr:from>
        <xdr:to>
          <xdr:col>1</xdr:col>
          <xdr:colOff>504825</xdr:colOff>
          <xdr:row>25</xdr:row>
          <xdr:rowOff>114300</xdr:rowOff>
        </xdr:to>
        <xdr:sp macro="" textlink="">
          <xdr:nvSpPr>
            <xdr:cNvPr id="201729" name="Check Box 1" hidden="1">
              <a:extLst>
                <a:ext uri="{63B3BB69-23CF-44E3-9099-C40C66FF867C}">
                  <a14:compatExt spid="_x0000_s20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161926</xdr:colOff>
      <xdr:row>0</xdr:row>
      <xdr:rowOff>0</xdr:rowOff>
    </xdr:from>
    <xdr:to>
      <xdr:col>2</xdr:col>
      <xdr:colOff>314326</xdr:colOff>
      <xdr:row>1</xdr:row>
      <xdr:rowOff>171450</xdr:rowOff>
    </xdr:to>
    <xdr:sp macro="" textlink="">
      <xdr:nvSpPr>
        <xdr:cNvPr id="26" name="Rectangle 25">
          <a:hlinkClick xmlns:r="http://schemas.openxmlformats.org/officeDocument/2006/relationships" r:id="rId2"/>
        </xdr:cNvPr>
        <xdr:cNvSpPr/>
      </xdr:nvSpPr>
      <xdr:spPr>
        <a:xfrm>
          <a:off x="438151" y="0"/>
          <a:ext cx="6667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161925</xdr:colOff>
      <xdr:row>0</xdr:row>
      <xdr:rowOff>0</xdr:rowOff>
    </xdr:from>
    <xdr:to>
      <xdr:col>7</xdr:col>
      <xdr:colOff>371475</xdr:colOff>
      <xdr:row>1</xdr:row>
      <xdr:rowOff>171450</xdr:rowOff>
    </xdr:to>
    <xdr:sp macro="" textlink="">
      <xdr:nvSpPr>
        <xdr:cNvPr id="27" name="Rectangle 26">
          <a:hlinkClick xmlns:r="http://schemas.openxmlformats.org/officeDocument/2006/relationships" r:id="rId3"/>
        </xdr:cNvPr>
        <xdr:cNvSpPr/>
      </xdr:nvSpPr>
      <xdr:spPr>
        <a:xfrm>
          <a:off x="1981200" y="0"/>
          <a:ext cx="17526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504825</xdr:colOff>
      <xdr:row>1</xdr:row>
      <xdr:rowOff>180975</xdr:rowOff>
    </xdr:to>
    <xdr:sp macro="" textlink="">
      <xdr:nvSpPr>
        <xdr:cNvPr id="28" name="Rectangle 27">
          <a:hlinkClick xmlns:r="http://schemas.openxmlformats.org/officeDocument/2006/relationships" r:id="rId1"/>
        </xdr:cNvPr>
        <xdr:cNvSpPr/>
      </xdr:nvSpPr>
      <xdr:spPr>
        <a:xfrm>
          <a:off x="64484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504825</xdr:colOff>
      <xdr:row>0</xdr:row>
      <xdr:rowOff>0</xdr:rowOff>
    </xdr:from>
    <xdr:to>
      <xdr:col>20</xdr:col>
      <xdr:colOff>485775</xdr:colOff>
      <xdr:row>1</xdr:row>
      <xdr:rowOff>171450</xdr:rowOff>
    </xdr:to>
    <xdr:sp macro="" textlink="">
      <xdr:nvSpPr>
        <xdr:cNvPr id="29" name="Rectangle 28">
          <a:hlinkClick xmlns:r="http://schemas.openxmlformats.org/officeDocument/2006/relationships" r:id="rId4"/>
        </xdr:cNvPr>
        <xdr:cNvSpPr/>
      </xdr:nvSpPr>
      <xdr:spPr>
        <a:xfrm>
          <a:off x="9010650"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11</xdr:col>
      <xdr:colOff>476250</xdr:colOff>
      <xdr:row>1</xdr:row>
      <xdr:rowOff>171450</xdr:rowOff>
    </xdr:to>
    <xdr:sp macro="" textlink="">
      <xdr:nvSpPr>
        <xdr:cNvPr id="30" name="Rectangle 29">
          <a:hlinkClick xmlns:r="http://schemas.openxmlformats.org/officeDocument/2006/relationships" r:id="rId5"/>
        </xdr:cNvPr>
        <xdr:cNvSpPr/>
      </xdr:nvSpPr>
      <xdr:spPr>
        <a:xfrm>
          <a:off x="439102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19050</xdr:colOff>
      <xdr:row>16</xdr:row>
      <xdr:rowOff>180975</xdr:rowOff>
    </xdr:to>
    <xdr:pic>
      <xdr:nvPicPr>
        <xdr:cNvPr id="8" name="Picture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0"/>
          <a:ext cx="13935075" cy="2847975"/>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1" name="Rectangle 10">
          <a:hlinkClick xmlns:r="http://schemas.openxmlformats.org/officeDocument/2006/relationships" r:id="rId7"/>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9525</xdr:colOff>
      <xdr:row>1</xdr:row>
      <xdr:rowOff>152400</xdr:rowOff>
    </xdr:from>
    <xdr:to>
      <xdr:col>9</xdr:col>
      <xdr:colOff>238125</xdr:colOff>
      <xdr:row>4</xdr:row>
      <xdr:rowOff>95250</xdr:rowOff>
    </xdr:to>
    <xdr:sp macro="" textlink="">
      <xdr:nvSpPr>
        <xdr:cNvPr id="2" name="TextBox 1"/>
        <xdr:cNvSpPr txBox="1"/>
      </xdr:nvSpPr>
      <xdr:spPr>
        <a:xfrm>
          <a:off x="285750" y="342900"/>
          <a:ext cx="4343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New</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building construction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161926</xdr:colOff>
      <xdr:row>0</xdr:row>
      <xdr:rowOff>0</xdr:rowOff>
    </xdr:from>
    <xdr:to>
      <xdr:col>2</xdr:col>
      <xdr:colOff>314326</xdr:colOff>
      <xdr:row>1</xdr:row>
      <xdr:rowOff>171450</xdr:rowOff>
    </xdr:to>
    <xdr:sp macro="" textlink="">
      <xdr:nvSpPr>
        <xdr:cNvPr id="5" name="Rectangle 4">
          <a:hlinkClick xmlns:r="http://schemas.openxmlformats.org/officeDocument/2006/relationships" r:id="rId1"/>
        </xdr:cNvPr>
        <xdr:cNvSpPr/>
      </xdr:nvSpPr>
      <xdr:spPr>
        <a:xfrm>
          <a:off x="438151" y="0"/>
          <a:ext cx="6667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161925</xdr:colOff>
      <xdr:row>0</xdr:row>
      <xdr:rowOff>0</xdr:rowOff>
    </xdr:from>
    <xdr:to>
      <xdr:col>7</xdr:col>
      <xdr:colOff>371475</xdr:colOff>
      <xdr:row>1</xdr:row>
      <xdr:rowOff>171450</xdr:rowOff>
    </xdr:to>
    <xdr:sp macro="" textlink="">
      <xdr:nvSpPr>
        <xdr:cNvPr id="6" name="Rectangle 5">
          <a:hlinkClick xmlns:r="http://schemas.openxmlformats.org/officeDocument/2006/relationships" r:id="rId2"/>
        </xdr:cNvPr>
        <xdr:cNvSpPr/>
      </xdr:nvSpPr>
      <xdr:spPr>
        <a:xfrm>
          <a:off x="1981200" y="0"/>
          <a:ext cx="17526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504825</xdr:colOff>
      <xdr:row>1</xdr:row>
      <xdr:rowOff>180975</xdr:rowOff>
    </xdr:to>
    <xdr:sp macro="" textlink="">
      <xdr:nvSpPr>
        <xdr:cNvPr id="7" name="Rectangle 6">
          <a:hlinkClick xmlns:r="http://schemas.openxmlformats.org/officeDocument/2006/relationships" r:id="rId3"/>
        </xdr:cNvPr>
        <xdr:cNvSpPr/>
      </xdr:nvSpPr>
      <xdr:spPr>
        <a:xfrm>
          <a:off x="64484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504825</xdr:colOff>
      <xdr:row>0</xdr:row>
      <xdr:rowOff>0</xdr:rowOff>
    </xdr:from>
    <xdr:to>
      <xdr:col>20</xdr:col>
      <xdr:colOff>485775</xdr:colOff>
      <xdr:row>1</xdr:row>
      <xdr:rowOff>171450</xdr:rowOff>
    </xdr:to>
    <xdr:sp macro="" textlink="">
      <xdr:nvSpPr>
        <xdr:cNvPr id="8" name="Rectangle 7">
          <a:hlinkClick xmlns:r="http://schemas.openxmlformats.org/officeDocument/2006/relationships" r:id="rId4"/>
        </xdr:cNvPr>
        <xdr:cNvSpPr/>
      </xdr:nvSpPr>
      <xdr:spPr>
        <a:xfrm>
          <a:off x="9010650"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11</xdr:col>
      <xdr:colOff>476250</xdr:colOff>
      <xdr:row>1</xdr:row>
      <xdr:rowOff>171450</xdr:rowOff>
    </xdr:to>
    <xdr:sp macro="" textlink="">
      <xdr:nvSpPr>
        <xdr:cNvPr id="9" name="Rectangle 8">
          <a:hlinkClick xmlns:r="http://schemas.openxmlformats.org/officeDocument/2006/relationships" r:id="rId5"/>
        </xdr:cNvPr>
        <xdr:cNvSpPr/>
      </xdr:nvSpPr>
      <xdr:spPr>
        <a:xfrm>
          <a:off x="439102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104775</xdr:rowOff>
    </xdr:to>
    <xdr:pic>
      <xdr:nvPicPr>
        <xdr:cNvPr id="10" name="Picture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6" y="381000"/>
          <a:ext cx="13925550" cy="2962275"/>
        </a:xfrm>
        <a:prstGeom prst="rect">
          <a:avLst/>
        </a:prstGeom>
      </xdr:spPr>
    </xdr:pic>
    <xdr:clientData/>
  </xdr:twoCellAnchor>
  <xdr:twoCellAnchor>
    <xdr:from>
      <xdr:col>10</xdr:col>
      <xdr:colOff>28574</xdr:colOff>
      <xdr:row>78</xdr:row>
      <xdr:rowOff>180974</xdr:rowOff>
    </xdr:from>
    <xdr:to>
      <xdr:col>17</xdr:col>
      <xdr:colOff>504825</xdr:colOff>
      <xdr:row>85</xdr:row>
      <xdr:rowOff>0</xdr:rowOff>
    </xdr:to>
    <xdr:sp macro="" textlink="">
      <xdr:nvSpPr>
        <xdr:cNvPr id="13" name="Rectangle 12">
          <a:hlinkClick xmlns:r="http://schemas.openxmlformats.org/officeDocument/2006/relationships" r:id="rId3"/>
        </xdr:cNvPr>
        <xdr:cNvSpPr/>
      </xdr:nvSpPr>
      <xdr:spPr>
        <a:xfrm>
          <a:off x="4933949" y="15363824"/>
          <a:ext cx="4076701" cy="1162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51</xdr:row>
          <xdr:rowOff>180975</xdr:rowOff>
        </xdr:from>
        <xdr:to>
          <xdr:col>10</xdr:col>
          <xdr:colOff>381000</xdr:colOff>
          <xdr:row>53</xdr:row>
          <xdr:rowOff>38100</xdr:rowOff>
        </xdr:to>
        <xdr:sp macro="" textlink="">
          <xdr:nvSpPr>
            <xdr:cNvPr id="266246" name="Check Box 6" hidden="1">
              <a:extLst>
                <a:ext uri="{63B3BB69-23CF-44E3-9099-C40C66FF867C}">
                  <a14:compatExt spid="_x0000_s266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9525</xdr:rowOff>
        </xdr:from>
        <xdr:to>
          <xdr:col>10</xdr:col>
          <xdr:colOff>390525</xdr:colOff>
          <xdr:row>56</xdr:row>
          <xdr:rowOff>28575</xdr:rowOff>
        </xdr:to>
        <xdr:sp macro="" textlink="">
          <xdr:nvSpPr>
            <xdr:cNvPr id="266247" name="Check Box 7" hidden="1">
              <a:extLst>
                <a:ext uri="{63B3BB69-23CF-44E3-9099-C40C66FF867C}">
                  <a14:compatExt spid="_x0000_s26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180975</xdr:rowOff>
        </xdr:from>
        <xdr:to>
          <xdr:col>10</xdr:col>
          <xdr:colOff>476250</xdr:colOff>
          <xdr:row>27</xdr:row>
          <xdr:rowOff>9525</xdr:rowOff>
        </xdr:to>
        <xdr:sp macro="" textlink="">
          <xdr:nvSpPr>
            <xdr:cNvPr id="266248" name="Check Box 8" hidden="1">
              <a:extLst>
                <a:ext uri="{63B3BB69-23CF-44E3-9099-C40C66FF867C}">
                  <a14:compatExt spid="_x0000_s26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180975</xdr:rowOff>
        </xdr:from>
        <xdr:to>
          <xdr:col>10</xdr:col>
          <xdr:colOff>419100</xdr:colOff>
          <xdr:row>29</xdr:row>
          <xdr:rowOff>47625</xdr:rowOff>
        </xdr:to>
        <xdr:sp macro="" textlink="">
          <xdr:nvSpPr>
            <xdr:cNvPr id="266249" name="Check Box 9" hidden="1">
              <a:extLst>
                <a:ext uri="{63B3BB69-23CF-44E3-9099-C40C66FF867C}">
                  <a14:compatExt spid="_x0000_s26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180975</xdr:rowOff>
        </xdr:from>
        <xdr:to>
          <xdr:col>10</xdr:col>
          <xdr:colOff>400050</xdr:colOff>
          <xdr:row>31</xdr:row>
          <xdr:rowOff>57150</xdr:rowOff>
        </xdr:to>
        <xdr:sp macro="" textlink="">
          <xdr:nvSpPr>
            <xdr:cNvPr id="266250" name="Check Box 10" hidden="1">
              <a:extLst>
                <a:ext uri="{63B3BB69-23CF-44E3-9099-C40C66FF867C}">
                  <a14:compatExt spid="_x0000_s26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180975</xdr:rowOff>
        </xdr:from>
        <xdr:to>
          <xdr:col>10</xdr:col>
          <xdr:colOff>447675</xdr:colOff>
          <xdr:row>33</xdr:row>
          <xdr:rowOff>28575</xdr:rowOff>
        </xdr:to>
        <xdr:sp macro="" textlink="">
          <xdr:nvSpPr>
            <xdr:cNvPr id="266251" name="Check Box 11" hidden="1">
              <a:extLst>
                <a:ext uri="{63B3BB69-23CF-44E3-9099-C40C66FF867C}">
                  <a14:compatExt spid="_x0000_s26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447675</xdr:colOff>
      <xdr:row>37</xdr:row>
      <xdr:rowOff>19050</xdr:rowOff>
    </xdr:from>
    <xdr:to>
      <xdr:col>2</xdr:col>
      <xdr:colOff>314325</xdr:colOff>
      <xdr:row>38</xdr:row>
      <xdr:rowOff>9525</xdr:rowOff>
    </xdr:to>
    <xdr:sp macro="" textlink="">
      <xdr:nvSpPr>
        <xdr:cNvPr id="20" name="Rectangle 19">
          <a:hlinkClick xmlns:r="http://schemas.openxmlformats.org/officeDocument/2006/relationships" r:id="rId7"/>
        </xdr:cNvPr>
        <xdr:cNvSpPr/>
      </xdr:nvSpPr>
      <xdr:spPr>
        <a:xfrm>
          <a:off x="723900" y="71437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52</xdr:row>
          <xdr:rowOff>85725</xdr:rowOff>
        </xdr:from>
        <xdr:to>
          <xdr:col>1</xdr:col>
          <xdr:colOff>438150</xdr:colOff>
          <xdr:row>53</xdr:row>
          <xdr:rowOff>114300</xdr:rowOff>
        </xdr:to>
        <xdr:sp macro="" textlink="">
          <xdr:nvSpPr>
            <xdr:cNvPr id="266252" name="Check Box 12" hidden="1">
              <a:extLst>
                <a:ext uri="{63B3BB69-23CF-44E3-9099-C40C66FF867C}">
                  <a14:compatExt spid="_x0000_s26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19050</xdr:colOff>
      <xdr:row>31</xdr:row>
      <xdr:rowOff>9525</xdr:rowOff>
    </xdr:from>
    <xdr:to>
      <xdr:col>4</xdr:col>
      <xdr:colOff>76200</xdr:colOff>
      <xdr:row>31</xdr:row>
      <xdr:rowOff>171450</xdr:rowOff>
    </xdr:to>
    <xdr:sp macro="" textlink="">
      <xdr:nvSpPr>
        <xdr:cNvPr id="22" name="Rectangle 21">
          <a:hlinkClick xmlns:r="http://schemas.openxmlformats.org/officeDocument/2006/relationships" r:id="rId8"/>
        </xdr:cNvPr>
        <xdr:cNvSpPr/>
      </xdr:nvSpPr>
      <xdr:spPr>
        <a:xfrm>
          <a:off x="809625" y="5934075"/>
          <a:ext cx="10858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123825</xdr:colOff>
      <xdr:row>37</xdr:row>
      <xdr:rowOff>0</xdr:rowOff>
    </xdr:from>
    <xdr:to>
      <xdr:col>11</xdr:col>
      <xdr:colOff>504825</xdr:colOff>
      <xdr:row>37</xdr:row>
      <xdr:rowOff>180975</xdr:rowOff>
    </xdr:to>
    <xdr:sp macro="" textlink="">
      <xdr:nvSpPr>
        <xdr:cNvPr id="23" name="Rectangle 22">
          <a:hlinkClick xmlns:r="http://schemas.openxmlformats.org/officeDocument/2006/relationships" r:id="rId9"/>
        </xdr:cNvPr>
        <xdr:cNvSpPr/>
      </xdr:nvSpPr>
      <xdr:spPr>
        <a:xfrm>
          <a:off x="5543550" y="712470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47625</xdr:colOff>
      <xdr:row>36</xdr:row>
      <xdr:rowOff>190500</xdr:rowOff>
    </xdr:from>
    <xdr:to>
      <xdr:col>20</xdr:col>
      <xdr:colOff>428625</xdr:colOff>
      <xdr:row>37</xdr:row>
      <xdr:rowOff>171450</xdr:rowOff>
    </xdr:to>
    <xdr:sp macro="" textlink="">
      <xdr:nvSpPr>
        <xdr:cNvPr id="24" name="Rectangle 23">
          <a:hlinkClick xmlns:r="http://schemas.openxmlformats.org/officeDocument/2006/relationships" r:id="rId10"/>
        </xdr:cNvPr>
        <xdr:cNvSpPr/>
      </xdr:nvSpPr>
      <xdr:spPr>
        <a:xfrm>
          <a:off x="10096500" y="71151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123825</xdr:colOff>
      <xdr:row>67</xdr:row>
      <xdr:rowOff>0</xdr:rowOff>
    </xdr:from>
    <xdr:to>
      <xdr:col>20</xdr:col>
      <xdr:colOff>504825</xdr:colOff>
      <xdr:row>67</xdr:row>
      <xdr:rowOff>180975</xdr:rowOff>
    </xdr:to>
    <xdr:sp macro="" textlink="">
      <xdr:nvSpPr>
        <xdr:cNvPr id="25" name="Rectangle 24">
          <a:hlinkClick xmlns:r="http://schemas.openxmlformats.org/officeDocument/2006/relationships" r:id="rId11"/>
        </xdr:cNvPr>
        <xdr:cNvSpPr/>
      </xdr:nvSpPr>
      <xdr:spPr>
        <a:xfrm>
          <a:off x="10172700" y="130873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85725</xdr:colOff>
      <xdr:row>67</xdr:row>
      <xdr:rowOff>9525</xdr:rowOff>
    </xdr:from>
    <xdr:to>
      <xdr:col>2</xdr:col>
      <xdr:colOff>466725</xdr:colOff>
      <xdr:row>68</xdr:row>
      <xdr:rowOff>0</xdr:rowOff>
    </xdr:to>
    <xdr:sp macro="" textlink="">
      <xdr:nvSpPr>
        <xdr:cNvPr id="26" name="Rectangle 25">
          <a:hlinkClick xmlns:r="http://schemas.openxmlformats.org/officeDocument/2006/relationships" r:id="rId12"/>
        </xdr:cNvPr>
        <xdr:cNvSpPr/>
      </xdr:nvSpPr>
      <xdr:spPr>
        <a:xfrm>
          <a:off x="876300" y="130968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32</xdr:row>
      <xdr:rowOff>9525</xdr:rowOff>
    </xdr:from>
    <xdr:to>
      <xdr:col>4</xdr:col>
      <xdr:colOff>171450</xdr:colOff>
      <xdr:row>32</xdr:row>
      <xdr:rowOff>171450</xdr:rowOff>
    </xdr:to>
    <xdr:sp macro="" textlink="">
      <xdr:nvSpPr>
        <xdr:cNvPr id="27" name="Rectangle 26">
          <a:hlinkClick xmlns:r="http://schemas.openxmlformats.org/officeDocument/2006/relationships" r:id="rId13"/>
        </xdr:cNvPr>
        <xdr:cNvSpPr/>
      </xdr:nvSpPr>
      <xdr:spPr>
        <a:xfrm>
          <a:off x="809625" y="6134100"/>
          <a:ext cx="1181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33</xdr:row>
      <xdr:rowOff>9525</xdr:rowOff>
    </xdr:from>
    <xdr:to>
      <xdr:col>4</xdr:col>
      <xdr:colOff>161925</xdr:colOff>
      <xdr:row>33</xdr:row>
      <xdr:rowOff>161925</xdr:rowOff>
    </xdr:to>
    <xdr:sp macro="" textlink="">
      <xdr:nvSpPr>
        <xdr:cNvPr id="28" name="Rectangle 27">
          <a:hlinkClick xmlns:r="http://schemas.openxmlformats.org/officeDocument/2006/relationships" r:id="rId14"/>
        </xdr:cNvPr>
        <xdr:cNvSpPr/>
      </xdr:nvSpPr>
      <xdr:spPr>
        <a:xfrm>
          <a:off x="819150" y="6324600"/>
          <a:ext cx="11620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34</xdr:row>
      <xdr:rowOff>19050</xdr:rowOff>
    </xdr:from>
    <xdr:to>
      <xdr:col>3</xdr:col>
      <xdr:colOff>504825</xdr:colOff>
      <xdr:row>34</xdr:row>
      <xdr:rowOff>161925</xdr:rowOff>
    </xdr:to>
    <xdr:sp macro="" textlink="">
      <xdr:nvSpPr>
        <xdr:cNvPr id="29" name="Rectangle 28">
          <a:hlinkClick xmlns:r="http://schemas.openxmlformats.org/officeDocument/2006/relationships" r:id="rId15"/>
        </xdr:cNvPr>
        <xdr:cNvSpPr/>
      </xdr:nvSpPr>
      <xdr:spPr>
        <a:xfrm>
          <a:off x="809625" y="6524625"/>
          <a:ext cx="10001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35</xdr:row>
      <xdr:rowOff>47625</xdr:rowOff>
    </xdr:from>
    <xdr:to>
      <xdr:col>4</xdr:col>
      <xdr:colOff>152400</xdr:colOff>
      <xdr:row>36</xdr:row>
      <xdr:rowOff>0</xdr:rowOff>
    </xdr:to>
    <xdr:sp macro="" textlink="">
      <xdr:nvSpPr>
        <xdr:cNvPr id="30" name="Rectangle 29">
          <a:hlinkClick xmlns:r="http://schemas.openxmlformats.org/officeDocument/2006/relationships" r:id="rId16"/>
        </xdr:cNvPr>
        <xdr:cNvSpPr/>
      </xdr:nvSpPr>
      <xdr:spPr>
        <a:xfrm>
          <a:off x="828675" y="6753225"/>
          <a:ext cx="11430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75</xdr:row>
          <xdr:rowOff>9525</xdr:rowOff>
        </xdr:from>
        <xdr:to>
          <xdr:col>10</xdr:col>
          <xdr:colOff>457200</xdr:colOff>
          <xdr:row>76</xdr:row>
          <xdr:rowOff>0</xdr:rowOff>
        </xdr:to>
        <xdr:sp macro="" textlink="">
          <xdr:nvSpPr>
            <xdr:cNvPr id="266253" name="Check Box 13" hidden="1">
              <a:extLst>
                <a:ext uri="{63B3BB69-23CF-44E3-9099-C40C66FF867C}">
                  <a14:compatExt spid="_x0000_s26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114300</xdr:rowOff>
        </xdr:from>
        <xdr:to>
          <xdr:col>19</xdr:col>
          <xdr:colOff>428625</xdr:colOff>
          <xdr:row>27</xdr:row>
          <xdr:rowOff>123825</xdr:rowOff>
        </xdr:to>
        <xdr:sp macro="" textlink="">
          <xdr:nvSpPr>
            <xdr:cNvPr id="266254" name="Check Box 14" hidden="1">
              <a:extLst>
                <a:ext uri="{63B3BB69-23CF-44E3-9099-C40C66FF867C}">
                  <a14:compatExt spid="_x0000_s26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9525</xdr:colOff>
      <xdr:row>1</xdr:row>
      <xdr:rowOff>161925</xdr:rowOff>
    </xdr:from>
    <xdr:to>
      <xdr:col>9</xdr:col>
      <xdr:colOff>123825</xdr:colOff>
      <xdr:row>4</xdr:row>
      <xdr:rowOff>47625</xdr:rowOff>
    </xdr:to>
    <xdr:sp macro="" textlink="">
      <xdr:nvSpPr>
        <xdr:cNvPr id="2" name="TextBox 1"/>
        <xdr:cNvSpPr txBox="1"/>
      </xdr:nvSpPr>
      <xdr:spPr>
        <a:xfrm>
          <a:off x="285750" y="352425"/>
          <a:ext cx="42291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New building construction</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19</xdr:row>
          <xdr:rowOff>180975</xdr:rowOff>
        </xdr:from>
        <xdr:to>
          <xdr:col>11</xdr:col>
          <xdr:colOff>57150</xdr:colOff>
          <xdr:row>20</xdr:row>
          <xdr:rowOff>180975</xdr:rowOff>
        </xdr:to>
        <xdr:sp macro="" textlink="">
          <xdr:nvSpPr>
            <xdr:cNvPr id="221185" name="Check Box 1" hidden="1">
              <a:extLst>
                <a:ext uri="{63B3BB69-23CF-44E3-9099-C40C66FF867C}">
                  <a14:compatExt spid="_x0000_s22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22</xdr:row>
          <xdr:rowOff>180975</xdr:rowOff>
        </xdr:from>
        <xdr:to>
          <xdr:col>11</xdr:col>
          <xdr:colOff>19050</xdr:colOff>
          <xdr:row>24</xdr:row>
          <xdr:rowOff>19050</xdr:rowOff>
        </xdr:to>
        <xdr:sp macro="" textlink="">
          <xdr:nvSpPr>
            <xdr:cNvPr id="221186" name="Check Box 2" hidden="1">
              <a:extLst>
                <a:ext uri="{63B3BB69-23CF-44E3-9099-C40C66FF867C}">
                  <a14:compatExt spid="_x0000_s22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0</xdr:rowOff>
        </xdr:from>
        <xdr:to>
          <xdr:col>11</xdr:col>
          <xdr:colOff>85725</xdr:colOff>
          <xdr:row>25</xdr:row>
          <xdr:rowOff>19050</xdr:rowOff>
        </xdr:to>
        <xdr:sp macro="" textlink="">
          <xdr:nvSpPr>
            <xdr:cNvPr id="221187" name="Check Box 3" hidden="1">
              <a:extLst>
                <a:ext uri="{63B3BB69-23CF-44E3-9099-C40C66FF867C}">
                  <a14:compatExt spid="_x0000_s22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200025</xdr:rowOff>
        </xdr:from>
        <xdr:to>
          <xdr:col>10</xdr:col>
          <xdr:colOff>495300</xdr:colOff>
          <xdr:row>26</xdr:row>
          <xdr:rowOff>28575</xdr:rowOff>
        </xdr:to>
        <xdr:sp macro="" textlink="">
          <xdr:nvSpPr>
            <xdr:cNvPr id="221188" name="Check Box 4" hidden="1">
              <a:extLst>
                <a:ext uri="{63B3BB69-23CF-44E3-9099-C40C66FF867C}">
                  <a14:compatExt spid="_x0000_s22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25</xdr:row>
          <xdr:rowOff>219075</xdr:rowOff>
        </xdr:from>
        <xdr:to>
          <xdr:col>11</xdr:col>
          <xdr:colOff>28575</xdr:colOff>
          <xdr:row>26</xdr:row>
          <xdr:rowOff>209550</xdr:rowOff>
        </xdr:to>
        <xdr:sp macro="" textlink="">
          <xdr:nvSpPr>
            <xdr:cNvPr id="221189" name="Check Box 5" hidden="1">
              <a:extLst>
                <a:ext uri="{63B3BB69-23CF-44E3-9099-C40C66FF867C}">
                  <a14:compatExt spid="_x0000_s22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26</xdr:row>
          <xdr:rowOff>209550</xdr:rowOff>
        </xdr:from>
        <xdr:to>
          <xdr:col>10</xdr:col>
          <xdr:colOff>485775</xdr:colOff>
          <xdr:row>27</xdr:row>
          <xdr:rowOff>209550</xdr:rowOff>
        </xdr:to>
        <xdr:sp macro="" textlink="">
          <xdr:nvSpPr>
            <xdr:cNvPr id="221190" name="Check Box 6" hidden="1">
              <a:extLst>
                <a:ext uri="{63B3BB69-23CF-44E3-9099-C40C66FF867C}">
                  <a14:compatExt spid="_x0000_s22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200025</xdr:rowOff>
        </xdr:from>
        <xdr:to>
          <xdr:col>10</xdr:col>
          <xdr:colOff>485775</xdr:colOff>
          <xdr:row>28</xdr:row>
          <xdr:rowOff>200025</xdr:rowOff>
        </xdr:to>
        <xdr:sp macro="" textlink="">
          <xdr:nvSpPr>
            <xdr:cNvPr id="221191" name="Check Box 7" hidden="1">
              <a:extLst>
                <a:ext uri="{63B3BB69-23CF-44E3-9099-C40C66FF867C}">
                  <a14:compatExt spid="_x0000_s22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209550</xdr:rowOff>
        </xdr:from>
        <xdr:to>
          <xdr:col>10</xdr:col>
          <xdr:colOff>476250</xdr:colOff>
          <xdr:row>29</xdr:row>
          <xdr:rowOff>200025</xdr:rowOff>
        </xdr:to>
        <xdr:sp macro="" textlink="">
          <xdr:nvSpPr>
            <xdr:cNvPr id="221192" name="Check Box 8" hidden="1">
              <a:extLst>
                <a:ext uri="{63B3BB69-23CF-44E3-9099-C40C66FF867C}">
                  <a14:compatExt spid="_x0000_s22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209550</xdr:rowOff>
        </xdr:from>
        <xdr:to>
          <xdr:col>10</xdr:col>
          <xdr:colOff>466725</xdr:colOff>
          <xdr:row>30</xdr:row>
          <xdr:rowOff>200025</xdr:rowOff>
        </xdr:to>
        <xdr:sp macro="" textlink="">
          <xdr:nvSpPr>
            <xdr:cNvPr id="221193" name="Check Box 9" hidden="1">
              <a:extLst>
                <a:ext uri="{63B3BB69-23CF-44E3-9099-C40C66FF867C}">
                  <a14:compatExt spid="_x0000_s22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0</xdr:rowOff>
        </xdr:from>
        <xdr:to>
          <xdr:col>10</xdr:col>
          <xdr:colOff>466725</xdr:colOff>
          <xdr:row>32</xdr:row>
          <xdr:rowOff>209550</xdr:rowOff>
        </xdr:to>
        <xdr:sp macro="" textlink="">
          <xdr:nvSpPr>
            <xdr:cNvPr id="221194" name="Check Box 10" hidden="1">
              <a:extLst>
                <a:ext uri="{63B3BB69-23CF-44E3-9099-C40C66FF867C}">
                  <a14:compatExt spid="_x0000_s22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209550</xdr:rowOff>
        </xdr:from>
        <xdr:to>
          <xdr:col>10</xdr:col>
          <xdr:colOff>476250</xdr:colOff>
          <xdr:row>33</xdr:row>
          <xdr:rowOff>209550</xdr:rowOff>
        </xdr:to>
        <xdr:sp macro="" textlink="">
          <xdr:nvSpPr>
            <xdr:cNvPr id="221195" name="Check Box 11" hidden="1">
              <a:extLst>
                <a:ext uri="{63B3BB69-23CF-44E3-9099-C40C66FF867C}">
                  <a14:compatExt spid="_x0000_s22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33</xdr:row>
          <xdr:rowOff>200025</xdr:rowOff>
        </xdr:from>
        <xdr:to>
          <xdr:col>10</xdr:col>
          <xdr:colOff>457200</xdr:colOff>
          <xdr:row>34</xdr:row>
          <xdr:rowOff>200025</xdr:rowOff>
        </xdr:to>
        <xdr:sp macro="" textlink="">
          <xdr:nvSpPr>
            <xdr:cNvPr id="221196" name="Check Box 12" hidden="1">
              <a:extLst>
                <a:ext uri="{63B3BB69-23CF-44E3-9099-C40C66FF867C}">
                  <a14:compatExt spid="_x0000_s22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xdr:row>
          <xdr:rowOff>219075</xdr:rowOff>
        </xdr:from>
        <xdr:to>
          <xdr:col>10</xdr:col>
          <xdr:colOff>447675</xdr:colOff>
          <xdr:row>36</xdr:row>
          <xdr:rowOff>0</xdr:rowOff>
        </xdr:to>
        <xdr:sp macro="" textlink="">
          <xdr:nvSpPr>
            <xdr:cNvPr id="221197" name="Check Box 13" hidden="1">
              <a:extLst>
                <a:ext uri="{63B3BB69-23CF-44E3-9099-C40C66FF867C}">
                  <a14:compatExt spid="_x0000_s22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35</xdr:row>
          <xdr:rowOff>209550</xdr:rowOff>
        </xdr:from>
        <xdr:to>
          <xdr:col>10</xdr:col>
          <xdr:colOff>457200</xdr:colOff>
          <xdr:row>36</xdr:row>
          <xdr:rowOff>209550</xdr:rowOff>
        </xdr:to>
        <xdr:sp macro="" textlink="">
          <xdr:nvSpPr>
            <xdr:cNvPr id="221198" name="Check Box 14" hidden="1">
              <a:extLst>
                <a:ext uri="{63B3BB69-23CF-44E3-9099-C40C66FF867C}">
                  <a14:compatExt spid="_x0000_s22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209550</xdr:rowOff>
        </xdr:from>
        <xdr:to>
          <xdr:col>10</xdr:col>
          <xdr:colOff>485775</xdr:colOff>
          <xdr:row>37</xdr:row>
          <xdr:rowOff>209550</xdr:rowOff>
        </xdr:to>
        <xdr:sp macro="" textlink="">
          <xdr:nvSpPr>
            <xdr:cNvPr id="221199" name="Check Box 15" hidden="1">
              <a:extLst>
                <a:ext uri="{63B3BB69-23CF-44E3-9099-C40C66FF867C}">
                  <a14:compatExt spid="_x0000_s22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209550</xdr:rowOff>
        </xdr:from>
        <xdr:to>
          <xdr:col>10</xdr:col>
          <xdr:colOff>438150</xdr:colOff>
          <xdr:row>38</xdr:row>
          <xdr:rowOff>200025</xdr:rowOff>
        </xdr:to>
        <xdr:sp macro="" textlink="">
          <xdr:nvSpPr>
            <xdr:cNvPr id="221200" name="Check Box 16" hidden="1">
              <a:extLst>
                <a:ext uri="{63B3BB69-23CF-44E3-9099-C40C66FF867C}">
                  <a14:compatExt spid="_x0000_s22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200025</xdr:rowOff>
        </xdr:from>
        <xdr:to>
          <xdr:col>10</xdr:col>
          <xdr:colOff>457200</xdr:colOff>
          <xdr:row>39</xdr:row>
          <xdr:rowOff>200025</xdr:rowOff>
        </xdr:to>
        <xdr:sp macro="" textlink="">
          <xdr:nvSpPr>
            <xdr:cNvPr id="221201" name="Check Box 17" hidden="1">
              <a:extLst>
                <a:ext uri="{63B3BB69-23CF-44E3-9099-C40C66FF867C}">
                  <a14:compatExt spid="_x0000_s22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39</xdr:row>
          <xdr:rowOff>209550</xdr:rowOff>
        </xdr:from>
        <xdr:to>
          <xdr:col>10</xdr:col>
          <xdr:colOff>485775</xdr:colOff>
          <xdr:row>40</xdr:row>
          <xdr:rowOff>209550</xdr:rowOff>
        </xdr:to>
        <xdr:sp macro="" textlink="">
          <xdr:nvSpPr>
            <xdr:cNvPr id="221202" name="Check Box 18" hidden="1">
              <a:extLst>
                <a:ext uri="{63B3BB69-23CF-44E3-9099-C40C66FF867C}">
                  <a14:compatExt spid="_x0000_s22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0</xdr:rowOff>
        </xdr:from>
        <xdr:to>
          <xdr:col>10</xdr:col>
          <xdr:colOff>438150</xdr:colOff>
          <xdr:row>43</xdr:row>
          <xdr:rowOff>19050</xdr:rowOff>
        </xdr:to>
        <xdr:sp macro="" textlink="">
          <xdr:nvSpPr>
            <xdr:cNvPr id="221203" name="Check Box 19" hidden="1">
              <a:extLst>
                <a:ext uri="{63B3BB69-23CF-44E3-9099-C40C66FF867C}">
                  <a14:compatExt spid="_x0000_s22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19050</xdr:colOff>
      <xdr:row>37</xdr:row>
      <xdr:rowOff>19050</xdr:rowOff>
    </xdr:from>
    <xdr:to>
      <xdr:col>27</xdr:col>
      <xdr:colOff>19050</xdr:colOff>
      <xdr:row>42</xdr:row>
      <xdr:rowOff>161925</xdr:rowOff>
    </xdr:to>
    <xdr:sp macro="" textlink="">
      <xdr:nvSpPr>
        <xdr:cNvPr id="25" name="Rectangle 24">
          <a:hlinkClick xmlns:r="http://schemas.openxmlformats.org/officeDocument/2006/relationships" r:id="rId1"/>
        </xdr:cNvPr>
        <xdr:cNvSpPr/>
      </xdr:nvSpPr>
      <xdr:spPr>
        <a:xfrm>
          <a:off x="9553575" y="7477125"/>
          <a:ext cx="4114800" cy="1238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21</xdr:row>
      <xdr:rowOff>190499</xdr:rowOff>
    </xdr:from>
    <xdr:to>
      <xdr:col>9</xdr:col>
      <xdr:colOff>9525</xdr:colOff>
      <xdr:row>42</xdr:row>
      <xdr:rowOff>171451</xdr:rowOff>
    </xdr:to>
    <xdr:pic>
      <xdr:nvPicPr>
        <xdr:cNvPr id="26" name="Picture 25" descr="condos apartments highrise city buildings construction cranes architecture sky windows "/>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76225" y="4286249"/>
          <a:ext cx="4124325" cy="443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190500</xdr:colOff>
          <xdr:row>20</xdr:row>
          <xdr:rowOff>180975</xdr:rowOff>
        </xdr:from>
        <xdr:to>
          <xdr:col>11</xdr:col>
          <xdr:colOff>57150</xdr:colOff>
          <xdr:row>22</xdr:row>
          <xdr:rowOff>19050</xdr:rowOff>
        </xdr:to>
        <xdr:sp macro="" textlink="">
          <xdr:nvSpPr>
            <xdr:cNvPr id="221204" name="Check Box 20" hidden="1">
              <a:extLst>
                <a:ext uri="{63B3BB69-23CF-44E3-9099-C40C66FF867C}">
                  <a14:compatExt spid="_x0000_s22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9525</xdr:colOff>
      <xdr:row>2</xdr:row>
      <xdr:rowOff>0</xdr:rowOff>
    </xdr:from>
    <xdr:to>
      <xdr:col>28</xdr:col>
      <xdr:colOff>0</xdr:colOff>
      <xdr:row>16</xdr:row>
      <xdr:rowOff>180975</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 y="381000"/>
          <a:ext cx="13916025" cy="2847975"/>
        </a:xfrm>
        <a:prstGeom prst="rect">
          <a:avLst/>
        </a:prstGeom>
      </xdr:spPr>
    </xdr:pic>
    <xdr:clientData/>
  </xdr:twoCellAnchor>
  <xdr:twoCellAnchor>
    <xdr:from>
      <xdr:col>1</xdr:col>
      <xdr:colOff>133350</xdr:colOff>
      <xdr:row>0</xdr:row>
      <xdr:rowOff>0</xdr:rowOff>
    </xdr:from>
    <xdr:to>
      <xdr:col>2</xdr:col>
      <xdr:colOff>400050</xdr:colOff>
      <xdr:row>1</xdr:row>
      <xdr:rowOff>171450</xdr:rowOff>
    </xdr:to>
    <xdr:sp macro="" textlink="">
      <xdr:nvSpPr>
        <xdr:cNvPr id="36" name="Rectangle 35">
          <a:hlinkClick xmlns:r="http://schemas.openxmlformats.org/officeDocument/2006/relationships" r:id="rId4"/>
        </xdr:cNvPr>
        <xdr:cNvSpPr/>
      </xdr:nvSpPr>
      <xdr:spPr>
        <a:xfrm>
          <a:off x="409575" y="0"/>
          <a:ext cx="7810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9525</xdr:colOff>
      <xdr:row>0</xdr:row>
      <xdr:rowOff>0</xdr:rowOff>
    </xdr:from>
    <xdr:to>
      <xdr:col>21</xdr:col>
      <xdr:colOff>0</xdr:colOff>
      <xdr:row>1</xdr:row>
      <xdr:rowOff>180975</xdr:rowOff>
    </xdr:to>
    <xdr:sp macro="" textlink="">
      <xdr:nvSpPr>
        <xdr:cNvPr id="38" name="Rectangle 37">
          <a:hlinkClick xmlns:r="http://schemas.openxmlformats.org/officeDocument/2006/relationships" r:id="rId1"/>
        </xdr:cNvPr>
        <xdr:cNvSpPr/>
      </xdr:nvSpPr>
      <xdr:spPr>
        <a:xfrm>
          <a:off x="8515350"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495300</xdr:colOff>
      <xdr:row>0</xdr:row>
      <xdr:rowOff>0</xdr:rowOff>
    </xdr:from>
    <xdr:to>
      <xdr:col>24</xdr:col>
      <xdr:colOff>476250</xdr:colOff>
      <xdr:row>1</xdr:row>
      <xdr:rowOff>180975</xdr:rowOff>
    </xdr:to>
    <xdr:sp macro="" textlink="">
      <xdr:nvSpPr>
        <xdr:cNvPr id="39" name="Rectangle 38">
          <a:hlinkClick xmlns:r="http://schemas.openxmlformats.org/officeDocument/2006/relationships" r:id="rId5"/>
        </xdr:cNvPr>
        <xdr:cNvSpPr/>
      </xdr:nvSpPr>
      <xdr:spPr>
        <a:xfrm>
          <a:off x="11058525" y="0"/>
          <a:ext cx="15240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9525</xdr:colOff>
      <xdr:row>0</xdr:row>
      <xdr:rowOff>0</xdr:rowOff>
    </xdr:from>
    <xdr:to>
      <xdr:col>15</xdr:col>
      <xdr:colOff>485775</xdr:colOff>
      <xdr:row>1</xdr:row>
      <xdr:rowOff>171450</xdr:rowOff>
    </xdr:to>
    <xdr:sp macro="" textlink="">
      <xdr:nvSpPr>
        <xdr:cNvPr id="40" name="Rectangle 39">
          <a:hlinkClick xmlns:r="http://schemas.openxmlformats.org/officeDocument/2006/relationships" r:id="rId6"/>
        </xdr:cNvPr>
        <xdr:cNvSpPr/>
      </xdr:nvSpPr>
      <xdr:spPr>
        <a:xfrm>
          <a:off x="645795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209550</xdr:colOff>
      <xdr:row>0</xdr:row>
      <xdr:rowOff>0</xdr:rowOff>
    </xdr:from>
    <xdr:to>
      <xdr:col>11</xdr:col>
      <xdr:colOff>323850</xdr:colOff>
      <xdr:row>1</xdr:row>
      <xdr:rowOff>171450</xdr:rowOff>
    </xdr:to>
    <xdr:sp macro="" textlink="">
      <xdr:nvSpPr>
        <xdr:cNvPr id="41" name="Rectangle 40">
          <a:hlinkClick xmlns:r="http://schemas.openxmlformats.org/officeDocument/2006/relationships" r:id="rId7"/>
        </xdr:cNvPr>
        <xdr:cNvSpPr/>
      </xdr:nvSpPr>
      <xdr:spPr>
        <a:xfrm>
          <a:off x="2028825" y="0"/>
          <a:ext cx="37147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5953</xdr:colOff>
      <xdr:row>56</xdr:row>
      <xdr:rowOff>0</xdr:rowOff>
    </xdr:from>
    <xdr:to>
      <xdr:col>10</xdr:col>
      <xdr:colOff>5953</xdr:colOff>
      <xdr:row>56</xdr:row>
      <xdr:rowOff>11907</xdr:rowOff>
    </xdr:to>
    <xdr:sp macro="" textlink="">
      <xdr:nvSpPr>
        <xdr:cNvPr id="2" name="Rectangle 1">
          <a:hlinkClick xmlns:r="http://schemas.openxmlformats.org/officeDocument/2006/relationships" r:id="rId1"/>
        </xdr:cNvPr>
        <xdr:cNvSpPr/>
      </xdr:nvSpPr>
      <xdr:spPr>
        <a:xfrm>
          <a:off x="1853803" y="10496550"/>
          <a:ext cx="3267075" cy="11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5953</xdr:colOff>
      <xdr:row>122</xdr:row>
      <xdr:rowOff>0</xdr:rowOff>
    </xdr:from>
    <xdr:to>
      <xdr:col>10</xdr:col>
      <xdr:colOff>5953</xdr:colOff>
      <xdr:row>125</xdr:row>
      <xdr:rowOff>0</xdr:rowOff>
    </xdr:to>
    <xdr:sp macro="" textlink="">
      <xdr:nvSpPr>
        <xdr:cNvPr id="3" name="Rectangle 2">
          <a:hlinkClick xmlns:r="http://schemas.openxmlformats.org/officeDocument/2006/relationships" r:id="rId2"/>
        </xdr:cNvPr>
        <xdr:cNvSpPr/>
      </xdr:nvSpPr>
      <xdr:spPr>
        <a:xfrm>
          <a:off x="1851422" y="22651641"/>
          <a:ext cx="3268265" cy="4822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881063</xdr:colOff>
      <xdr:row>4</xdr:row>
      <xdr:rowOff>35719</xdr:rowOff>
    </xdr:from>
    <xdr:to>
      <xdr:col>11</xdr:col>
      <xdr:colOff>53578</xdr:colOff>
      <xdr:row>4</xdr:row>
      <xdr:rowOff>166687</xdr:rowOff>
    </xdr:to>
    <xdr:sp macro="" textlink="">
      <xdr:nvSpPr>
        <xdr:cNvPr id="4" name="Rectangle 3">
          <a:hlinkClick xmlns:r="http://schemas.openxmlformats.org/officeDocument/2006/relationships" r:id="rId3"/>
        </xdr:cNvPr>
        <xdr:cNvSpPr/>
      </xdr:nvSpPr>
      <xdr:spPr>
        <a:xfrm>
          <a:off x="3613547" y="988219"/>
          <a:ext cx="2190750" cy="1309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511969</xdr:colOff>
      <xdr:row>58</xdr:row>
      <xdr:rowOff>35719</xdr:rowOff>
    </xdr:from>
    <xdr:to>
      <xdr:col>8</xdr:col>
      <xdr:colOff>309563</xdr:colOff>
      <xdr:row>58</xdr:row>
      <xdr:rowOff>154781</xdr:rowOff>
    </xdr:to>
    <xdr:sp macro="" textlink="">
      <xdr:nvSpPr>
        <xdr:cNvPr id="5" name="Rectangle 4">
          <a:hlinkClick xmlns:r="http://schemas.openxmlformats.org/officeDocument/2006/relationships" r:id="rId4"/>
        </xdr:cNvPr>
        <xdr:cNvSpPr/>
      </xdr:nvSpPr>
      <xdr:spPr>
        <a:xfrm>
          <a:off x="4131469" y="11989594"/>
          <a:ext cx="340519"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180976</xdr:colOff>
      <xdr:row>0</xdr:row>
      <xdr:rowOff>0</xdr:rowOff>
    </xdr:from>
    <xdr:to>
      <xdr:col>2</xdr:col>
      <xdr:colOff>295276</xdr:colOff>
      <xdr:row>1</xdr:row>
      <xdr:rowOff>171450</xdr:rowOff>
    </xdr:to>
    <xdr:sp macro="" textlink="">
      <xdr:nvSpPr>
        <xdr:cNvPr id="2" name="Rectangle 1">
          <a:hlinkClick xmlns:r="http://schemas.openxmlformats.org/officeDocument/2006/relationships" r:id="rId1"/>
        </xdr:cNvPr>
        <xdr:cNvSpPr/>
      </xdr:nvSpPr>
      <xdr:spPr>
        <a:xfrm>
          <a:off x="457201" y="0"/>
          <a:ext cx="6286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180975</xdr:colOff>
      <xdr:row>44</xdr:row>
      <xdr:rowOff>0</xdr:rowOff>
    </xdr:from>
    <xdr:to>
      <xdr:col>14</xdr:col>
      <xdr:colOff>57150</xdr:colOff>
      <xdr:row>44</xdr:row>
      <xdr:rowOff>200025</xdr:rowOff>
    </xdr:to>
    <xdr:sp macro="" textlink="">
      <xdr:nvSpPr>
        <xdr:cNvPr id="11" name="Rectangle 10">
          <a:hlinkClick xmlns:r="http://schemas.openxmlformats.org/officeDocument/2006/relationships" r:id="rId2"/>
        </xdr:cNvPr>
        <xdr:cNvSpPr/>
      </xdr:nvSpPr>
      <xdr:spPr>
        <a:xfrm>
          <a:off x="6629400" y="8382000"/>
          <a:ext cx="390525"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180975</xdr:colOff>
      <xdr:row>44</xdr:row>
      <xdr:rowOff>9525</xdr:rowOff>
    </xdr:from>
    <xdr:to>
      <xdr:col>19</xdr:col>
      <xdr:colOff>76200</xdr:colOff>
      <xdr:row>44</xdr:row>
      <xdr:rowOff>190500</xdr:rowOff>
    </xdr:to>
    <xdr:sp macro="" textlink="">
      <xdr:nvSpPr>
        <xdr:cNvPr id="12" name="Rectangle 11">
          <a:hlinkClick xmlns:r="http://schemas.openxmlformats.org/officeDocument/2006/relationships" r:id="rId3"/>
        </xdr:cNvPr>
        <xdr:cNvSpPr/>
      </xdr:nvSpPr>
      <xdr:spPr>
        <a:xfrm>
          <a:off x="9201150" y="83915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190500</xdr:colOff>
      <xdr:row>44</xdr:row>
      <xdr:rowOff>9525</xdr:rowOff>
    </xdr:from>
    <xdr:to>
      <xdr:col>24</xdr:col>
      <xdr:colOff>57150</xdr:colOff>
      <xdr:row>44</xdr:row>
      <xdr:rowOff>200025</xdr:rowOff>
    </xdr:to>
    <xdr:sp macro="" textlink="">
      <xdr:nvSpPr>
        <xdr:cNvPr id="13" name="Rectangle 12">
          <a:hlinkClick xmlns:r="http://schemas.openxmlformats.org/officeDocument/2006/relationships" r:id="rId4"/>
        </xdr:cNvPr>
        <xdr:cNvSpPr/>
      </xdr:nvSpPr>
      <xdr:spPr>
        <a:xfrm>
          <a:off x="11782425" y="8391525"/>
          <a:ext cx="3810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0</xdr:colOff>
      <xdr:row>23</xdr:row>
      <xdr:rowOff>0</xdr:rowOff>
    </xdr:from>
    <xdr:to>
      <xdr:col>11</xdr:col>
      <xdr:colOff>9525</xdr:colOff>
      <xdr:row>45</xdr:row>
      <xdr:rowOff>171450</xdr:rowOff>
    </xdr:to>
    <xdr:pic>
      <xdr:nvPicPr>
        <xdr:cNvPr id="17" name="Picture 16"/>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90575" y="4381500"/>
          <a:ext cx="4638675" cy="4391025"/>
        </a:xfrm>
        <a:prstGeom prst="rect">
          <a:avLst/>
        </a:prstGeom>
      </xdr:spPr>
    </xdr:pic>
    <xdr:clientData/>
  </xdr:twoCellAnchor>
  <xdr:twoCellAnchor editAs="oneCell">
    <xdr:from>
      <xdr:col>0</xdr:col>
      <xdr:colOff>9525</xdr:colOff>
      <xdr:row>2</xdr:row>
      <xdr:rowOff>9525</xdr:rowOff>
    </xdr:from>
    <xdr:to>
      <xdr:col>27</xdr:col>
      <xdr:colOff>247649</xdr:colOff>
      <xdr:row>17</xdr:row>
      <xdr:rowOff>38100</xdr:rowOff>
    </xdr:to>
    <xdr:pic>
      <xdr:nvPicPr>
        <xdr:cNvPr id="18" name="Picture 1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90525"/>
          <a:ext cx="13887449" cy="2886075"/>
        </a:xfrm>
        <a:prstGeom prst="rect">
          <a:avLst/>
        </a:prstGeom>
      </xdr:spPr>
    </xdr:pic>
    <xdr:clientData/>
  </xdr:twoCellAnchor>
  <xdr:twoCellAnchor>
    <xdr:from>
      <xdr:col>12</xdr:col>
      <xdr:colOff>0</xdr:colOff>
      <xdr:row>20</xdr:row>
      <xdr:rowOff>0</xdr:rowOff>
    </xdr:from>
    <xdr:to>
      <xdr:col>16</xdr:col>
      <xdr:colOff>9525</xdr:colOff>
      <xdr:row>23</xdr:row>
      <xdr:rowOff>0</xdr:rowOff>
    </xdr:to>
    <xdr:sp macro="" textlink="">
      <xdr:nvSpPr>
        <xdr:cNvPr id="19" name="Rectangle 18">
          <a:hlinkClick xmlns:r="http://schemas.openxmlformats.org/officeDocument/2006/relationships" r:id="rId7"/>
        </xdr:cNvPr>
        <xdr:cNvSpPr/>
      </xdr:nvSpPr>
      <xdr:spPr>
        <a:xfrm>
          <a:off x="5934075" y="3810000"/>
          <a:ext cx="206692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19050</xdr:colOff>
      <xdr:row>0</xdr:row>
      <xdr:rowOff>0</xdr:rowOff>
    </xdr:from>
    <xdr:to>
      <xdr:col>11</xdr:col>
      <xdr:colOff>495300</xdr:colOff>
      <xdr:row>2</xdr:row>
      <xdr:rowOff>9525</xdr:rowOff>
    </xdr:to>
    <xdr:sp macro="" textlink="">
      <xdr:nvSpPr>
        <xdr:cNvPr id="20" name="Rectangle 19">
          <a:hlinkClick xmlns:r="http://schemas.openxmlformats.org/officeDocument/2006/relationships" r:id="rId8"/>
        </xdr:cNvPr>
        <xdr:cNvSpPr/>
      </xdr:nvSpPr>
      <xdr:spPr>
        <a:xfrm>
          <a:off x="1838325" y="0"/>
          <a:ext cx="4076700"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20</xdr:row>
      <xdr:rowOff>9525</xdr:rowOff>
    </xdr:from>
    <xdr:to>
      <xdr:col>20</xdr:col>
      <xdr:colOff>504825</xdr:colOff>
      <xdr:row>23</xdr:row>
      <xdr:rowOff>9525</xdr:rowOff>
    </xdr:to>
    <xdr:sp macro="" textlink="">
      <xdr:nvSpPr>
        <xdr:cNvPr id="3" name="Rectangle 2">
          <a:hlinkClick xmlns:r="http://schemas.openxmlformats.org/officeDocument/2006/relationships" r:id="rId9"/>
        </xdr:cNvPr>
        <xdr:cNvSpPr/>
      </xdr:nvSpPr>
      <xdr:spPr>
        <a:xfrm>
          <a:off x="8505825" y="3819525"/>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504825</xdr:colOff>
      <xdr:row>20</xdr:row>
      <xdr:rowOff>0</xdr:rowOff>
    </xdr:from>
    <xdr:to>
      <xdr:col>26</xdr:col>
      <xdr:colOff>9525</xdr:colOff>
      <xdr:row>22</xdr:row>
      <xdr:rowOff>180975</xdr:rowOff>
    </xdr:to>
    <xdr:sp macro="" textlink="">
      <xdr:nvSpPr>
        <xdr:cNvPr id="7" name="Rectangle 6">
          <a:hlinkClick xmlns:r="http://schemas.openxmlformats.org/officeDocument/2006/relationships" r:id="rId10"/>
        </xdr:cNvPr>
        <xdr:cNvSpPr/>
      </xdr:nvSpPr>
      <xdr:spPr>
        <a:xfrm>
          <a:off x="11068050" y="3810000"/>
          <a:ext cx="207645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428626</xdr:colOff>
      <xdr:row>0</xdr:row>
      <xdr:rowOff>0</xdr:rowOff>
    </xdr:from>
    <xdr:to>
      <xdr:col>3</xdr:col>
      <xdr:colOff>76201</xdr:colOff>
      <xdr:row>1</xdr:row>
      <xdr:rowOff>171450</xdr:rowOff>
    </xdr:to>
    <xdr:sp macro="" textlink="">
      <xdr:nvSpPr>
        <xdr:cNvPr id="2" name="Rectangle 1">
          <a:hlinkClick xmlns:r="http://schemas.openxmlformats.org/officeDocument/2006/relationships" r:id="rId1"/>
        </xdr:cNvPr>
        <xdr:cNvSpPr/>
      </xdr:nvSpPr>
      <xdr:spPr>
        <a:xfrm>
          <a:off x="542926" y="0"/>
          <a:ext cx="6572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504825</xdr:colOff>
      <xdr:row>19</xdr:row>
      <xdr:rowOff>180975</xdr:rowOff>
    </xdr:from>
    <xdr:to>
      <xdr:col>13</xdr:col>
      <xdr:colOff>495300</xdr:colOff>
      <xdr:row>22</xdr:row>
      <xdr:rowOff>180975</xdr:rowOff>
    </xdr:to>
    <xdr:sp macro="" textlink="">
      <xdr:nvSpPr>
        <xdr:cNvPr id="7" name="Rectangle 6">
          <a:hlinkClick xmlns:r="http://schemas.openxmlformats.org/officeDocument/2006/relationships" r:id="rId2"/>
        </xdr:cNvPr>
        <xdr:cNvSpPr/>
      </xdr:nvSpPr>
      <xdr:spPr>
        <a:xfrm>
          <a:off x="5924550" y="3800475"/>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600075</xdr:colOff>
      <xdr:row>20</xdr:row>
      <xdr:rowOff>0</xdr:rowOff>
    </xdr:from>
    <xdr:to>
      <xdr:col>19</xdr:col>
      <xdr:colOff>0</xdr:colOff>
      <xdr:row>22</xdr:row>
      <xdr:rowOff>180975</xdr:rowOff>
    </xdr:to>
    <xdr:sp macro="" textlink="">
      <xdr:nvSpPr>
        <xdr:cNvPr id="8" name="Rectangle 7">
          <a:hlinkClick xmlns:r="http://schemas.openxmlformats.org/officeDocument/2006/relationships" r:id="rId3"/>
        </xdr:cNvPr>
        <xdr:cNvSpPr/>
      </xdr:nvSpPr>
      <xdr:spPr>
        <a:xfrm>
          <a:off x="8505825" y="3810000"/>
          <a:ext cx="205740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19050</xdr:colOff>
      <xdr:row>19</xdr:row>
      <xdr:rowOff>180975</xdr:rowOff>
    </xdr:from>
    <xdr:to>
      <xdr:col>24</xdr:col>
      <xdr:colOff>0</xdr:colOff>
      <xdr:row>23</xdr:row>
      <xdr:rowOff>0</xdr:rowOff>
    </xdr:to>
    <xdr:sp macro="" textlink="">
      <xdr:nvSpPr>
        <xdr:cNvPr id="9" name="Rectangle 8">
          <a:hlinkClick xmlns:r="http://schemas.openxmlformats.org/officeDocument/2006/relationships" r:id="rId4"/>
        </xdr:cNvPr>
        <xdr:cNvSpPr/>
      </xdr:nvSpPr>
      <xdr:spPr>
        <a:xfrm>
          <a:off x="11096625" y="3800475"/>
          <a:ext cx="20383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9525</xdr:colOff>
      <xdr:row>1</xdr:row>
      <xdr:rowOff>171450</xdr:rowOff>
    </xdr:to>
    <xdr:sp macro="" textlink="">
      <xdr:nvSpPr>
        <xdr:cNvPr id="10" name="Rectangle 9">
          <a:hlinkClick xmlns:r="http://schemas.openxmlformats.org/officeDocument/2006/relationships" r:id="rId5"/>
        </xdr:cNvPr>
        <xdr:cNvSpPr/>
      </xdr:nvSpPr>
      <xdr:spPr>
        <a:xfrm>
          <a:off x="696277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180975</xdr:colOff>
      <xdr:row>43</xdr:row>
      <xdr:rowOff>0</xdr:rowOff>
    </xdr:from>
    <xdr:to>
      <xdr:col>12</xdr:col>
      <xdr:colOff>57150</xdr:colOff>
      <xdr:row>43</xdr:row>
      <xdr:rowOff>200025</xdr:rowOff>
    </xdr:to>
    <xdr:sp macro="" textlink="">
      <xdr:nvSpPr>
        <xdr:cNvPr id="11" name="Rectangle 10">
          <a:hlinkClick xmlns:r="http://schemas.openxmlformats.org/officeDocument/2006/relationships" r:id="rId6"/>
        </xdr:cNvPr>
        <xdr:cNvSpPr/>
      </xdr:nvSpPr>
      <xdr:spPr>
        <a:xfrm>
          <a:off x="6629400" y="8191500"/>
          <a:ext cx="39052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180975</xdr:colOff>
      <xdr:row>43</xdr:row>
      <xdr:rowOff>9525</xdr:rowOff>
    </xdr:from>
    <xdr:to>
      <xdr:col>17</xdr:col>
      <xdr:colOff>76200</xdr:colOff>
      <xdr:row>43</xdr:row>
      <xdr:rowOff>190500</xdr:rowOff>
    </xdr:to>
    <xdr:sp macro="" textlink="">
      <xdr:nvSpPr>
        <xdr:cNvPr id="12" name="Rectangle 11">
          <a:hlinkClick xmlns:r="http://schemas.openxmlformats.org/officeDocument/2006/relationships" r:id="rId7"/>
        </xdr:cNvPr>
        <xdr:cNvSpPr/>
      </xdr:nvSpPr>
      <xdr:spPr>
        <a:xfrm>
          <a:off x="9201150" y="82010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190500</xdr:colOff>
      <xdr:row>43</xdr:row>
      <xdr:rowOff>9525</xdr:rowOff>
    </xdr:from>
    <xdr:to>
      <xdr:col>22</xdr:col>
      <xdr:colOff>57150</xdr:colOff>
      <xdr:row>43</xdr:row>
      <xdr:rowOff>200025</xdr:rowOff>
    </xdr:to>
    <xdr:sp macro="" textlink="">
      <xdr:nvSpPr>
        <xdr:cNvPr id="13" name="Rectangle 12">
          <a:hlinkClick xmlns:r="http://schemas.openxmlformats.org/officeDocument/2006/relationships" r:id="rId8"/>
        </xdr:cNvPr>
        <xdr:cNvSpPr/>
      </xdr:nvSpPr>
      <xdr:spPr>
        <a:xfrm>
          <a:off x="11782425" y="820102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xdr:colOff>
      <xdr:row>23</xdr:row>
      <xdr:rowOff>9525</xdr:rowOff>
    </xdr:from>
    <xdr:to>
      <xdr:col>9</xdr:col>
      <xdr:colOff>9525</xdr:colOff>
      <xdr:row>45</xdr:row>
      <xdr:rowOff>180975</xdr:rowOff>
    </xdr:to>
    <xdr:pic>
      <xdr:nvPicPr>
        <xdr:cNvPr id="16" name="Picture 15"/>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14301" y="4391025"/>
          <a:ext cx="4048124" cy="4391025"/>
        </a:xfrm>
        <a:prstGeom prst="rect">
          <a:avLst/>
        </a:prstGeom>
      </xdr:spPr>
    </xdr:pic>
    <xdr:clientData/>
  </xdr:twoCellAnchor>
  <xdr:twoCellAnchor>
    <xdr:from>
      <xdr:col>3</xdr:col>
      <xdr:colOff>504825</xdr:colOff>
      <xdr:row>0</xdr:row>
      <xdr:rowOff>0</xdr:rowOff>
    </xdr:from>
    <xdr:to>
      <xdr:col>11</xdr:col>
      <xdr:colOff>504825</xdr:colOff>
      <xdr:row>1</xdr:row>
      <xdr:rowOff>161925</xdr:rowOff>
    </xdr:to>
    <xdr:sp macro="" textlink="">
      <xdr:nvSpPr>
        <xdr:cNvPr id="18" name="Rectangle 17">
          <a:hlinkClick xmlns:r="http://schemas.openxmlformats.org/officeDocument/2006/relationships" r:id="rId10"/>
        </xdr:cNvPr>
        <xdr:cNvSpPr/>
      </xdr:nvSpPr>
      <xdr:spPr>
        <a:xfrm>
          <a:off x="1809750" y="0"/>
          <a:ext cx="46291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1</xdr:rowOff>
    </xdr:from>
    <xdr:to>
      <xdr:col>30</xdr:col>
      <xdr:colOff>19051</xdr:colOff>
      <xdr:row>17</xdr:row>
      <xdr:rowOff>76201</xdr:rowOff>
    </xdr:to>
    <xdr:pic>
      <xdr:nvPicPr>
        <xdr:cNvPr id="3" name="Picture 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526" y="381001"/>
          <a:ext cx="14020800" cy="2933700"/>
        </a:xfrm>
        <a:prstGeom prst="rect">
          <a:avLst/>
        </a:prstGeom>
      </xdr:spPr>
    </xdr:pic>
    <xdr:clientData/>
  </xdr:twoCellAnchor>
  <xdr:twoCellAnchor>
    <xdr:from>
      <xdr:col>26</xdr:col>
      <xdr:colOff>190500</xdr:colOff>
      <xdr:row>43</xdr:row>
      <xdr:rowOff>9525</xdr:rowOff>
    </xdr:from>
    <xdr:to>
      <xdr:col>27</xdr:col>
      <xdr:colOff>57150</xdr:colOff>
      <xdr:row>43</xdr:row>
      <xdr:rowOff>200025</xdr:rowOff>
    </xdr:to>
    <xdr:sp macro="" textlink="">
      <xdr:nvSpPr>
        <xdr:cNvPr id="17" name="Rectangle 16">
          <a:hlinkClick xmlns:r="http://schemas.openxmlformats.org/officeDocument/2006/relationships" r:id="rId12"/>
        </xdr:cNvPr>
        <xdr:cNvSpPr/>
      </xdr:nvSpPr>
      <xdr:spPr>
        <a:xfrm>
          <a:off x="12477750" y="8391525"/>
          <a:ext cx="371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9525</xdr:colOff>
      <xdr:row>19</xdr:row>
      <xdr:rowOff>171450</xdr:rowOff>
    </xdr:from>
    <xdr:to>
      <xdr:col>28</xdr:col>
      <xdr:colOff>495300</xdr:colOff>
      <xdr:row>22</xdr:row>
      <xdr:rowOff>180975</xdr:rowOff>
    </xdr:to>
    <xdr:sp macro="" textlink="">
      <xdr:nvSpPr>
        <xdr:cNvPr id="20" name="Rectangle 19">
          <a:hlinkClick xmlns:r="http://schemas.openxmlformats.org/officeDocument/2006/relationships" r:id="rId13"/>
        </xdr:cNvPr>
        <xdr:cNvSpPr/>
      </xdr:nvSpPr>
      <xdr:spPr>
        <a:xfrm>
          <a:off x="11791950" y="3790950"/>
          <a:ext cx="20002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295275</xdr:colOff>
      <xdr:row>1</xdr:row>
      <xdr:rowOff>114300</xdr:rowOff>
    </xdr:from>
    <xdr:to>
      <xdr:col>8</xdr:col>
      <xdr:colOff>266700</xdr:colOff>
      <xdr:row>5</xdr:row>
      <xdr:rowOff>104775</xdr:rowOff>
    </xdr:to>
    <xdr:sp macro="" textlink="">
      <xdr:nvSpPr>
        <xdr:cNvPr id="4" name="TextBox 3"/>
        <xdr:cNvSpPr txBox="1"/>
      </xdr:nvSpPr>
      <xdr:spPr>
        <a:xfrm>
          <a:off x="409575" y="304800"/>
          <a:ext cx="3505200"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Construction manager</a:t>
          </a:r>
        </a:p>
      </xdr:txBody>
    </xdr:sp>
    <xdr:clientData/>
  </xdr:twoCellAnchor>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26</xdr:row>
          <xdr:rowOff>0</xdr:rowOff>
        </xdr:from>
        <xdr:to>
          <xdr:col>2</xdr:col>
          <xdr:colOff>0</xdr:colOff>
          <xdr:row>27</xdr:row>
          <xdr:rowOff>0</xdr:rowOff>
        </xdr:to>
        <xdr:sp macro="" textlink="">
          <xdr:nvSpPr>
            <xdr:cNvPr id="141313" name="Check Box 1" hidden="1">
              <a:extLst>
                <a:ext uri="{63B3BB69-23CF-44E3-9099-C40C66FF867C}">
                  <a14:compatExt spid="_x0000_s14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19050</xdr:colOff>
      <xdr:row>36</xdr:row>
      <xdr:rowOff>38100</xdr:rowOff>
    </xdr:from>
    <xdr:to>
      <xdr:col>27</xdr:col>
      <xdr:colOff>19050</xdr:colOff>
      <xdr:row>41</xdr:row>
      <xdr:rowOff>95250</xdr:rowOff>
    </xdr:to>
    <xdr:sp macro="" textlink="">
      <xdr:nvSpPr>
        <xdr:cNvPr id="8" name="Rectangle 7">
          <a:hlinkClick xmlns:r="http://schemas.openxmlformats.org/officeDocument/2006/relationships" r:id="rId1"/>
        </xdr:cNvPr>
        <xdr:cNvSpPr/>
      </xdr:nvSpPr>
      <xdr:spPr>
        <a:xfrm>
          <a:off x="9553575" y="7219950"/>
          <a:ext cx="4114800" cy="1085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180975</xdr:colOff>
      <xdr:row>0</xdr:row>
      <xdr:rowOff>0</xdr:rowOff>
    </xdr:from>
    <xdr:to>
      <xdr:col>2</xdr:col>
      <xdr:colOff>342900</xdr:colOff>
      <xdr:row>1</xdr:row>
      <xdr:rowOff>171450</xdr:rowOff>
    </xdr:to>
    <xdr:sp macro="" textlink="">
      <xdr:nvSpPr>
        <xdr:cNvPr id="23" name="Rectangle 22">
          <a:hlinkClick xmlns:r="http://schemas.openxmlformats.org/officeDocument/2006/relationships" r:id="rId2"/>
        </xdr:cNvPr>
        <xdr:cNvSpPr/>
      </xdr:nvSpPr>
      <xdr:spPr>
        <a:xfrm>
          <a:off x="457200" y="0"/>
          <a:ext cx="676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19050</xdr:colOff>
      <xdr:row>0</xdr:row>
      <xdr:rowOff>0</xdr:rowOff>
    </xdr:from>
    <xdr:to>
      <xdr:col>17</xdr:col>
      <xdr:colOff>28575</xdr:colOff>
      <xdr:row>1</xdr:row>
      <xdr:rowOff>171450</xdr:rowOff>
    </xdr:to>
    <xdr:sp macro="" textlink="">
      <xdr:nvSpPr>
        <xdr:cNvPr id="24" name="Rectangle 23">
          <a:hlinkClick xmlns:r="http://schemas.openxmlformats.org/officeDocument/2006/relationships" r:id="rId3"/>
        </xdr:cNvPr>
        <xdr:cNvSpPr/>
      </xdr:nvSpPr>
      <xdr:spPr>
        <a:xfrm>
          <a:off x="69818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504825</xdr:colOff>
      <xdr:row>0</xdr:row>
      <xdr:rowOff>0</xdr:rowOff>
    </xdr:from>
    <xdr:to>
      <xdr:col>12</xdr:col>
      <xdr:colOff>504825</xdr:colOff>
      <xdr:row>1</xdr:row>
      <xdr:rowOff>161925</xdr:rowOff>
    </xdr:to>
    <xdr:sp macro="" textlink="">
      <xdr:nvSpPr>
        <xdr:cNvPr id="25" name="Rectangle 24">
          <a:hlinkClick xmlns:r="http://schemas.openxmlformats.org/officeDocument/2006/relationships" r:id="rId1"/>
        </xdr:cNvPr>
        <xdr:cNvSpPr/>
      </xdr:nvSpPr>
      <xdr:spPr>
        <a:xfrm>
          <a:off x="1809750" y="0"/>
          <a:ext cx="46291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19050</xdr:rowOff>
    </xdr:to>
    <xdr:pic>
      <xdr:nvPicPr>
        <xdr:cNvPr id="6"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6" y="381000"/>
          <a:ext cx="13925550" cy="2876550"/>
        </a:xfrm>
        <a:prstGeom prst="rect">
          <a:avLst/>
        </a:prstGeom>
      </xdr:spPr>
    </xdr:pic>
    <xdr:clientData/>
  </xdr:twoCellAnchor>
  <xdr:twoCellAnchor>
    <xdr:from>
      <xdr:col>1</xdr:col>
      <xdr:colOff>114300</xdr:colOff>
      <xdr:row>2</xdr:row>
      <xdr:rowOff>9525</xdr:rowOff>
    </xdr:from>
    <xdr:to>
      <xdr:col>8</xdr:col>
      <xdr:colOff>19050</xdr:colOff>
      <xdr:row>5</xdr:row>
      <xdr:rowOff>180975</xdr:rowOff>
    </xdr:to>
    <xdr:sp macro="" textlink="">
      <xdr:nvSpPr>
        <xdr:cNvPr id="2" name="TextBox 1"/>
        <xdr:cNvSpPr txBox="1"/>
      </xdr:nvSpPr>
      <xdr:spPr>
        <a:xfrm>
          <a:off x="390525" y="390525"/>
          <a:ext cx="350520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Construction</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manager</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26</xdr:row>
          <xdr:rowOff>180975</xdr:rowOff>
        </xdr:to>
        <xdr:sp macro="" textlink="">
          <xdr:nvSpPr>
            <xdr:cNvPr id="142337" name="Check Box 1" hidden="1">
              <a:extLst>
                <a:ext uri="{63B3BB69-23CF-44E3-9099-C40C66FF867C}">
                  <a14:compatExt spid="_x0000_s14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29</xdr:row>
          <xdr:rowOff>0</xdr:rowOff>
        </xdr:to>
        <xdr:sp macro="" textlink="">
          <xdr:nvSpPr>
            <xdr:cNvPr id="142338" name="Check Box 2" hidden="1">
              <a:extLst>
                <a:ext uri="{63B3BB69-23CF-44E3-9099-C40C66FF867C}">
                  <a14:compatExt spid="_x0000_s14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190500</xdr:rowOff>
        </xdr:from>
        <xdr:to>
          <xdr:col>2</xdr:col>
          <xdr:colOff>0</xdr:colOff>
          <xdr:row>31</xdr:row>
          <xdr:rowOff>0</xdr:rowOff>
        </xdr:to>
        <xdr:sp macro="" textlink="">
          <xdr:nvSpPr>
            <xdr:cNvPr id="142339" name="Check Box 3" hidden="1">
              <a:extLst>
                <a:ext uri="{63B3BB69-23CF-44E3-9099-C40C66FF867C}">
                  <a14:compatExt spid="_x0000_s14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28575</xdr:colOff>
      <xdr:row>39</xdr:row>
      <xdr:rowOff>47625</xdr:rowOff>
    </xdr:from>
    <xdr:to>
      <xdr:col>27</xdr:col>
      <xdr:colOff>28575</xdr:colOff>
      <xdr:row>44</xdr:row>
      <xdr:rowOff>133350</xdr:rowOff>
    </xdr:to>
    <xdr:sp macro="" textlink="">
      <xdr:nvSpPr>
        <xdr:cNvPr id="12" name="Rectangle 11">
          <a:hlinkClick xmlns:r="http://schemas.openxmlformats.org/officeDocument/2006/relationships" r:id="rId1"/>
        </xdr:cNvPr>
        <xdr:cNvSpPr/>
      </xdr:nvSpPr>
      <xdr:spPr>
        <a:xfrm>
          <a:off x="9563100" y="7724775"/>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180975</xdr:colOff>
      <xdr:row>0</xdr:row>
      <xdr:rowOff>0</xdr:rowOff>
    </xdr:from>
    <xdr:to>
      <xdr:col>2</xdr:col>
      <xdr:colOff>342900</xdr:colOff>
      <xdr:row>1</xdr:row>
      <xdr:rowOff>171450</xdr:rowOff>
    </xdr:to>
    <xdr:sp macro="" textlink="">
      <xdr:nvSpPr>
        <xdr:cNvPr id="63" name="Rectangle 62">
          <a:hlinkClick xmlns:r="http://schemas.openxmlformats.org/officeDocument/2006/relationships" r:id="rId2"/>
        </xdr:cNvPr>
        <xdr:cNvSpPr/>
      </xdr:nvSpPr>
      <xdr:spPr>
        <a:xfrm>
          <a:off x="457200" y="0"/>
          <a:ext cx="676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47625</xdr:colOff>
      <xdr:row>0</xdr:row>
      <xdr:rowOff>0</xdr:rowOff>
    </xdr:from>
    <xdr:to>
      <xdr:col>17</xdr:col>
      <xdr:colOff>57150</xdr:colOff>
      <xdr:row>1</xdr:row>
      <xdr:rowOff>171450</xdr:rowOff>
    </xdr:to>
    <xdr:sp macro="" textlink="">
      <xdr:nvSpPr>
        <xdr:cNvPr id="64" name="Rectangle 63">
          <a:hlinkClick xmlns:r="http://schemas.openxmlformats.org/officeDocument/2006/relationships" r:id="rId3"/>
        </xdr:cNvPr>
        <xdr:cNvSpPr/>
      </xdr:nvSpPr>
      <xdr:spPr>
        <a:xfrm>
          <a:off x="701040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504825</xdr:colOff>
      <xdr:row>0</xdr:row>
      <xdr:rowOff>0</xdr:rowOff>
    </xdr:from>
    <xdr:to>
      <xdr:col>12</xdr:col>
      <xdr:colOff>504825</xdr:colOff>
      <xdr:row>1</xdr:row>
      <xdr:rowOff>161925</xdr:rowOff>
    </xdr:to>
    <xdr:sp macro="" textlink="">
      <xdr:nvSpPr>
        <xdr:cNvPr id="65" name="Rectangle 64">
          <a:hlinkClick xmlns:r="http://schemas.openxmlformats.org/officeDocument/2006/relationships" r:id="rId1"/>
        </xdr:cNvPr>
        <xdr:cNvSpPr/>
      </xdr:nvSpPr>
      <xdr:spPr>
        <a:xfrm>
          <a:off x="1809750" y="0"/>
          <a:ext cx="46291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38100</xdr:rowOff>
    </xdr:to>
    <xdr:pic>
      <xdr:nvPicPr>
        <xdr:cNvPr id="6"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6" y="381000"/>
          <a:ext cx="13925550" cy="289560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4" name="Rectangle 13">
          <a:hlinkClick xmlns:r="http://schemas.openxmlformats.org/officeDocument/2006/relationships" r:id="rId5"/>
        </xdr:cNvPr>
        <xdr:cNvSpPr/>
      </xdr:nvSpPr>
      <xdr:spPr>
        <a:xfrm>
          <a:off x="9972675" y="4657725"/>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28575</xdr:colOff>
      <xdr:row>2</xdr:row>
      <xdr:rowOff>9525</xdr:rowOff>
    </xdr:from>
    <xdr:to>
      <xdr:col>8</xdr:col>
      <xdr:colOff>19050</xdr:colOff>
      <xdr:row>5</xdr:row>
      <xdr:rowOff>142875</xdr:rowOff>
    </xdr:to>
    <xdr:sp macro="" textlink="">
      <xdr:nvSpPr>
        <xdr:cNvPr id="2" name="TextBox 1"/>
        <xdr:cNvSpPr txBox="1"/>
      </xdr:nvSpPr>
      <xdr:spPr>
        <a:xfrm>
          <a:off x="304800" y="390525"/>
          <a:ext cx="359092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Construction manager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19</xdr:col>
      <xdr:colOff>9525</xdr:colOff>
      <xdr:row>40</xdr:row>
      <xdr:rowOff>123825</xdr:rowOff>
    </xdr:from>
    <xdr:to>
      <xdr:col>27</xdr:col>
      <xdr:colOff>9525</xdr:colOff>
      <xdr:row>45</xdr:row>
      <xdr:rowOff>161925</xdr:rowOff>
    </xdr:to>
    <xdr:sp macro="" textlink="">
      <xdr:nvSpPr>
        <xdr:cNvPr id="7" name="Rectangle 6">
          <a:hlinkClick xmlns:r="http://schemas.openxmlformats.org/officeDocument/2006/relationships" r:id="rId1"/>
        </xdr:cNvPr>
        <xdr:cNvSpPr/>
      </xdr:nvSpPr>
      <xdr:spPr>
        <a:xfrm>
          <a:off x="9544050" y="7791450"/>
          <a:ext cx="4114800" cy="1104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xdr:col>
          <xdr:colOff>142875</xdr:colOff>
          <xdr:row>26</xdr:row>
          <xdr:rowOff>9525</xdr:rowOff>
        </xdr:from>
        <xdr:to>
          <xdr:col>1</xdr:col>
          <xdr:colOff>447675</xdr:colOff>
          <xdr:row>27</xdr:row>
          <xdr:rowOff>0</xdr:rowOff>
        </xdr:to>
        <xdr:sp macro="" textlink="">
          <xdr:nvSpPr>
            <xdr:cNvPr id="143361" name="Check Box 1" hidden="1">
              <a:extLst>
                <a:ext uri="{63B3BB69-23CF-44E3-9099-C40C66FF867C}">
                  <a14:compatExt spid="_x0000_s14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28</xdr:row>
          <xdr:rowOff>85725</xdr:rowOff>
        </xdr:from>
        <xdr:to>
          <xdr:col>1</xdr:col>
          <xdr:colOff>438150</xdr:colOff>
          <xdr:row>29</xdr:row>
          <xdr:rowOff>114300</xdr:rowOff>
        </xdr:to>
        <xdr:sp macro="" textlink="">
          <xdr:nvSpPr>
            <xdr:cNvPr id="143362" name="Check Box 2" hidden="1">
              <a:extLst>
                <a:ext uri="{63B3BB69-23CF-44E3-9099-C40C66FF867C}">
                  <a14:compatExt spid="_x0000_s14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180975</xdr:colOff>
      <xdr:row>0</xdr:row>
      <xdr:rowOff>0</xdr:rowOff>
    </xdr:from>
    <xdr:to>
      <xdr:col>2</xdr:col>
      <xdr:colOff>333375</xdr:colOff>
      <xdr:row>1</xdr:row>
      <xdr:rowOff>133350</xdr:rowOff>
    </xdr:to>
    <xdr:sp macro="" textlink="">
      <xdr:nvSpPr>
        <xdr:cNvPr id="64" name="Rectangle 63">
          <a:hlinkClick xmlns:r="http://schemas.openxmlformats.org/officeDocument/2006/relationships" r:id="rId2"/>
        </xdr:cNvPr>
        <xdr:cNvSpPr/>
      </xdr:nvSpPr>
      <xdr:spPr>
        <a:xfrm>
          <a:off x="457200" y="0"/>
          <a:ext cx="666750"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152400</xdr:colOff>
          <xdr:row>35</xdr:row>
          <xdr:rowOff>190500</xdr:rowOff>
        </xdr:from>
        <xdr:to>
          <xdr:col>1</xdr:col>
          <xdr:colOff>504825</xdr:colOff>
          <xdr:row>36</xdr:row>
          <xdr:rowOff>180975</xdr:rowOff>
        </xdr:to>
        <xdr:sp macro="" textlink="">
          <xdr:nvSpPr>
            <xdr:cNvPr id="143363" name="Check Box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xdr:col>
      <xdr:colOff>495300</xdr:colOff>
      <xdr:row>0</xdr:row>
      <xdr:rowOff>0</xdr:rowOff>
    </xdr:from>
    <xdr:to>
      <xdr:col>16</xdr:col>
      <xdr:colOff>504825</xdr:colOff>
      <xdr:row>1</xdr:row>
      <xdr:rowOff>171450</xdr:rowOff>
    </xdr:to>
    <xdr:sp macro="" textlink="">
      <xdr:nvSpPr>
        <xdr:cNvPr id="197" name="Rectangle 196">
          <a:hlinkClick xmlns:r="http://schemas.openxmlformats.org/officeDocument/2006/relationships" r:id="rId3"/>
        </xdr:cNvPr>
        <xdr:cNvSpPr/>
      </xdr:nvSpPr>
      <xdr:spPr>
        <a:xfrm>
          <a:off x="69437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504825</xdr:colOff>
      <xdr:row>0</xdr:row>
      <xdr:rowOff>0</xdr:rowOff>
    </xdr:from>
    <xdr:to>
      <xdr:col>12</xdr:col>
      <xdr:colOff>504825</xdr:colOff>
      <xdr:row>1</xdr:row>
      <xdr:rowOff>161925</xdr:rowOff>
    </xdr:to>
    <xdr:sp macro="" textlink="">
      <xdr:nvSpPr>
        <xdr:cNvPr id="198" name="Rectangle 197">
          <a:hlinkClick xmlns:r="http://schemas.openxmlformats.org/officeDocument/2006/relationships" r:id="rId1"/>
        </xdr:cNvPr>
        <xdr:cNvSpPr/>
      </xdr:nvSpPr>
      <xdr:spPr>
        <a:xfrm>
          <a:off x="1809750" y="0"/>
          <a:ext cx="46291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28576</xdr:colOff>
      <xdr:row>17</xdr:row>
      <xdr:rowOff>0</xdr:rowOff>
    </xdr:to>
    <xdr:pic>
      <xdr:nvPicPr>
        <xdr:cNvPr id="143360" name="Picture 14335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6" y="381000"/>
          <a:ext cx="13944600" cy="285750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1" name="Rectangle 10">
          <a:hlinkClick xmlns:r="http://schemas.openxmlformats.org/officeDocument/2006/relationships" r:id="rId5"/>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123824</xdr:colOff>
      <xdr:row>1</xdr:row>
      <xdr:rowOff>180975</xdr:rowOff>
    </xdr:from>
    <xdr:to>
      <xdr:col>8</xdr:col>
      <xdr:colOff>400049</xdr:colOff>
      <xdr:row>5</xdr:row>
      <xdr:rowOff>38100</xdr:rowOff>
    </xdr:to>
    <xdr:sp macro="" textlink="">
      <xdr:nvSpPr>
        <xdr:cNvPr id="2" name="TextBox 1"/>
        <xdr:cNvSpPr txBox="1"/>
      </xdr:nvSpPr>
      <xdr:spPr>
        <a:xfrm>
          <a:off x="400049" y="371475"/>
          <a:ext cx="387667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Construction</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 manager</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180975</xdr:colOff>
      <xdr:row>0</xdr:row>
      <xdr:rowOff>0</xdr:rowOff>
    </xdr:from>
    <xdr:to>
      <xdr:col>2</xdr:col>
      <xdr:colOff>333375</xdr:colOff>
      <xdr:row>1</xdr:row>
      <xdr:rowOff>133350</xdr:rowOff>
    </xdr:to>
    <xdr:sp macro="" textlink="">
      <xdr:nvSpPr>
        <xdr:cNvPr id="6" name="Rectangle 5">
          <a:hlinkClick xmlns:r="http://schemas.openxmlformats.org/officeDocument/2006/relationships" r:id="rId1"/>
        </xdr:cNvPr>
        <xdr:cNvSpPr/>
      </xdr:nvSpPr>
      <xdr:spPr>
        <a:xfrm>
          <a:off x="457200" y="0"/>
          <a:ext cx="666750"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495300</xdr:colOff>
      <xdr:row>0</xdr:row>
      <xdr:rowOff>0</xdr:rowOff>
    </xdr:from>
    <xdr:to>
      <xdr:col>16</xdr:col>
      <xdr:colOff>504825</xdr:colOff>
      <xdr:row>1</xdr:row>
      <xdr:rowOff>171450</xdr:rowOff>
    </xdr:to>
    <xdr:sp macro="" textlink="">
      <xdr:nvSpPr>
        <xdr:cNvPr id="8" name="Rectangle 7">
          <a:hlinkClick xmlns:r="http://schemas.openxmlformats.org/officeDocument/2006/relationships" r:id="rId2"/>
        </xdr:cNvPr>
        <xdr:cNvSpPr/>
      </xdr:nvSpPr>
      <xdr:spPr>
        <a:xfrm>
          <a:off x="69437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504825</xdr:colOff>
      <xdr:row>0</xdr:row>
      <xdr:rowOff>0</xdr:rowOff>
    </xdr:from>
    <xdr:to>
      <xdr:col>12</xdr:col>
      <xdr:colOff>504825</xdr:colOff>
      <xdr:row>1</xdr:row>
      <xdr:rowOff>161925</xdr:rowOff>
    </xdr:to>
    <xdr:sp macro="" textlink="">
      <xdr:nvSpPr>
        <xdr:cNvPr id="9" name="Rectangle 8">
          <a:hlinkClick xmlns:r="http://schemas.openxmlformats.org/officeDocument/2006/relationships" r:id="rId3"/>
        </xdr:cNvPr>
        <xdr:cNvSpPr/>
      </xdr:nvSpPr>
      <xdr:spPr>
        <a:xfrm>
          <a:off x="1809750" y="0"/>
          <a:ext cx="46291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9525</xdr:rowOff>
    </xdr:to>
    <xdr:pic>
      <xdr:nvPicPr>
        <xdr:cNvPr id="10" name="Picture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6" y="381000"/>
          <a:ext cx="13925550" cy="2867025"/>
        </a:xfrm>
        <a:prstGeom prst="rect">
          <a:avLst/>
        </a:prstGeom>
      </xdr:spPr>
    </xdr:pic>
    <xdr:clientData/>
  </xdr:twoCellAnchor>
  <xdr:twoCellAnchor>
    <xdr:from>
      <xdr:col>10</xdr:col>
      <xdr:colOff>9524</xdr:colOff>
      <xdr:row>79</xdr:row>
      <xdr:rowOff>19049</xdr:rowOff>
    </xdr:from>
    <xdr:to>
      <xdr:col>17</xdr:col>
      <xdr:colOff>485775</xdr:colOff>
      <xdr:row>85</xdr:row>
      <xdr:rowOff>28575</xdr:rowOff>
    </xdr:to>
    <xdr:sp macro="" textlink="">
      <xdr:nvSpPr>
        <xdr:cNvPr id="12" name="Rectangle 11">
          <a:hlinkClick xmlns:r="http://schemas.openxmlformats.org/officeDocument/2006/relationships" r:id="rId3"/>
        </xdr:cNvPr>
        <xdr:cNvSpPr/>
      </xdr:nvSpPr>
      <xdr:spPr>
        <a:xfrm>
          <a:off x="4914899" y="15392399"/>
          <a:ext cx="4076701" cy="1162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51</xdr:row>
          <xdr:rowOff>180975</xdr:rowOff>
        </xdr:from>
        <xdr:to>
          <xdr:col>10</xdr:col>
          <xdr:colOff>381000</xdr:colOff>
          <xdr:row>53</xdr:row>
          <xdr:rowOff>38100</xdr:rowOff>
        </xdr:to>
        <xdr:sp macro="" textlink="">
          <xdr:nvSpPr>
            <xdr:cNvPr id="267274" name="Check Box 10" hidden="1">
              <a:extLst>
                <a:ext uri="{63B3BB69-23CF-44E3-9099-C40C66FF867C}">
                  <a14:compatExt spid="_x0000_s267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9525</xdr:rowOff>
        </xdr:from>
        <xdr:to>
          <xdr:col>10</xdr:col>
          <xdr:colOff>390525</xdr:colOff>
          <xdr:row>56</xdr:row>
          <xdr:rowOff>28575</xdr:rowOff>
        </xdr:to>
        <xdr:sp macro="" textlink="">
          <xdr:nvSpPr>
            <xdr:cNvPr id="267275" name="Check Box 11" hidden="1">
              <a:extLst>
                <a:ext uri="{63B3BB69-23CF-44E3-9099-C40C66FF867C}">
                  <a14:compatExt spid="_x0000_s267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180975</xdr:rowOff>
        </xdr:from>
        <xdr:to>
          <xdr:col>10</xdr:col>
          <xdr:colOff>476250</xdr:colOff>
          <xdr:row>27</xdr:row>
          <xdr:rowOff>9525</xdr:rowOff>
        </xdr:to>
        <xdr:sp macro="" textlink="">
          <xdr:nvSpPr>
            <xdr:cNvPr id="267276" name="Check Box 12" hidden="1">
              <a:extLst>
                <a:ext uri="{63B3BB69-23CF-44E3-9099-C40C66FF867C}">
                  <a14:compatExt spid="_x0000_s26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180975</xdr:rowOff>
        </xdr:from>
        <xdr:to>
          <xdr:col>10</xdr:col>
          <xdr:colOff>419100</xdr:colOff>
          <xdr:row>29</xdr:row>
          <xdr:rowOff>57150</xdr:rowOff>
        </xdr:to>
        <xdr:sp macro="" textlink="">
          <xdr:nvSpPr>
            <xdr:cNvPr id="267277" name="Check Box 13" hidden="1">
              <a:extLst>
                <a:ext uri="{63B3BB69-23CF-44E3-9099-C40C66FF867C}">
                  <a14:compatExt spid="_x0000_s267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180975</xdr:rowOff>
        </xdr:from>
        <xdr:to>
          <xdr:col>10</xdr:col>
          <xdr:colOff>400050</xdr:colOff>
          <xdr:row>31</xdr:row>
          <xdr:rowOff>66675</xdr:rowOff>
        </xdr:to>
        <xdr:sp macro="" textlink="">
          <xdr:nvSpPr>
            <xdr:cNvPr id="267278" name="Check Box 14" hidden="1">
              <a:extLst>
                <a:ext uri="{63B3BB69-23CF-44E3-9099-C40C66FF867C}">
                  <a14:compatExt spid="_x0000_s267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180975</xdr:rowOff>
        </xdr:from>
        <xdr:to>
          <xdr:col>10</xdr:col>
          <xdr:colOff>447675</xdr:colOff>
          <xdr:row>33</xdr:row>
          <xdr:rowOff>38100</xdr:rowOff>
        </xdr:to>
        <xdr:sp macro="" textlink="">
          <xdr:nvSpPr>
            <xdr:cNvPr id="267279" name="Check Box 15" hidden="1">
              <a:extLst>
                <a:ext uri="{63B3BB69-23CF-44E3-9099-C40C66FF867C}">
                  <a14:compatExt spid="_x0000_s267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447675</xdr:colOff>
      <xdr:row>37</xdr:row>
      <xdr:rowOff>19050</xdr:rowOff>
    </xdr:from>
    <xdr:to>
      <xdr:col>2</xdr:col>
      <xdr:colOff>314325</xdr:colOff>
      <xdr:row>38</xdr:row>
      <xdr:rowOff>9525</xdr:rowOff>
    </xdr:to>
    <xdr:sp macro="" textlink="">
      <xdr:nvSpPr>
        <xdr:cNvPr id="18" name="Rectangle 17">
          <a:hlinkClick xmlns:r="http://schemas.openxmlformats.org/officeDocument/2006/relationships" r:id="rId5"/>
        </xdr:cNvPr>
        <xdr:cNvSpPr/>
      </xdr:nvSpPr>
      <xdr:spPr>
        <a:xfrm>
          <a:off x="723900" y="71437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52</xdr:row>
          <xdr:rowOff>85725</xdr:rowOff>
        </xdr:from>
        <xdr:to>
          <xdr:col>1</xdr:col>
          <xdr:colOff>438150</xdr:colOff>
          <xdr:row>53</xdr:row>
          <xdr:rowOff>114300</xdr:rowOff>
        </xdr:to>
        <xdr:sp macro="" textlink="">
          <xdr:nvSpPr>
            <xdr:cNvPr id="267280" name="Check Box 16" hidden="1">
              <a:extLst>
                <a:ext uri="{63B3BB69-23CF-44E3-9099-C40C66FF867C}">
                  <a14:compatExt spid="_x0000_s267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19050</xdr:colOff>
      <xdr:row>31</xdr:row>
      <xdr:rowOff>9525</xdr:rowOff>
    </xdr:from>
    <xdr:to>
      <xdr:col>4</xdr:col>
      <xdr:colOff>76200</xdr:colOff>
      <xdr:row>31</xdr:row>
      <xdr:rowOff>171450</xdr:rowOff>
    </xdr:to>
    <xdr:sp macro="" textlink="">
      <xdr:nvSpPr>
        <xdr:cNvPr id="20" name="Rectangle 19">
          <a:hlinkClick xmlns:r="http://schemas.openxmlformats.org/officeDocument/2006/relationships" r:id="rId6"/>
        </xdr:cNvPr>
        <xdr:cNvSpPr/>
      </xdr:nvSpPr>
      <xdr:spPr>
        <a:xfrm>
          <a:off x="809625" y="5934075"/>
          <a:ext cx="10858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123825</xdr:colOff>
      <xdr:row>37</xdr:row>
      <xdr:rowOff>0</xdr:rowOff>
    </xdr:from>
    <xdr:to>
      <xdr:col>11</xdr:col>
      <xdr:colOff>504825</xdr:colOff>
      <xdr:row>37</xdr:row>
      <xdr:rowOff>180975</xdr:rowOff>
    </xdr:to>
    <xdr:sp macro="" textlink="">
      <xdr:nvSpPr>
        <xdr:cNvPr id="21" name="Rectangle 20">
          <a:hlinkClick xmlns:r="http://schemas.openxmlformats.org/officeDocument/2006/relationships" r:id="rId7"/>
        </xdr:cNvPr>
        <xdr:cNvSpPr/>
      </xdr:nvSpPr>
      <xdr:spPr>
        <a:xfrm>
          <a:off x="5543550" y="712470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47625</xdr:colOff>
      <xdr:row>36</xdr:row>
      <xdr:rowOff>190500</xdr:rowOff>
    </xdr:from>
    <xdr:to>
      <xdr:col>20</xdr:col>
      <xdr:colOff>428625</xdr:colOff>
      <xdr:row>37</xdr:row>
      <xdr:rowOff>171450</xdr:rowOff>
    </xdr:to>
    <xdr:sp macro="" textlink="">
      <xdr:nvSpPr>
        <xdr:cNvPr id="22" name="Rectangle 21">
          <a:hlinkClick xmlns:r="http://schemas.openxmlformats.org/officeDocument/2006/relationships" r:id="rId8"/>
        </xdr:cNvPr>
        <xdr:cNvSpPr/>
      </xdr:nvSpPr>
      <xdr:spPr>
        <a:xfrm>
          <a:off x="10096500" y="71151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123825</xdr:colOff>
      <xdr:row>67</xdr:row>
      <xdr:rowOff>0</xdr:rowOff>
    </xdr:from>
    <xdr:to>
      <xdr:col>20</xdr:col>
      <xdr:colOff>504825</xdr:colOff>
      <xdr:row>67</xdr:row>
      <xdr:rowOff>180975</xdr:rowOff>
    </xdr:to>
    <xdr:sp macro="" textlink="">
      <xdr:nvSpPr>
        <xdr:cNvPr id="23" name="Rectangle 22">
          <a:hlinkClick xmlns:r="http://schemas.openxmlformats.org/officeDocument/2006/relationships" r:id="rId9"/>
        </xdr:cNvPr>
        <xdr:cNvSpPr/>
      </xdr:nvSpPr>
      <xdr:spPr>
        <a:xfrm>
          <a:off x="10172700" y="130873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85725</xdr:colOff>
      <xdr:row>67</xdr:row>
      <xdr:rowOff>9525</xdr:rowOff>
    </xdr:from>
    <xdr:to>
      <xdr:col>2</xdr:col>
      <xdr:colOff>466725</xdr:colOff>
      <xdr:row>68</xdr:row>
      <xdr:rowOff>0</xdr:rowOff>
    </xdr:to>
    <xdr:sp macro="" textlink="">
      <xdr:nvSpPr>
        <xdr:cNvPr id="24" name="Rectangle 23">
          <a:hlinkClick xmlns:r="http://schemas.openxmlformats.org/officeDocument/2006/relationships" r:id="rId10"/>
        </xdr:cNvPr>
        <xdr:cNvSpPr/>
      </xdr:nvSpPr>
      <xdr:spPr>
        <a:xfrm>
          <a:off x="876300" y="130968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32</xdr:row>
      <xdr:rowOff>9525</xdr:rowOff>
    </xdr:from>
    <xdr:to>
      <xdr:col>4</xdr:col>
      <xdr:colOff>171450</xdr:colOff>
      <xdr:row>32</xdr:row>
      <xdr:rowOff>171450</xdr:rowOff>
    </xdr:to>
    <xdr:sp macro="" textlink="">
      <xdr:nvSpPr>
        <xdr:cNvPr id="25" name="Rectangle 24">
          <a:hlinkClick xmlns:r="http://schemas.openxmlformats.org/officeDocument/2006/relationships" r:id="rId11"/>
        </xdr:cNvPr>
        <xdr:cNvSpPr/>
      </xdr:nvSpPr>
      <xdr:spPr>
        <a:xfrm>
          <a:off x="809625" y="6134100"/>
          <a:ext cx="1181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33</xdr:row>
      <xdr:rowOff>9525</xdr:rowOff>
    </xdr:from>
    <xdr:to>
      <xdr:col>4</xdr:col>
      <xdr:colOff>161925</xdr:colOff>
      <xdr:row>33</xdr:row>
      <xdr:rowOff>161925</xdr:rowOff>
    </xdr:to>
    <xdr:sp macro="" textlink="">
      <xdr:nvSpPr>
        <xdr:cNvPr id="26" name="Rectangle 25">
          <a:hlinkClick xmlns:r="http://schemas.openxmlformats.org/officeDocument/2006/relationships" r:id="rId12"/>
        </xdr:cNvPr>
        <xdr:cNvSpPr/>
      </xdr:nvSpPr>
      <xdr:spPr>
        <a:xfrm>
          <a:off x="819150" y="6324600"/>
          <a:ext cx="11620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34</xdr:row>
      <xdr:rowOff>19050</xdr:rowOff>
    </xdr:from>
    <xdr:to>
      <xdr:col>3</xdr:col>
      <xdr:colOff>504825</xdr:colOff>
      <xdr:row>34</xdr:row>
      <xdr:rowOff>161925</xdr:rowOff>
    </xdr:to>
    <xdr:sp macro="" textlink="">
      <xdr:nvSpPr>
        <xdr:cNvPr id="27" name="Rectangle 26">
          <a:hlinkClick xmlns:r="http://schemas.openxmlformats.org/officeDocument/2006/relationships" r:id="rId13"/>
        </xdr:cNvPr>
        <xdr:cNvSpPr/>
      </xdr:nvSpPr>
      <xdr:spPr>
        <a:xfrm>
          <a:off x="809625" y="6524625"/>
          <a:ext cx="10001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35</xdr:row>
      <xdr:rowOff>47625</xdr:rowOff>
    </xdr:from>
    <xdr:to>
      <xdr:col>4</xdr:col>
      <xdr:colOff>152400</xdr:colOff>
      <xdr:row>36</xdr:row>
      <xdr:rowOff>0</xdr:rowOff>
    </xdr:to>
    <xdr:sp macro="" textlink="">
      <xdr:nvSpPr>
        <xdr:cNvPr id="28" name="Rectangle 27">
          <a:hlinkClick xmlns:r="http://schemas.openxmlformats.org/officeDocument/2006/relationships" r:id="rId14"/>
        </xdr:cNvPr>
        <xdr:cNvSpPr/>
      </xdr:nvSpPr>
      <xdr:spPr>
        <a:xfrm>
          <a:off x="828675" y="6753225"/>
          <a:ext cx="11430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75</xdr:row>
          <xdr:rowOff>9525</xdr:rowOff>
        </xdr:from>
        <xdr:to>
          <xdr:col>10</xdr:col>
          <xdr:colOff>457200</xdr:colOff>
          <xdr:row>76</xdr:row>
          <xdr:rowOff>0</xdr:rowOff>
        </xdr:to>
        <xdr:sp macro="" textlink="">
          <xdr:nvSpPr>
            <xdr:cNvPr id="267281" name="Check Box 17" hidden="1">
              <a:extLst>
                <a:ext uri="{63B3BB69-23CF-44E3-9099-C40C66FF867C}">
                  <a14:compatExt spid="_x0000_s267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114300</xdr:rowOff>
        </xdr:from>
        <xdr:to>
          <xdr:col>19</xdr:col>
          <xdr:colOff>428625</xdr:colOff>
          <xdr:row>27</xdr:row>
          <xdr:rowOff>123825</xdr:rowOff>
        </xdr:to>
        <xdr:sp macro="" textlink="">
          <xdr:nvSpPr>
            <xdr:cNvPr id="267282" name="Check Box 18" hidden="1">
              <a:extLst>
                <a:ext uri="{63B3BB69-23CF-44E3-9099-C40C66FF867C}">
                  <a14:compatExt spid="_x0000_s267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66675</xdr:colOff>
      <xdr:row>1</xdr:row>
      <xdr:rowOff>161925</xdr:rowOff>
    </xdr:from>
    <xdr:to>
      <xdr:col>9</xdr:col>
      <xdr:colOff>114300</xdr:colOff>
      <xdr:row>6</xdr:row>
      <xdr:rowOff>57150</xdr:rowOff>
    </xdr:to>
    <xdr:sp macro="" textlink="">
      <xdr:nvSpPr>
        <xdr:cNvPr id="2" name="TextBox 1"/>
        <xdr:cNvSpPr txBox="1"/>
      </xdr:nvSpPr>
      <xdr:spPr>
        <a:xfrm>
          <a:off x="342900" y="352425"/>
          <a:ext cx="41624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Construction manager</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333373</xdr:colOff>
      <xdr:row>71</xdr:row>
      <xdr:rowOff>5952</xdr:rowOff>
    </xdr:from>
    <xdr:to>
      <xdr:col>9</xdr:col>
      <xdr:colOff>333373</xdr:colOff>
      <xdr:row>74</xdr:row>
      <xdr:rowOff>5952</xdr:rowOff>
    </xdr:to>
    <xdr:sp macro="" textlink="">
      <xdr:nvSpPr>
        <xdr:cNvPr id="2" name="Rectangle 1">
          <a:hlinkClick xmlns:r="http://schemas.openxmlformats.org/officeDocument/2006/relationships" r:id="rId1"/>
        </xdr:cNvPr>
        <xdr:cNvSpPr/>
      </xdr:nvSpPr>
      <xdr:spPr>
        <a:xfrm>
          <a:off x="1845467" y="13692186"/>
          <a:ext cx="3238500" cy="4822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839391</xdr:colOff>
      <xdr:row>4</xdr:row>
      <xdr:rowOff>41672</xdr:rowOff>
    </xdr:from>
    <xdr:to>
      <xdr:col>11</xdr:col>
      <xdr:colOff>101203</xdr:colOff>
      <xdr:row>4</xdr:row>
      <xdr:rowOff>172641</xdr:rowOff>
    </xdr:to>
    <xdr:sp macro="" textlink="">
      <xdr:nvSpPr>
        <xdr:cNvPr id="3" name="Rectangle 2">
          <a:hlinkClick xmlns:r="http://schemas.openxmlformats.org/officeDocument/2006/relationships" r:id="rId2"/>
        </xdr:cNvPr>
        <xdr:cNvSpPr/>
      </xdr:nvSpPr>
      <xdr:spPr>
        <a:xfrm>
          <a:off x="3571875" y="994172"/>
          <a:ext cx="2184797" cy="1309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511969</xdr:colOff>
      <xdr:row>35</xdr:row>
      <xdr:rowOff>35719</xdr:rowOff>
    </xdr:from>
    <xdr:to>
      <xdr:col>8</xdr:col>
      <xdr:colOff>309563</xdr:colOff>
      <xdr:row>35</xdr:row>
      <xdr:rowOff>154781</xdr:rowOff>
    </xdr:to>
    <xdr:sp macro="" textlink="">
      <xdr:nvSpPr>
        <xdr:cNvPr id="4" name="Rectangle 3">
          <a:hlinkClick xmlns:r="http://schemas.openxmlformats.org/officeDocument/2006/relationships" r:id="rId3"/>
        </xdr:cNvPr>
        <xdr:cNvSpPr/>
      </xdr:nvSpPr>
      <xdr:spPr>
        <a:xfrm>
          <a:off x="4131469" y="11989594"/>
          <a:ext cx="340519"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504825</xdr:colOff>
      <xdr:row>19</xdr:row>
      <xdr:rowOff>180975</xdr:rowOff>
    </xdr:from>
    <xdr:to>
      <xdr:col>4</xdr:col>
      <xdr:colOff>495300</xdr:colOff>
      <xdr:row>22</xdr:row>
      <xdr:rowOff>180975</xdr:rowOff>
    </xdr:to>
    <xdr:sp macro="" textlink="">
      <xdr:nvSpPr>
        <xdr:cNvPr id="10" name="Rectangle 9">
          <a:hlinkClick xmlns:r="http://schemas.openxmlformats.org/officeDocument/2006/relationships" r:id="rId1"/>
        </xdr:cNvPr>
        <xdr:cNvSpPr/>
      </xdr:nvSpPr>
      <xdr:spPr>
        <a:xfrm>
          <a:off x="781050" y="3800475"/>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600075</xdr:colOff>
      <xdr:row>20</xdr:row>
      <xdr:rowOff>0</xdr:rowOff>
    </xdr:from>
    <xdr:to>
      <xdr:col>10</xdr:col>
      <xdr:colOff>0</xdr:colOff>
      <xdr:row>22</xdr:row>
      <xdr:rowOff>180975</xdr:rowOff>
    </xdr:to>
    <xdr:sp macro="" textlink="">
      <xdr:nvSpPr>
        <xdr:cNvPr id="11" name="Rectangle 10">
          <a:hlinkClick xmlns:r="http://schemas.openxmlformats.org/officeDocument/2006/relationships" r:id="rId2"/>
        </xdr:cNvPr>
        <xdr:cNvSpPr/>
      </xdr:nvSpPr>
      <xdr:spPr>
        <a:xfrm>
          <a:off x="3362325" y="3810000"/>
          <a:ext cx="205740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20</xdr:row>
      <xdr:rowOff>0</xdr:rowOff>
    </xdr:from>
    <xdr:to>
      <xdr:col>15</xdr:col>
      <xdr:colOff>0</xdr:colOff>
      <xdr:row>22</xdr:row>
      <xdr:rowOff>123825</xdr:rowOff>
    </xdr:to>
    <xdr:sp macro="" textlink="">
      <xdr:nvSpPr>
        <xdr:cNvPr id="12" name="Rectangle 11">
          <a:hlinkClick xmlns:r="http://schemas.openxmlformats.org/officeDocument/2006/relationships" r:id="rId3"/>
        </xdr:cNvPr>
        <xdr:cNvSpPr/>
      </xdr:nvSpPr>
      <xdr:spPr>
        <a:xfrm>
          <a:off x="5943600" y="3810000"/>
          <a:ext cx="2047875" cy="504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9525</xdr:colOff>
      <xdr:row>19</xdr:row>
      <xdr:rowOff>180976</xdr:rowOff>
    </xdr:from>
    <xdr:to>
      <xdr:col>20</xdr:col>
      <xdr:colOff>9525</xdr:colOff>
      <xdr:row>22</xdr:row>
      <xdr:rowOff>108858</xdr:rowOff>
    </xdr:to>
    <xdr:sp macro="" textlink="">
      <xdr:nvSpPr>
        <xdr:cNvPr id="13" name="Rectangle 12">
          <a:hlinkClick xmlns:r="http://schemas.openxmlformats.org/officeDocument/2006/relationships" r:id="rId4"/>
        </xdr:cNvPr>
        <xdr:cNvSpPr/>
      </xdr:nvSpPr>
      <xdr:spPr>
        <a:xfrm>
          <a:off x="7098846" y="3800476"/>
          <a:ext cx="2013858" cy="4993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xdr:colOff>
      <xdr:row>19</xdr:row>
      <xdr:rowOff>180975</xdr:rowOff>
    </xdr:from>
    <xdr:to>
      <xdr:col>25</xdr:col>
      <xdr:colOff>0</xdr:colOff>
      <xdr:row>23</xdr:row>
      <xdr:rowOff>0</xdr:rowOff>
    </xdr:to>
    <xdr:sp macro="" textlink="">
      <xdr:nvSpPr>
        <xdr:cNvPr id="14" name="Rectangle 13">
          <a:hlinkClick xmlns:r="http://schemas.openxmlformats.org/officeDocument/2006/relationships" r:id="rId5"/>
        </xdr:cNvPr>
        <xdr:cNvSpPr/>
      </xdr:nvSpPr>
      <xdr:spPr>
        <a:xfrm>
          <a:off x="11096625" y="3800475"/>
          <a:ext cx="20383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180975</xdr:colOff>
      <xdr:row>44</xdr:row>
      <xdr:rowOff>0</xdr:rowOff>
    </xdr:from>
    <xdr:to>
      <xdr:col>3</xdr:col>
      <xdr:colOff>57150</xdr:colOff>
      <xdr:row>44</xdr:row>
      <xdr:rowOff>200025</xdr:rowOff>
    </xdr:to>
    <xdr:sp macro="" textlink="">
      <xdr:nvSpPr>
        <xdr:cNvPr id="16" name="Rectangle 15">
          <a:hlinkClick xmlns:r="http://schemas.openxmlformats.org/officeDocument/2006/relationships" r:id="rId6"/>
        </xdr:cNvPr>
        <xdr:cNvSpPr/>
      </xdr:nvSpPr>
      <xdr:spPr>
        <a:xfrm>
          <a:off x="1485900" y="8382000"/>
          <a:ext cx="390525"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180975</xdr:colOff>
      <xdr:row>44</xdr:row>
      <xdr:rowOff>9525</xdr:rowOff>
    </xdr:from>
    <xdr:to>
      <xdr:col>8</xdr:col>
      <xdr:colOff>76200</xdr:colOff>
      <xdr:row>44</xdr:row>
      <xdr:rowOff>190500</xdr:rowOff>
    </xdr:to>
    <xdr:sp macro="" textlink="">
      <xdr:nvSpPr>
        <xdr:cNvPr id="17" name="Rectangle 16">
          <a:hlinkClick xmlns:r="http://schemas.openxmlformats.org/officeDocument/2006/relationships" r:id="rId7"/>
        </xdr:cNvPr>
        <xdr:cNvSpPr/>
      </xdr:nvSpPr>
      <xdr:spPr>
        <a:xfrm>
          <a:off x="4057650" y="83915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190500</xdr:colOff>
      <xdr:row>44</xdr:row>
      <xdr:rowOff>9525</xdr:rowOff>
    </xdr:from>
    <xdr:to>
      <xdr:col>13</xdr:col>
      <xdr:colOff>66675</xdr:colOff>
      <xdr:row>44</xdr:row>
      <xdr:rowOff>180975</xdr:rowOff>
    </xdr:to>
    <xdr:sp macro="" textlink="">
      <xdr:nvSpPr>
        <xdr:cNvPr id="18" name="Rectangle 17">
          <a:hlinkClick xmlns:r="http://schemas.openxmlformats.org/officeDocument/2006/relationships" r:id="rId8"/>
        </xdr:cNvPr>
        <xdr:cNvSpPr/>
      </xdr:nvSpPr>
      <xdr:spPr>
        <a:xfrm>
          <a:off x="6638925" y="8391525"/>
          <a:ext cx="3905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171450</xdr:colOff>
      <xdr:row>44</xdr:row>
      <xdr:rowOff>19050</xdr:rowOff>
    </xdr:from>
    <xdr:to>
      <xdr:col>18</xdr:col>
      <xdr:colOff>66675</xdr:colOff>
      <xdr:row>44</xdr:row>
      <xdr:rowOff>190500</xdr:rowOff>
    </xdr:to>
    <xdr:sp macro="" textlink="">
      <xdr:nvSpPr>
        <xdr:cNvPr id="19" name="Rectangle 18">
          <a:hlinkClick xmlns:r="http://schemas.openxmlformats.org/officeDocument/2006/relationships" r:id="rId9"/>
        </xdr:cNvPr>
        <xdr:cNvSpPr/>
      </xdr:nvSpPr>
      <xdr:spPr>
        <a:xfrm>
          <a:off x="9191625" y="8401050"/>
          <a:ext cx="40957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190500</xdr:colOff>
      <xdr:row>44</xdr:row>
      <xdr:rowOff>9525</xdr:rowOff>
    </xdr:from>
    <xdr:to>
      <xdr:col>23</xdr:col>
      <xdr:colOff>57150</xdr:colOff>
      <xdr:row>44</xdr:row>
      <xdr:rowOff>200025</xdr:rowOff>
    </xdr:to>
    <xdr:sp macro="" textlink="">
      <xdr:nvSpPr>
        <xdr:cNvPr id="20" name="Rectangle 19">
          <a:hlinkClick xmlns:r="http://schemas.openxmlformats.org/officeDocument/2006/relationships" r:id="rId10"/>
        </xdr:cNvPr>
        <xdr:cNvSpPr/>
      </xdr:nvSpPr>
      <xdr:spPr>
        <a:xfrm>
          <a:off x="11782425" y="8391525"/>
          <a:ext cx="3810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428625</xdr:colOff>
      <xdr:row>0</xdr:row>
      <xdr:rowOff>0</xdr:rowOff>
    </xdr:from>
    <xdr:to>
      <xdr:col>3</xdr:col>
      <xdr:colOff>66675</xdr:colOff>
      <xdr:row>1</xdr:row>
      <xdr:rowOff>171450</xdr:rowOff>
    </xdr:to>
    <xdr:sp macro="" textlink="">
      <xdr:nvSpPr>
        <xdr:cNvPr id="40" name="Rectangle 39">
          <a:hlinkClick xmlns:r="http://schemas.openxmlformats.org/officeDocument/2006/relationships" r:id="rId11"/>
        </xdr:cNvPr>
        <xdr:cNvSpPr/>
      </xdr:nvSpPr>
      <xdr:spPr>
        <a:xfrm>
          <a:off x="542925" y="0"/>
          <a:ext cx="6477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495300</xdr:colOff>
      <xdr:row>0</xdr:row>
      <xdr:rowOff>0</xdr:rowOff>
    </xdr:from>
    <xdr:to>
      <xdr:col>21</xdr:col>
      <xdr:colOff>495300</xdr:colOff>
      <xdr:row>1</xdr:row>
      <xdr:rowOff>180975</xdr:rowOff>
    </xdr:to>
    <xdr:sp macro="" textlink="">
      <xdr:nvSpPr>
        <xdr:cNvPr id="42" name="Rectangle 41">
          <a:hlinkClick xmlns:r="http://schemas.openxmlformats.org/officeDocument/2006/relationships" r:id="rId12"/>
        </xdr:cNvPr>
        <xdr:cNvSpPr/>
      </xdr:nvSpPr>
      <xdr:spPr>
        <a:xfrm>
          <a:off x="7610475" y="0"/>
          <a:ext cx="233362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133350</xdr:colOff>
      <xdr:row>0</xdr:row>
      <xdr:rowOff>0</xdr:rowOff>
    </xdr:from>
    <xdr:to>
      <xdr:col>26</xdr:col>
      <xdr:colOff>342900</xdr:colOff>
      <xdr:row>1</xdr:row>
      <xdr:rowOff>180975</xdr:rowOff>
    </xdr:to>
    <xdr:sp macro="" textlink="">
      <xdr:nvSpPr>
        <xdr:cNvPr id="43" name="Rectangle 42">
          <a:hlinkClick xmlns:r="http://schemas.openxmlformats.org/officeDocument/2006/relationships" r:id="rId13"/>
        </xdr:cNvPr>
        <xdr:cNvSpPr/>
      </xdr:nvSpPr>
      <xdr:spPr>
        <a:xfrm>
          <a:off x="10591800" y="0"/>
          <a:ext cx="153352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28575</xdr:colOff>
      <xdr:row>0</xdr:row>
      <xdr:rowOff>0</xdr:rowOff>
    </xdr:from>
    <xdr:to>
      <xdr:col>15</xdr:col>
      <xdr:colOff>504825</xdr:colOff>
      <xdr:row>1</xdr:row>
      <xdr:rowOff>171450</xdr:rowOff>
    </xdr:to>
    <xdr:sp macro="" textlink="">
      <xdr:nvSpPr>
        <xdr:cNvPr id="44" name="Rectangle 43">
          <a:hlinkClick xmlns:r="http://schemas.openxmlformats.org/officeDocument/2006/relationships" r:id="rId14"/>
        </xdr:cNvPr>
        <xdr:cNvSpPr/>
      </xdr:nvSpPr>
      <xdr:spPr>
        <a:xfrm>
          <a:off x="6477000"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238125</xdr:colOff>
      <xdr:row>0</xdr:row>
      <xdr:rowOff>0</xdr:rowOff>
    </xdr:from>
    <xdr:to>
      <xdr:col>11</xdr:col>
      <xdr:colOff>304800</xdr:colOff>
      <xdr:row>1</xdr:row>
      <xdr:rowOff>171450</xdr:rowOff>
    </xdr:to>
    <xdr:sp macro="" textlink="">
      <xdr:nvSpPr>
        <xdr:cNvPr id="45" name="Rectangle 44">
          <a:hlinkClick xmlns:r="http://schemas.openxmlformats.org/officeDocument/2006/relationships" r:id="rId15"/>
        </xdr:cNvPr>
        <xdr:cNvSpPr/>
      </xdr:nvSpPr>
      <xdr:spPr>
        <a:xfrm>
          <a:off x="2057400" y="0"/>
          <a:ext cx="36671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31</xdr:col>
      <xdr:colOff>28575</xdr:colOff>
      <xdr:row>17</xdr:row>
      <xdr:rowOff>123825</xdr:rowOff>
    </xdr:to>
    <xdr:pic>
      <xdr:nvPicPr>
        <xdr:cNvPr id="21" name="Picture 20"/>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9525" y="381000"/>
          <a:ext cx="13935075" cy="2981325"/>
        </a:xfrm>
        <a:prstGeom prst="rect">
          <a:avLst/>
        </a:prstGeom>
      </xdr:spPr>
    </xdr:pic>
    <xdr:clientData/>
  </xdr:twoCellAnchor>
  <xdr:twoCellAnchor>
    <xdr:from>
      <xdr:col>27</xdr:col>
      <xdr:colOff>190500</xdr:colOff>
      <xdr:row>44</xdr:row>
      <xdr:rowOff>9525</xdr:rowOff>
    </xdr:from>
    <xdr:to>
      <xdr:col>28</xdr:col>
      <xdr:colOff>57150</xdr:colOff>
      <xdr:row>44</xdr:row>
      <xdr:rowOff>200025</xdr:rowOff>
    </xdr:to>
    <xdr:sp macro="" textlink="">
      <xdr:nvSpPr>
        <xdr:cNvPr id="24" name="Rectangle 23">
          <a:hlinkClick xmlns:r="http://schemas.openxmlformats.org/officeDocument/2006/relationships" r:id="rId17"/>
        </xdr:cNvPr>
        <xdr:cNvSpPr/>
      </xdr:nvSpPr>
      <xdr:spPr>
        <a:xfrm>
          <a:off x="12477750" y="8391525"/>
          <a:ext cx="371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9525</xdr:colOff>
      <xdr:row>19</xdr:row>
      <xdr:rowOff>171450</xdr:rowOff>
    </xdr:from>
    <xdr:to>
      <xdr:col>29</xdr:col>
      <xdr:colOff>495300</xdr:colOff>
      <xdr:row>22</xdr:row>
      <xdr:rowOff>180975</xdr:rowOff>
    </xdr:to>
    <xdr:sp macro="" textlink="">
      <xdr:nvSpPr>
        <xdr:cNvPr id="26" name="Rectangle 25">
          <a:hlinkClick xmlns:r="http://schemas.openxmlformats.org/officeDocument/2006/relationships" r:id="rId18"/>
        </xdr:cNvPr>
        <xdr:cNvSpPr/>
      </xdr:nvSpPr>
      <xdr:spPr>
        <a:xfrm>
          <a:off x="11791950" y="3790950"/>
          <a:ext cx="20002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26</xdr:row>
          <xdr:rowOff>152400</xdr:rowOff>
        </xdr:from>
        <xdr:to>
          <xdr:col>1</xdr:col>
          <xdr:colOff>476250</xdr:colOff>
          <xdr:row>27</xdr:row>
          <xdr:rowOff>171450</xdr:rowOff>
        </xdr:to>
        <xdr:sp macro="" textlink="">
          <xdr:nvSpPr>
            <xdr:cNvPr id="225281" name="Check Box 1" hidden="1">
              <a:extLst>
                <a:ext uri="{63B3BB69-23CF-44E3-9099-C40C66FF867C}">
                  <a14:compatExt spid="_x0000_s225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76200</xdr:rowOff>
        </xdr:from>
        <xdr:to>
          <xdr:col>2</xdr:col>
          <xdr:colOff>0</xdr:colOff>
          <xdr:row>31</xdr:row>
          <xdr:rowOff>104775</xdr:rowOff>
        </xdr:to>
        <xdr:sp macro="" textlink="">
          <xdr:nvSpPr>
            <xdr:cNvPr id="225282" name="Check Box 2" hidden="1">
              <a:extLst>
                <a:ext uri="{63B3BB69-23CF-44E3-9099-C40C66FF867C}">
                  <a14:compatExt spid="_x0000_s225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0</xdr:colOff>
      <xdr:row>39</xdr:row>
      <xdr:rowOff>47625</xdr:rowOff>
    </xdr:from>
    <xdr:to>
      <xdr:col>27</xdr:col>
      <xdr:colOff>0</xdr:colOff>
      <xdr:row>44</xdr:row>
      <xdr:rowOff>104775</xdr:rowOff>
    </xdr:to>
    <xdr:sp macro="" textlink="">
      <xdr:nvSpPr>
        <xdr:cNvPr id="9" name="Rectangle 8">
          <a:hlinkClick xmlns:r="http://schemas.openxmlformats.org/officeDocument/2006/relationships" r:id="rId1"/>
        </xdr:cNvPr>
        <xdr:cNvSpPr/>
      </xdr:nvSpPr>
      <xdr:spPr>
        <a:xfrm>
          <a:off x="9534525" y="7486650"/>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152401</xdr:colOff>
      <xdr:row>0</xdr:row>
      <xdr:rowOff>0</xdr:rowOff>
    </xdr:from>
    <xdr:to>
      <xdr:col>2</xdr:col>
      <xdr:colOff>342901</xdr:colOff>
      <xdr:row>1</xdr:row>
      <xdr:rowOff>171450</xdr:rowOff>
    </xdr:to>
    <xdr:sp macro="" textlink="">
      <xdr:nvSpPr>
        <xdr:cNvPr id="53" name="Rectangle 52">
          <a:hlinkClick xmlns:r="http://schemas.openxmlformats.org/officeDocument/2006/relationships" r:id="rId2"/>
        </xdr:cNvPr>
        <xdr:cNvSpPr/>
      </xdr:nvSpPr>
      <xdr:spPr>
        <a:xfrm>
          <a:off x="428626" y="0"/>
          <a:ext cx="7048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9525</xdr:colOff>
      <xdr:row>0</xdr:row>
      <xdr:rowOff>0</xdr:rowOff>
    </xdr:from>
    <xdr:to>
      <xdr:col>21</xdr:col>
      <xdr:colOff>0</xdr:colOff>
      <xdr:row>1</xdr:row>
      <xdr:rowOff>180975</xdr:rowOff>
    </xdr:to>
    <xdr:sp macro="" textlink="">
      <xdr:nvSpPr>
        <xdr:cNvPr id="55" name="Rectangle 54">
          <a:hlinkClick xmlns:r="http://schemas.openxmlformats.org/officeDocument/2006/relationships" r:id="rId1"/>
        </xdr:cNvPr>
        <xdr:cNvSpPr/>
      </xdr:nvSpPr>
      <xdr:spPr>
        <a:xfrm>
          <a:off x="8515350"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19050</xdr:colOff>
      <xdr:row>0</xdr:row>
      <xdr:rowOff>0</xdr:rowOff>
    </xdr:from>
    <xdr:to>
      <xdr:col>25</xdr:col>
      <xdr:colOff>0</xdr:colOff>
      <xdr:row>1</xdr:row>
      <xdr:rowOff>171450</xdr:rowOff>
    </xdr:to>
    <xdr:sp macro="" textlink="">
      <xdr:nvSpPr>
        <xdr:cNvPr id="56" name="Rectangle 55">
          <a:hlinkClick xmlns:r="http://schemas.openxmlformats.org/officeDocument/2006/relationships" r:id="rId3"/>
        </xdr:cNvPr>
        <xdr:cNvSpPr/>
      </xdr:nvSpPr>
      <xdr:spPr>
        <a:xfrm>
          <a:off x="11096625"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19050</xdr:colOff>
      <xdr:row>0</xdr:row>
      <xdr:rowOff>0</xdr:rowOff>
    </xdr:from>
    <xdr:to>
      <xdr:col>15</xdr:col>
      <xdr:colOff>495300</xdr:colOff>
      <xdr:row>1</xdr:row>
      <xdr:rowOff>171450</xdr:rowOff>
    </xdr:to>
    <xdr:sp macro="" textlink="">
      <xdr:nvSpPr>
        <xdr:cNvPr id="57" name="Rectangle 56">
          <a:hlinkClick xmlns:r="http://schemas.openxmlformats.org/officeDocument/2006/relationships" r:id="rId4"/>
        </xdr:cNvPr>
        <xdr:cNvSpPr/>
      </xdr:nvSpPr>
      <xdr:spPr>
        <a:xfrm>
          <a:off x="64674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200025</xdr:colOff>
      <xdr:row>0</xdr:row>
      <xdr:rowOff>0</xdr:rowOff>
    </xdr:from>
    <xdr:to>
      <xdr:col>11</xdr:col>
      <xdr:colOff>304800</xdr:colOff>
      <xdr:row>1</xdr:row>
      <xdr:rowOff>171450</xdr:rowOff>
    </xdr:to>
    <xdr:sp macro="" textlink="">
      <xdr:nvSpPr>
        <xdr:cNvPr id="58" name="Rectangle 57">
          <a:hlinkClick xmlns:r="http://schemas.openxmlformats.org/officeDocument/2006/relationships" r:id="rId5"/>
        </xdr:cNvPr>
        <xdr:cNvSpPr/>
      </xdr:nvSpPr>
      <xdr:spPr>
        <a:xfrm>
          <a:off x="2019300" y="0"/>
          <a:ext cx="37052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66675</xdr:rowOff>
    </xdr:to>
    <xdr:pic>
      <xdr:nvPicPr>
        <xdr:cNvPr id="60" name="Picture 5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6" y="381000"/>
          <a:ext cx="13925550" cy="2924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26</xdr:row>
          <xdr:rowOff>209550</xdr:rowOff>
        </xdr:to>
        <xdr:sp macro="" textlink="">
          <xdr:nvSpPr>
            <xdr:cNvPr id="226305" name="Check Box 1" hidden="1">
              <a:extLst>
                <a:ext uri="{63B3BB69-23CF-44E3-9099-C40C66FF867C}">
                  <a14:compatExt spid="_x0000_s22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28</xdr:row>
          <xdr:rowOff>219075</xdr:rowOff>
        </xdr:to>
        <xdr:sp macro="" textlink="">
          <xdr:nvSpPr>
            <xdr:cNvPr id="226306" name="Check Box 2" hidden="1">
              <a:extLst>
                <a:ext uri="{63B3BB69-23CF-44E3-9099-C40C66FF867C}">
                  <a14:compatExt spid="_x0000_s22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190500</xdr:rowOff>
        </xdr:from>
        <xdr:to>
          <xdr:col>2</xdr:col>
          <xdr:colOff>0</xdr:colOff>
          <xdr:row>31</xdr:row>
          <xdr:rowOff>0</xdr:rowOff>
        </xdr:to>
        <xdr:sp macro="" textlink="">
          <xdr:nvSpPr>
            <xdr:cNvPr id="226307" name="Check Box 3" hidden="1">
              <a:extLst>
                <a:ext uri="{63B3BB69-23CF-44E3-9099-C40C66FF867C}">
                  <a14:compatExt spid="_x0000_s22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19050</xdr:rowOff>
        </xdr:from>
        <xdr:to>
          <xdr:col>10</xdr:col>
          <xdr:colOff>485775</xdr:colOff>
          <xdr:row>27</xdr:row>
          <xdr:rowOff>9525</xdr:rowOff>
        </xdr:to>
        <xdr:sp macro="" textlink="">
          <xdr:nvSpPr>
            <xdr:cNvPr id="226310" name="Check Box 6" hidden="1">
              <a:extLst>
                <a:ext uri="{63B3BB69-23CF-44E3-9099-C40C66FF867C}">
                  <a14:compatExt spid="_x0000_s226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504825</xdr:colOff>
      <xdr:row>39</xdr:row>
      <xdr:rowOff>47625</xdr:rowOff>
    </xdr:from>
    <xdr:to>
      <xdr:col>26</xdr:col>
      <xdr:colOff>504825</xdr:colOff>
      <xdr:row>44</xdr:row>
      <xdr:rowOff>133350</xdr:rowOff>
    </xdr:to>
    <xdr:sp macro="" textlink="">
      <xdr:nvSpPr>
        <xdr:cNvPr id="13" name="Rectangle 12">
          <a:hlinkClick xmlns:r="http://schemas.openxmlformats.org/officeDocument/2006/relationships" r:id="rId1"/>
        </xdr:cNvPr>
        <xdr:cNvSpPr/>
      </xdr:nvSpPr>
      <xdr:spPr>
        <a:xfrm>
          <a:off x="9525000" y="7724775"/>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133351</xdr:colOff>
      <xdr:row>0</xdr:row>
      <xdr:rowOff>0</xdr:rowOff>
    </xdr:from>
    <xdr:to>
      <xdr:col>2</xdr:col>
      <xdr:colOff>342901</xdr:colOff>
      <xdr:row>1</xdr:row>
      <xdr:rowOff>171450</xdr:rowOff>
    </xdr:to>
    <xdr:sp macro="" textlink="">
      <xdr:nvSpPr>
        <xdr:cNvPr id="98" name="Rectangle 97">
          <a:hlinkClick xmlns:r="http://schemas.openxmlformats.org/officeDocument/2006/relationships" r:id="rId2"/>
        </xdr:cNvPr>
        <xdr:cNvSpPr/>
      </xdr:nvSpPr>
      <xdr:spPr>
        <a:xfrm>
          <a:off x="409576" y="0"/>
          <a:ext cx="7239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0</xdr:row>
      <xdr:rowOff>0</xdr:rowOff>
    </xdr:from>
    <xdr:to>
      <xdr:col>20</xdr:col>
      <xdr:colOff>504825</xdr:colOff>
      <xdr:row>1</xdr:row>
      <xdr:rowOff>180975</xdr:rowOff>
    </xdr:to>
    <xdr:sp macro="" textlink="">
      <xdr:nvSpPr>
        <xdr:cNvPr id="100" name="Rectangle 99">
          <a:hlinkClick xmlns:r="http://schemas.openxmlformats.org/officeDocument/2006/relationships" r:id="rId1"/>
        </xdr:cNvPr>
        <xdr:cNvSpPr/>
      </xdr:nvSpPr>
      <xdr:spPr>
        <a:xfrm>
          <a:off x="85058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9525</xdr:colOff>
      <xdr:row>0</xdr:row>
      <xdr:rowOff>0</xdr:rowOff>
    </xdr:from>
    <xdr:to>
      <xdr:col>24</xdr:col>
      <xdr:colOff>504825</xdr:colOff>
      <xdr:row>1</xdr:row>
      <xdr:rowOff>171450</xdr:rowOff>
    </xdr:to>
    <xdr:sp macro="" textlink="">
      <xdr:nvSpPr>
        <xdr:cNvPr id="101" name="Rectangle 100">
          <a:hlinkClick xmlns:r="http://schemas.openxmlformats.org/officeDocument/2006/relationships" r:id="rId3"/>
        </xdr:cNvPr>
        <xdr:cNvSpPr/>
      </xdr:nvSpPr>
      <xdr:spPr>
        <a:xfrm>
          <a:off x="11087100"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38100</xdr:colOff>
      <xdr:row>0</xdr:row>
      <xdr:rowOff>0</xdr:rowOff>
    </xdr:from>
    <xdr:to>
      <xdr:col>16</xdr:col>
      <xdr:colOff>0</xdr:colOff>
      <xdr:row>1</xdr:row>
      <xdr:rowOff>171450</xdr:rowOff>
    </xdr:to>
    <xdr:sp macro="" textlink="">
      <xdr:nvSpPr>
        <xdr:cNvPr id="102" name="Rectangle 101">
          <a:hlinkClick xmlns:r="http://schemas.openxmlformats.org/officeDocument/2006/relationships" r:id="rId4"/>
        </xdr:cNvPr>
        <xdr:cNvSpPr/>
      </xdr:nvSpPr>
      <xdr:spPr>
        <a:xfrm>
          <a:off x="648652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190500</xdr:colOff>
      <xdr:row>0</xdr:row>
      <xdr:rowOff>0</xdr:rowOff>
    </xdr:from>
    <xdr:to>
      <xdr:col>11</xdr:col>
      <xdr:colOff>314325</xdr:colOff>
      <xdr:row>1</xdr:row>
      <xdr:rowOff>171450</xdr:rowOff>
    </xdr:to>
    <xdr:sp macro="" textlink="">
      <xdr:nvSpPr>
        <xdr:cNvPr id="103" name="Rectangle 102">
          <a:hlinkClick xmlns:r="http://schemas.openxmlformats.org/officeDocument/2006/relationships" r:id="rId5"/>
        </xdr:cNvPr>
        <xdr:cNvSpPr/>
      </xdr:nvSpPr>
      <xdr:spPr>
        <a:xfrm>
          <a:off x="2009775" y="0"/>
          <a:ext cx="3724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1</xdr:rowOff>
    </xdr:from>
    <xdr:to>
      <xdr:col>28</xdr:col>
      <xdr:colOff>9526</xdr:colOff>
      <xdr:row>17</xdr:row>
      <xdr:rowOff>114301</xdr:rowOff>
    </xdr:to>
    <xdr:pic>
      <xdr:nvPicPr>
        <xdr:cNvPr id="105" name="Picture 10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6" y="381001"/>
          <a:ext cx="13925550" cy="297180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7" name="Rectangle 16">
          <a:hlinkClick xmlns:r="http://schemas.openxmlformats.org/officeDocument/2006/relationships" r:id="rId7"/>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264961</xdr:colOff>
      <xdr:row>1</xdr:row>
      <xdr:rowOff>180929</xdr:rowOff>
    </xdr:to>
    <xdr:pic>
      <xdr:nvPicPr>
        <xdr:cNvPr id="11" name="Picture 10"/>
        <xdr:cNvPicPr>
          <a:picLocks noChangeAspect="1"/>
        </xdr:cNvPicPr>
      </xdr:nvPicPr>
      <xdr:blipFill>
        <a:blip xmlns:r="http://schemas.openxmlformats.org/officeDocument/2006/relationships" r:embed="rId1"/>
        <a:stretch>
          <a:fillRect/>
        </a:stretch>
      </xdr:blipFill>
      <xdr:spPr>
        <a:xfrm>
          <a:off x="0" y="0"/>
          <a:ext cx="13914286" cy="371429"/>
        </a:xfrm>
        <a:prstGeom prst="rect">
          <a:avLst/>
        </a:prstGeom>
      </xdr:spPr>
    </xdr:pic>
    <xdr:clientData/>
  </xdr:twoCellAnchor>
  <xdr:twoCellAnchor>
    <xdr:from>
      <xdr:col>18</xdr:col>
      <xdr:colOff>504825</xdr:colOff>
      <xdr:row>39</xdr:row>
      <xdr:rowOff>171450</xdr:rowOff>
    </xdr:from>
    <xdr:to>
      <xdr:col>26</xdr:col>
      <xdr:colOff>771525</xdr:colOff>
      <xdr:row>45</xdr:row>
      <xdr:rowOff>180975</xdr:rowOff>
    </xdr:to>
    <xdr:sp macro="" textlink="">
      <xdr:nvSpPr>
        <xdr:cNvPr id="3" name="Rectangle 2">
          <a:hlinkClick xmlns:r="http://schemas.openxmlformats.org/officeDocument/2006/relationships" r:id="rId2"/>
        </xdr:cNvPr>
        <xdr:cNvSpPr/>
      </xdr:nvSpPr>
      <xdr:spPr>
        <a:xfrm>
          <a:off x="9525000" y="7600950"/>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25</xdr:row>
          <xdr:rowOff>171450</xdr:rowOff>
        </xdr:from>
        <xdr:to>
          <xdr:col>3</xdr:col>
          <xdr:colOff>114300</xdr:colOff>
          <xdr:row>27</xdr:row>
          <xdr:rowOff>9525</xdr:rowOff>
        </xdr:to>
        <xdr:sp macro="" textlink="">
          <xdr:nvSpPr>
            <xdr:cNvPr id="227329" name="Check Box 1" hidden="1">
              <a:extLst>
                <a:ext uri="{63B3BB69-23CF-44E3-9099-C40C66FF867C}">
                  <a14:compatExt spid="_x0000_s227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180975</xdr:rowOff>
        </xdr:from>
        <xdr:to>
          <xdr:col>3</xdr:col>
          <xdr:colOff>85725</xdr:colOff>
          <xdr:row>28</xdr:row>
          <xdr:rowOff>0</xdr:rowOff>
        </xdr:to>
        <xdr:sp macro="" textlink="">
          <xdr:nvSpPr>
            <xdr:cNvPr id="227330" name="Check Box 2" hidden="1">
              <a:extLst>
                <a:ext uri="{63B3BB69-23CF-44E3-9099-C40C66FF867C}">
                  <a14:compatExt spid="_x0000_s227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180975</xdr:rowOff>
        </xdr:from>
        <xdr:to>
          <xdr:col>2</xdr:col>
          <xdr:colOff>104775</xdr:colOff>
          <xdr:row>34</xdr:row>
          <xdr:rowOff>9525</xdr:rowOff>
        </xdr:to>
        <xdr:sp macro="" textlink="">
          <xdr:nvSpPr>
            <xdr:cNvPr id="227331" name="Check Box 3" hidden="1">
              <a:extLst>
                <a:ext uri="{63B3BB69-23CF-44E3-9099-C40C66FF867C}">
                  <a14:compatExt spid="_x0000_s227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180975</xdr:rowOff>
        </xdr:from>
        <xdr:to>
          <xdr:col>2</xdr:col>
          <xdr:colOff>47625</xdr:colOff>
          <xdr:row>36</xdr:row>
          <xdr:rowOff>19050</xdr:rowOff>
        </xdr:to>
        <xdr:sp macro="" textlink="">
          <xdr:nvSpPr>
            <xdr:cNvPr id="227332" name="Check Box 4" hidden="1">
              <a:extLst>
                <a:ext uri="{63B3BB69-23CF-44E3-9099-C40C66FF867C}">
                  <a14:compatExt spid="_x0000_s227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180975</xdr:rowOff>
        </xdr:from>
        <xdr:to>
          <xdr:col>3</xdr:col>
          <xdr:colOff>95250</xdr:colOff>
          <xdr:row>41</xdr:row>
          <xdr:rowOff>19050</xdr:rowOff>
        </xdr:to>
        <xdr:sp macro="" textlink="">
          <xdr:nvSpPr>
            <xdr:cNvPr id="227333" name="Check Box 5" hidden="1">
              <a:extLst>
                <a:ext uri="{63B3BB69-23CF-44E3-9099-C40C66FF867C}">
                  <a14:compatExt spid="_x0000_s227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3</xdr:col>
          <xdr:colOff>38100</xdr:colOff>
          <xdr:row>42</xdr:row>
          <xdr:rowOff>9525</xdr:rowOff>
        </xdr:to>
        <xdr:sp macro="" textlink="">
          <xdr:nvSpPr>
            <xdr:cNvPr id="227334" name="Check Box 6" hidden="1">
              <a:extLst>
                <a:ext uri="{63B3BB69-23CF-44E3-9099-C40C66FF867C}">
                  <a14:compatExt spid="_x0000_s227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9525</xdr:rowOff>
        </xdr:from>
        <xdr:to>
          <xdr:col>2</xdr:col>
          <xdr:colOff>47625</xdr:colOff>
          <xdr:row>44</xdr:row>
          <xdr:rowOff>28575</xdr:rowOff>
        </xdr:to>
        <xdr:sp macro="" textlink="">
          <xdr:nvSpPr>
            <xdr:cNvPr id="227335" name="Check Box 7" hidden="1">
              <a:extLst>
                <a:ext uri="{63B3BB69-23CF-44E3-9099-C40C66FF867C}">
                  <a14:compatExt spid="_x0000_s227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161925</xdr:rowOff>
        </xdr:from>
        <xdr:to>
          <xdr:col>2</xdr:col>
          <xdr:colOff>85725</xdr:colOff>
          <xdr:row>38</xdr:row>
          <xdr:rowOff>0</xdr:rowOff>
        </xdr:to>
        <xdr:sp macro="" textlink="">
          <xdr:nvSpPr>
            <xdr:cNvPr id="227339" name="Check Box 11" hidden="1">
              <a:extLst>
                <a:ext uri="{63B3BB69-23CF-44E3-9099-C40C66FF867C}">
                  <a14:compatExt spid="_x0000_s227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22</xdr:row>
          <xdr:rowOff>171450</xdr:rowOff>
        </xdr:from>
        <xdr:to>
          <xdr:col>11</xdr:col>
          <xdr:colOff>76200</xdr:colOff>
          <xdr:row>24</xdr:row>
          <xdr:rowOff>0</xdr:rowOff>
        </xdr:to>
        <xdr:sp macro="" textlink="">
          <xdr:nvSpPr>
            <xdr:cNvPr id="227340" name="Check Box 12" hidden="1">
              <a:extLst>
                <a:ext uri="{63B3BB69-23CF-44E3-9099-C40C66FF867C}">
                  <a14:compatExt spid="_x0000_s227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xdr:row>
          <xdr:rowOff>171450</xdr:rowOff>
        </xdr:from>
        <xdr:to>
          <xdr:col>11</xdr:col>
          <xdr:colOff>114300</xdr:colOff>
          <xdr:row>25</xdr:row>
          <xdr:rowOff>180975</xdr:rowOff>
        </xdr:to>
        <xdr:sp macro="" textlink="">
          <xdr:nvSpPr>
            <xdr:cNvPr id="227341" name="Check Box 13" hidden="1">
              <a:extLst>
                <a:ext uri="{63B3BB69-23CF-44E3-9099-C40C66FF867C}">
                  <a14:compatExt spid="_x0000_s227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152400</xdr:colOff>
      <xdr:row>0</xdr:row>
      <xdr:rowOff>0</xdr:rowOff>
    </xdr:from>
    <xdr:to>
      <xdr:col>3</xdr:col>
      <xdr:colOff>323850</xdr:colOff>
      <xdr:row>1</xdr:row>
      <xdr:rowOff>180975</xdr:rowOff>
    </xdr:to>
    <xdr:sp macro="" textlink="">
      <xdr:nvSpPr>
        <xdr:cNvPr id="5" name="Rectangle 4">
          <a:hlinkClick xmlns:r="http://schemas.openxmlformats.org/officeDocument/2006/relationships" r:id="rId3"/>
        </xdr:cNvPr>
        <xdr:cNvSpPr/>
      </xdr:nvSpPr>
      <xdr:spPr>
        <a:xfrm>
          <a:off x="428625" y="0"/>
          <a:ext cx="66675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209550</xdr:colOff>
      <xdr:row>0</xdr:row>
      <xdr:rowOff>0</xdr:rowOff>
    </xdr:from>
    <xdr:to>
      <xdr:col>12</xdr:col>
      <xdr:colOff>352425</xdr:colOff>
      <xdr:row>1</xdr:row>
      <xdr:rowOff>180975</xdr:rowOff>
    </xdr:to>
    <xdr:sp macro="" textlink="">
      <xdr:nvSpPr>
        <xdr:cNvPr id="6" name="Rectangle 5">
          <a:hlinkClick xmlns:r="http://schemas.openxmlformats.org/officeDocument/2006/relationships" r:id="rId4"/>
        </xdr:cNvPr>
        <xdr:cNvSpPr/>
      </xdr:nvSpPr>
      <xdr:spPr>
        <a:xfrm>
          <a:off x="2009775" y="0"/>
          <a:ext cx="374332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495300</xdr:colOff>
      <xdr:row>0</xdr:row>
      <xdr:rowOff>0</xdr:rowOff>
    </xdr:from>
    <xdr:to>
      <xdr:col>16</xdr:col>
      <xdr:colOff>495300</xdr:colOff>
      <xdr:row>2</xdr:row>
      <xdr:rowOff>0</xdr:rowOff>
    </xdr:to>
    <xdr:sp macro="" textlink="">
      <xdr:nvSpPr>
        <xdr:cNvPr id="7" name="Rectangle 6">
          <a:hlinkClick xmlns:r="http://schemas.openxmlformats.org/officeDocument/2006/relationships" r:id="rId5"/>
        </xdr:cNvPr>
        <xdr:cNvSpPr/>
      </xdr:nvSpPr>
      <xdr:spPr>
        <a:xfrm>
          <a:off x="6410325" y="0"/>
          <a:ext cx="154305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228600</xdr:colOff>
      <xdr:row>0</xdr:row>
      <xdr:rowOff>0</xdr:rowOff>
    </xdr:from>
    <xdr:to>
      <xdr:col>25</xdr:col>
      <xdr:colOff>266700</xdr:colOff>
      <xdr:row>1</xdr:row>
      <xdr:rowOff>180975</xdr:rowOff>
    </xdr:to>
    <xdr:sp macro="" textlink="">
      <xdr:nvSpPr>
        <xdr:cNvPr id="9" name="Rectangle 8">
          <a:hlinkClick xmlns:r="http://schemas.openxmlformats.org/officeDocument/2006/relationships" r:id="rId6"/>
        </xdr:cNvPr>
        <xdr:cNvSpPr/>
      </xdr:nvSpPr>
      <xdr:spPr>
        <a:xfrm>
          <a:off x="11039475" y="0"/>
          <a:ext cx="158115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1</xdr:row>
      <xdr:rowOff>171450</xdr:rowOff>
    </xdr:from>
    <xdr:to>
      <xdr:col>28</xdr:col>
      <xdr:colOff>0</xdr:colOff>
      <xdr:row>16</xdr:row>
      <xdr:rowOff>47625</xdr:rowOff>
    </xdr:to>
    <xdr:pic>
      <xdr:nvPicPr>
        <xdr:cNvPr id="24" name="Picture 23"/>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5" y="361950"/>
          <a:ext cx="13916025" cy="2733675"/>
        </a:xfrm>
        <a:prstGeom prst="rect">
          <a:avLst/>
        </a:prstGeom>
      </xdr:spPr>
    </xdr:pic>
    <xdr:clientData/>
  </xdr:twoCellAnchor>
  <xdr:twoCellAnchor>
    <xdr:from>
      <xdr:col>17</xdr:col>
      <xdr:colOff>523875</xdr:colOff>
      <xdr:row>0</xdr:row>
      <xdr:rowOff>0</xdr:rowOff>
    </xdr:from>
    <xdr:to>
      <xdr:col>21</xdr:col>
      <xdr:colOff>247650</xdr:colOff>
      <xdr:row>1</xdr:row>
      <xdr:rowOff>180975</xdr:rowOff>
    </xdr:to>
    <xdr:sp macro="" textlink="">
      <xdr:nvSpPr>
        <xdr:cNvPr id="28" name="Rectangle 27">
          <a:hlinkClick xmlns:r="http://schemas.openxmlformats.org/officeDocument/2006/relationships" r:id="rId2"/>
        </xdr:cNvPr>
        <xdr:cNvSpPr/>
      </xdr:nvSpPr>
      <xdr:spPr>
        <a:xfrm>
          <a:off x="8496300"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27</xdr:row>
          <xdr:rowOff>180975</xdr:rowOff>
        </xdr:from>
        <xdr:to>
          <xdr:col>3</xdr:col>
          <xdr:colOff>76200</xdr:colOff>
          <xdr:row>29</xdr:row>
          <xdr:rowOff>0</xdr:rowOff>
        </xdr:to>
        <xdr:sp macro="" textlink="">
          <xdr:nvSpPr>
            <xdr:cNvPr id="227346" name="Check Box 18" hidden="1">
              <a:extLst>
                <a:ext uri="{63B3BB69-23CF-44E3-9099-C40C66FF867C}">
                  <a14:compatExt spid="_x0000_s227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18</xdr:col>
      <xdr:colOff>504825</xdr:colOff>
      <xdr:row>40</xdr:row>
      <xdr:rowOff>38100</xdr:rowOff>
    </xdr:from>
    <xdr:to>
      <xdr:col>26</xdr:col>
      <xdr:colOff>504825</xdr:colOff>
      <xdr:row>45</xdr:row>
      <xdr:rowOff>171450</xdr:rowOff>
    </xdr:to>
    <xdr:sp macro="" textlink="">
      <xdr:nvSpPr>
        <xdr:cNvPr id="7" name="Rectangle 6">
          <a:hlinkClick xmlns:r="http://schemas.openxmlformats.org/officeDocument/2006/relationships" r:id="rId1"/>
        </xdr:cNvPr>
        <xdr:cNvSpPr/>
      </xdr:nvSpPr>
      <xdr:spPr>
        <a:xfrm>
          <a:off x="9525000" y="7753350"/>
          <a:ext cx="4114800" cy="1104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37</xdr:row>
          <xdr:rowOff>76200</xdr:rowOff>
        </xdr:from>
        <xdr:to>
          <xdr:col>10</xdr:col>
          <xdr:colOff>476250</xdr:colOff>
          <xdr:row>38</xdr:row>
          <xdr:rowOff>95250</xdr:rowOff>
        </xdr:to>
        <xdr:sp macro="" textlink="">
          <xdr:nvSpPr>
            <xdr:cNvPr id="228353" name="Check Box 1" hidden="1">
              <a:extLst>
                <a:ext uri="{63B3BB69-23CF-44E3-9099-C40C66FF867C}">
                  <a14:compatExt spid="_x0000_s22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85725</xdr:rowOff>
        </xdr:from>
        <xdr:to>
          <xdr:col>2</xdr:col>
          <xdr:colOff>57150</xdr:colOff>
          <xdr:row>36</xdr:row>
          <xdr:rowOff>104775</xdr:rowOff>
        </xdr:to>
        <xdr:sp macro="" textlink="">
          <xdr:nvSpPr>
            <xdr:cNvPr id="228356" name="Check Box 4" hidden="1">
              <a:extLst>
                <a:ext uri="{63B3BB69-23CF-44E3-9099-C40C66FF867C}">
                  <a14:compatExt spid="_x0000_s22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31</xdr:row>
          <xdr:rowOff>161925</xdr:rowOff>
        </xdr:from>
        <xdr:to>
          <xdr:col>11</xdr:col>
          <xdr:colOff>66675</xdr:colOff>
          <xdr:row>32</xdr:row>
          <xdr:rowOff>180975</xdr:rowOff>
        </xdr:to>
        <xdr:sp macro="" textlink="">
          <xdr:nvSpPr>
            <xdr:cNvPr id="228357" name="Check Box 5" hidden="1">
              <a:extLst>
                <a:ext uri="{63B3BB69-23CF-44E3-9099-C40C66FF867C}">
                  <a14:compatExt spid="_x0000_s22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142876</xdr:colOff>
      <xdr:row>0</xdr:row>
      <xdr:rowOff>0</xdr:rowOff>
    </xdr:from>
    <xdr:to>
      <xdr:col>2</xdr:col>
      <xdr:colOff>352426</xdr:colOff>
      <xdr:row>1</xdr:row>
      <xdr:rowOff>171450</xdr:rowOff>
    </xdr:to>
    <xdr:sp macro="" textlink="">
      <xdr:nvSpPr>
        <xdr:cNvPr id="134" name="Rectangle 133">
          <a:hlinkClick xmlns:r="http://schemas.openxmlformats.org/officeDocument/2006/relationships" r:id="rId2"/>
        </xdr:cNvPr>
        <xdr:cNvSpPr/>
      </xdr:nvSpPr>
      <xdr:spPr>
        <a:xfrm>
          <a:off x="419101" y="0"/>
          <a:ext cx="7239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504825</xdr:colOff>
      <xdr:row>0</xdr:row>
      <xdr:rowOff>0</xdr:rowOff>
    </xdr:from>
    <xdr:to>
      <xdr:col>20</xdr:col>
      <xdr:colOff>495300</xdr:colOff>
      <xdr:row>1</xdr:row>
      <xdr:rowOff>180975</xdr:rowOff>
    </xdr:to>
    <xdr:sp macro="" textlink="">
      <xdr:nvSpPr>
        <xdr:cNvPr id="136" name="Rectangle 135">
          <a:hlinkClick xmlns:r="http://schemas.openxmlformats.org/officeDocument/2006/relationships" r:id="rId1"/>
        </xdr:cNvPr>
        <xdr:cNvSpPr/>
      </xdr:nvSpPr>
      <xdr:spPr>
        <a:xfrm>
          <a:off x="8496300"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504825</xdr:colOff>
      <xdr:row>0</xdr:row>
      <xdr:rowOff>0</xdr:rowOff>
    </xdr:from>
    <xdr:to>
      <xdr:col>24</xdr:col>
      <xdr:colOff>485775</xdr:colOff>
      <xdr:row>1</xdr:row>
      <xdr:rowOff>171450</xdr:rowOff>
    </xdr:to>
    <xdr:sp macro="" textlink="">
      <xdr:nvSpPr>
        <xdr:cNvPr id="137" name="Rectangle 136">
          <a:hlinkClick xmlns:r="http://schemas.openxmlformats.org/officeDocument/2006/relationships" r:id="rId3"/>
        </xdr:cNvPr>
        <xdr:cNvSpPr/>
      </xdr:nvSpPr>
      <xdr:spPr>
        <a:xfrm>
          <a:off x="11068050"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19050</xdr:colOff>
      <xdr:row>0</xdr:row>
      <xdr:rowOff>0</xdr:rowOff>
    </xdr:from>
    <xdr:to>
      <xdr:col>15</xdr:col>
      <xdr:colOff>495300</xdr:colOff>
      <xdr:row>1</xdr:row>
      <xdr:rowOff>171450</xdr:rowOff>
    </xdr:to>
    <xdr:sp macro="" textlink="">
      <xdr:nvSpPr>
        <xdr:cNvPr id="138" name="Rectangle 137">
          <a:hlinkClick xmlns:r="http://schemas.openxmlformats.org/officeDocument/2006/relationships" r:id="rId4"/>
        </xdr:cNvPr>
        <xdr:cNvSpPr/>
      </xdr:nvSpPr>
      <xdr:spPr>
        <a:xfrm>
          <a:off x="64674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114300</xdr:colOff>
      <xdr:row>0</xdr:row>
      <xdr:rowOff>0</xdr:rowOff>
    </xdr:from>
    <xdr:to>
      <xdr:col>11</xdr:col>
      <xdr:colOff>381000</xdr:colOff>
      <xdr:row>1</xdr:row>
      <xdr:rowOff>171450</xdr:rowOff>
    </xdr:to>
    <xdr:sp macro="" textlink="">
      <xdr:nvSpPr>
        <xdr:cNvPr id="139" name="Rectangle 138">
          <a:hlinkClick xmlns:r="http://schemas.openxmlformats.org/officeDocument/2006/relationships" r:id="rId5"/>
        </xdr:cNvPr>
        <xdr:cNvSpPr/>
      </xdr:nvSpPr>
      <xdr:spPr>
        <a:xfrm>
          <a:off x="1933575" y="0"/>
          <a:ext cx="38671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1</xdr:rowOff>
    </xdr:from>
    <xdr:to>
      <xdr:col>28</xdr:col>
      <xdr:colOff>19050</xdr:colOff>
      <xdr:row>16</xdr:row>
      <xdr:rowOff>171451</xdr:rowOff>
    </xdr:to>
    <xdr:pic>
      <xdr:nvPicPr>
        <xdr:cNvPr id="141" name="Picture 14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1"/>
          <a:ext cx="13935075" cy="2838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DASFILL01\DASRedirect$\CSLT\PERSONAL_WIP\Cartwright\Risk_Assessment_Tool\Construction\CRAT_TC_V1_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C-E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image" Target="../media/image4.png"/></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3" Type="http://schemas.openxmlformats.org/officeDocument/2006/relationships/vmlDrawing" Target="../drawings/vmlDrawing8.vml"/><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image" Target="../media/image4.png"/><Relationship Id="rId9" Type="http://schemas.openxmlformats.org/officeDocument/2006/relationships/ctrlProp" Target="../ctrlProps/ctrlProp47.xml"/><Relationship Id="rId1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7.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11.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omments" Target="../comments8.xml"/><Relationship Id="rId2" Type="http://schemas.openxmlformats.org/officeDocument/2006/relationships/drawing" Target="../drawings/drawing13.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1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image" Target="../media/image4.png"/><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comments" Target="../comments9.xml"/><Relationship Id="rId4" Type="http://schemas.openxmlformats.org/officeDocument/2006/relationships/image" Target="../media/image4.png"/></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image" Target="../media/image4.png"/></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14.vml"/><Relationship Id="rId7" Type="http://schemas.openxmlformats.org/officeDocument/2006/relationships/ctrlProp" Target="../ctrlProps/ctrlProp76.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image" Target="../media/image4.png"/><Relationship Id="rId9"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3" Type="http://schemas.openxmlformats.org/officeDocument/2006/relationships/vmlDrawing" Target="../drawings/vmlDrawing15.vml"/><Relationship Id="rId7" Type="http://schemas.openxmlformats.org/officeDocument/2006/relationships/ctrlProp" Target="../ctrlProps/ctrlProp80.xml"/><Relationship Id="rId12" Type="http://schemas.openxmlformats.org/officeDocument/2006/relationships/ctrlProp" Target="../ctrlProps/ctrlProp85.xml"/><Relationship Id="rId2" Type="http://schemas.openxmlformats.org/officeDocument/2006/relationships/drawing" Target="../drawings/drawing17.xml"/><Relationship Id="rId16" Type="http://schemas.openxmlformats.org/officeDocument/2006/relationships/comments" Target="../comments11.xml"/><Relationship Id="rId1" Type="http://schemas.openxmlformats.org/officeDocument/2006/relationships/printerSettings" Target="../printerSettings/printerSettings17.bin"/><Relationship Id="rId6" Type="http://schemas.openxmlformats.org/officeDocument/2006/relationships/ctrlProp" Target="../ctrlProps/ctrlProp79.xml"/><Relationship Id="rId11" Type="http://schemas.openxmlformats.org/officeDocument/2006/relationships/ctrlProp" Target="../ctrlProps/ctrlProp84.xml"/><Relationship Id="rId5" Type="http://schemas.openxmlformats.org/officeDocument/2006/relationships/ctrlProp" Target="../ctrlProps/ctrlProp78.xml"/><Relationship Id="rId15" Type="http://schemas.openxmlformats.org/officeDocument/2006/relationships/ctrlProp" Target="../ctrlProps/ctrlProp88.xml"/><Relationship Id="rId10" Type="http://schemas.openxmlformats.org/officeDocument/2006/relationships/ctrlProp" Target="../ctrlProps/ctrlProp83.xml"/><Relationship Id="rId4" Type="http://schemas.openxmlformats.org/officeDocument/2006/relationships/image" Target="../media/image4.png"/><Relationship Id="rId9" Type="http://schemas.openxmlformats.org/officeDocument/2006/relationships/ctrlProp" Target="../ctrlProps/ctrlProp82.xml"/><Relationship Id="rId14" Type="http://schemas.openxmlformats.org/officeDocument/2006/relationships/ctrlProp" Target="../ctrlProps/ctrlProp8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omments" Target="../comments12.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90.xml"/><Relationship Id="rId5" Type="http://schemas.openxmlformats.org/officeDocument/2006/relationships/ctrlProp" Target="../ctrlProps/ctrlProp89.xml"/><Relationship Id="rId4" Type="http://schemas.openxmlformats.org/officeDocument/2006/relationships/image" Target="../media/image4.png"/></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openxmlformats.org/officeDocument/2006/relationships/ctrlProp" Target="../ctrlProps/ctrlProp91.xml"/><Relationship Id="rId4" Type="http://schemas.openxmlformats.org/officeDocument/2006/relationships/image" Target="../media/image4.png"/></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isk.Management@oregon.gov" TargetMode="Externa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3" Type="http://schemas.openxmlformats.org/officeDocument/2006/relationships/vmlDrawing" Target="../drawings/vmlDrawing18.vml"/><Relationship Id="rId7" Type="http://schemas.openxmlformats.org/officeDocument/2006/relationships/ctrlProp" Target="../ctrlProps/ctrlProp94.xml"/><Relationship Id="rId12" Type="http://schemas.openxmlformats.org/officeDocument/2006/relationships/ctrlProp" Target="../ctrlProps/ctrlProp99.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93.xml"/><Relationship Id="rId11" Type="http://schemas.openxmlformats.org/officeDocument/2006/relationships/ctrlProp" Target="../ctrlProps/ctrlProp98.xml"/><Relationship Id="rId5" Type="http://schemas.openxmlformats.org/officeDocument/2006/relationships/ctrlProp" Target="../ctrlProps/ctrlProp92.xml"/><Relationship Id="rId10" Type="http://schemas.openxmlformats.org/officeDocument/2006/relationships/ctrlProp" Target="../ctrlProps/ctrlProp97.xml"/><Relationship Id="rId4" Type="http://schemas.openxmlformats.org/officeDocument/2006/relationships/image" Target="../media/image4.png"/><Relationship Id="rId9" Type="http://schemas.openxmlformats.org/officeDocument/2006/relationships/ctrlProp" Target="../ctrlProps/ctrlProp96.xml"/><Relationship Id="rId14" Type="http://schemas.openxmlformats.org/officeDocument/2006/relationships/comments" Target="../comments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openxmlformats.org/officeDocument/2006/relationships/comments" Target="../comments14.xml"/><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3" Type="http://schemas.openxmlformats.org/officeDocument/2006/relationships/vmlDrawing" Target="../drawings/vmlDrawing21.vml"/><Relationship Id="rId21" Type="http://schemas.openxmlformats.org/officeDocument/2006/relationships/ctrlProp" Target="../ctrlProps/ctrlProp117.x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omments" Target="../comments15.xml"/><Relationship Id="rId2" Type="http://schemas.openxmlformats.org/officeDocument/2006/relationships/drawing" Target="../drawings/drawing23.xml"/><Relationship Id="rId16" Type="http://schemas.openxmlformats.org/officeDocument/2006/relationships/ctrlProp" Target="../ctrlProps/ctrlProp112.xml"/><Relationship Id="rId20" Type="http://schemas.openxmlformats.org/officeDocument/2006/relationships/ctrlProp" Target="../ctrlProps/ctrlProp116.xml"/><Relationship Id="rId1" Type="http://schemas.openxmlformats.org/officeDocument/2006/relationships/printerSettings" Target="../printerSettings/printerSettings23.bin"/><Relationship Id="rId6" Type="http://schemas.openxmlformats.org/officeDocument/2006/relationships/ctrlProp" Target="../ctrlProps/ctrlProp102.xml"/><Relationship Id="rId11" Type="http://schemas.openxmlformats.org/officeDocument/2006/relationships/ctrlProp" Target="../ctrlProps/ctrlProp107.xml"/><Relationship Id="rId24" Type="http://schemas.openxmlformats.org/officeDocument/2006/relationships/ctrlProp" Target="../ctrlProps/ctrlProp120.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10" Type="http://schemas.openxmlformats.org/officeDocument/2006/relationships/ctrlProp" Target="../ctrlProps/ctrlProp106.xml"/><Relationship Id="rId19" Type="http://schemas.openxmlformats.org/officeDocument/2006/relationships/ctrlProp" Target="../ctrlProps/ctrlProp115.xml"/><Relationship Id="rId4" Type="http://schemas.openxmlformats.org/officeDocument/2006/relationships/image" Target="../media/image4.png"/><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4.bin"/><Relationship Id="rId5" Type="http://schemas.openxmlformats.org/officeDocument/2006/relationships/comments" Target="../comments16.xml"/><Relationship Id="rId4" Type="http://schemas.openxmlformats.org/officeDocument/2006/relationships/image" Target="../media/image4.png"/></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trlProp" Target="../ctrlProps/ctrlProp122.xml"/><Relationship Id="rId5" Type="http://schemas.openxmlformats.org/officeDocument/2006/relationships/ctrlProp" Target="../ctrlProps/ctrlProp121.xml"/><Relationship Id="rId4" Type="http://schemas.openxmlformats.org/officeDocument/2006/relationships/image" Target="../media/image4.png"/></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26.xml"/><Relationship Id="rId3" Type="http://schemas.openxmlformats.org/officeDocument/2006/relationships/vmlDrawing" Target="../drawings/vmlDrawing24.vml"/><Relationship Id="rId7" Type="http://schemas.openxmlformats.org/officeDocument/2006/relationships/ctrlProp" Target="../ctrlProps/ctrlProp125.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image" Target="../media/image4.png"/><Relationship Id="rId9" Type="http://schemas.openxmlformats.org/officeDocument/2006/relationships/comments" Target="../comments17.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3" Type="http://schemas.openxmlformats.org/officeDocument/2006/relationships/vmlDrawing" Target="../drawings/vmlDrawing25.vml"/><Relationship Id="rId7" Type="http://schemas.openxmlformats.org/officeDocument/2006/relationships/ctrlProp" Target="../ctrlProps/ctrlProp129.xml"/><Relationship Id="rId12" Type="http://schemas.openxmlformats.org/officeDocument/2006/relationships/ctrlProp" Target="../ctrlProps/ctrlProp134.xml"/><Relationship Id="rId2" Type="http://schemas.openxmlformats.org/officeDocument/2006/relationships/drawing" Target="../drawings/drawing27.xml"/><Relationship Id="rId16" Type="http://schemas.openxmlformats.org/officeDocument/2006/relationships/comments" Target="../comments18.xml"/><Relationship Id="rId1" Type="http://schemas.openxmlformats.org/officeDocument/2006/relationships/printerSettings" Target="../printerSettings/printerSettings27.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10" Type="http://schemas.openxmlformats.org/officeDocument/2006/relationships/ctrlProp" Target="../ctrlProps/ctrlProp132.xml"/><Relationship Id="rId4" Type="http://schemas.openxmlformats.org/officeDocument/2006/relationships/image" Target="../media/image4.png"/><Relationship Id="rId9" Type="http://schemas.openxmlformats.org/officeDocument/2006/relationships/ctrlProp" Target="../ctrlProps/ctrlProp131.xml"/><Relationship Id="rId14" Type="http://schemas.openxmlformats.org/officeDocument/2006/relationships/ctrlProp" Target="../ctrlProps/ctrlProp136.xml"/></Relationships>
</file>

<file path=xl/worksheets/_rels/sheet28.xml.rels><?xml version="1.0" encoding="UTF-8" standalone="yes"?>
<Relationships xmlns="http://schemas.openxmlformats.org/package/2006/relationships"><Relationship Id="rId8" Type="http://schemas.openxmlformats.org/officeDocument/2006/relationships/comments" Target="../comments19.xml"/><Relationship Id="rId3" Type="http://schemas.openxmlformats.org/officeDocument/2006/relationships/vmlDrawing" Target="../drawings/vmlDrawing26.vml"/><Relationship Id="rId7" Type="http://schemas.openxmlformats.org/officeDocument/2006/relationships/ctrlProp" Target="../ctrlProps/ctrlProp140.xml"/><Relationship Id="rId2" Type="http://schemas.openxmlformats.org/officeDocument/2006/relationships/drawing" Target="../drawings/drawing28.xml"/><Relationship Id="rId1" Type="http://schemas.openxmlformats.org/officeDocument/2006/relationships/printerSettings" Target="../printerSettings/printerSettings28.bin"/><Relationship Id="rId6" Type="http://schemas.openxmlformats.org/officeDocument/2006/relationships/ctrlProp" Target="../ctrlProps/ctrlProp139.xml"/><Relationship Id="rId5" Type="http://schemas.openxmlformats.org/officeDocument/2006/relationships/ctrlProp" Target="../ctrlProps/ctrlProp138.xml"/><Relationship Id="rId4" Type="http://schemas.openxmlformats.org/officeDocument/2006/relationships/image" Target="../media/image4.png"/></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9.bin"/><Relationship Id="rId5" Type="http://schemas.openxmlformats.org/officeDocument/2006/relationships/ctrlProp" Target="../ctrlProps/ctrlProp141.xml"/><Relationship Id="rId4" Type="http://schemas.openxmlformats.org/officeDocument/2006/relationships/image" Target="../media/image4.png"/></Relationships>
</file>

<file path=xl/worksheets/_rels/sheet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3" Type="http://schemas.openxmlformats.org/officeDocument/2006/relationships/vmlDrawing" Target="../drawings/vmlDrawing28.vml"/><Relationship Id="rId7" Type="http://schemas.openxmlformats.org/officeDocument/2006/relationships/ctrlProp" Target="../ctrlProps/ctrlProp144.xml"/><Relationship Id="rId12" Type="http://schemas.openxmlformats.org/officeDocument/2006/relationships/ctrlProp" Target="../ctrlProps/ctrlProp149.xml"/><Relationship Id="rId2" Type="http://schemas.openxmlformats.org/officeDocument/2006/relationships/drawing" Target="../drawings/drawing30.xml"/><Relationship Id="rId1" Type="http://schemas.openxmlformats.org/officeDocument/2006/relationships/printerSettings" Target="../printerSettings/printerSettings30.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0" Type="http://schemas.openxmlformats.org/officeDocument/2006/relationships/ctrlProp" Target="../ctrlProps/ctrlProp147.xml"/><Relationship Id="rId4" Type="http://schemas.openxmlformats.org/officeDocument/2006/relationships/image" Target="../media/image4.png"/><Relationship Id="rId9" Type="http://schemas.openxmlformats.org/officeDocument/2006/relationships/ctrlProp" Target="../ctrlProps/ctrlProp146.xml"/><Relationship Id="rId14" Type="http://schemas.openxmlformats.org/officeDocument/2006/relationships/comments" Target="../comments20.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31.bin"/><Relationship Id="rId5" Type="http://schemas.openxmlformats.org/officeDocument/2006/relationships/comments" Target="../comments21.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154.xml"/><Relationship Id="rId13" Type="http://schemas.openxmlformats.org/officeDocument/2006/relationships/ctrlProp" Target="../ctrlProps/ctrlProp159.xml"/><Relationship Id="rId18" Type="http://schemas.openxmlformats.org/officeDocument/2006/relationships/ctrlProp" Target="../ctrlProps/ctrlProp164.xml"/><Relationship Id="rId3" Type="http://schemas.openxmlformats.org/officeDocument/2006/relationships/vmlDrawing" Target="../drawings/vmlDrawing31.vml"/><Relationship Id="rId21" Type="http://schemas.openxmlformats.org/officeDocument/2006/relationships/ctrlProp" Target="../ctrlProps/ctrlProp167.xml"/><Relationship Id="rId7" Type="http://schemas.openxmlformats.org/officeDocument/2006/relationships/ctrlProp" Target="../ctrlProps/ctrlProp153.xml"/><Relationship Id="rId12" Type="http://schemas.openxmlformats.org/officeDocument/2006/relationships/ctrlProp" Target="../ctrlProps/ctrlProp158.xml"/><Relationship Id="rId17" Type="http://schemas.openxmlformats.org/officeDocument/2006/relationships/ctrlProp" Target="../ctrlProps/ctrlProp163.xml"/><Relationship Id="rId25" Type="http://schemas.openxmlformats.org/officeDocument/2006/relationships/comments" Target="../comments22.xml"/><Relationship Id="rId2" Type="http://schemas.openxmlformats.org/officeDocument/2006/relationships/drawing" Target="../drawings/drawing32.xml"/><Relationship Id="rId16" Type="http://schemas.openxmlformats.org/officeDocument/2006/relationships/ctrlProp" Target="../ctrlProps/ctrlProp162.xml"/><Relationship Id="rId20" Type="http://schemas.openxmlformats.org/officeDocument/2006/relationships/ctrlProp" Target="../ctrlProps/ctrlProp166.xml"/><Relationship Id="rId1" Type="http://schemas.openxmlformats.org/officeDocument/2006/relationships/printerSettings" Target="../printerSettings/printerSettings32.bin"/><Relationship Id="rId6" Type="http://schemas.openxmlformats.org/officeDocument/2006/relationships/ctrlProp" Target="../ctrlProps/ctrlProp152.xml"/><Relationship Id="rId11" Type="http://schemas.openxmlformats.org/officeDocument/2006/relationships/ctrlProp" Target="../ctrlProps/ctrlProp157.xml"/><Relationship Id="rId24" Type="http://schemas.openxmlformats.org/officeDocument/2006/relationships/ctrlProp" Target="../ctrlProps/ctrlProp170.xml"/><Relationship Id="rId5" Type="http://schemas.openxmlformats.org/officeDocument/2006/relationships/ctrlProp" Target="../ctrlProps/ctrlProp151.xml"/><Relationship Id="rId15" Type="http://schemas.openxmlformats.org/officeDocument/2006/relationships/ctrlProp" Target="../ctrlProps/ctrlProp161.xml"/><Relationship Id="rId23" Type="http://schemas.openxmlformats.org/officeDocument/2006/relationships/ctrlProp" Target="../ctrlProps/ctrlProp169.xml"/><Relationship Id="rId10" Type="http://schemas.openxmlformats.org/officeDocument/2006/relationships/ctrlProp" Target="../ctrlProps/ctrlProp156.xml"/><Relationship Id="rId19" Type="http://schemas.openxmlformats.org/officeDocument/2006/relationships/ctrlProp" Target="../ctrlProps/ctrlProp165.xml"/><Relationship Id="rId4" Type="http://schemas.openxmlformats.org/officeDocument/2006/relationships/image" Target="../media/image4.png"/><Relationship Id="rId9" Type="http://schemas.openxmlformats.org/officeDocument/2006/relationships/ctrlProp" Target="../ctrlProps/ctrlProp155.xml"/><Relationship Id="rId14" Type="http://schemas.openxmlformats.org/officeDocument/2006/relationships/ctrlProp" Target="../ctrlProps/ctrlProp160.xml"/><Relationship Id="rId22" Type="http://schemas.openxmlformats.org/officeDocument/2006/relationships/ctrlProp" Target="../ctrlProps/ctrlProp168.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comments" Target="../comments23.xml"/><Relationship Id="rId4" Type="http://schemas.openxmlformats.org/officeDocument/2006/relationships/image" Target="../media/image4.png"/></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34.bin"/><Relationship Id="rId6" Type="http://schemas.openxmlformats.org/officeDocument/2006/relationships/ctrlProp" Target="../ctrlProps/ctrlProp172.xml"/><Relationship Id="rId5" Type="http://schemas.openxmlformats.org/officeDocument/2006/relationships/ctrlProp" Target="../ctrlProps/ctrlProp171.xml"/><Relationship Id="rId4" Type="http://schemas.openxmlformats.org/officeDocument/2006/relationships/image" Target="../media/image4.png"/></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34.vml"/><Relationship Id="rId7" Type="http://schemas.openxmlformats.org/officeDocument/2006/relationships/ctrlProp" Target="../ctrlProps/ctrlProp175.xml"/><Relationship Id="rId2" Type="http://schemas.openxmlformats.org/officeDocument/2006/relationships/drawing" Target="../drawings/drawing35.xml"/><Relationship Id="rId1" Type="http://schemas.openxmlformats.org/officeDocument/2006/relationships/printerSettings" Target="../printerSettings/printerSettings35.bin"/><Relationship Id="rId6" Type="http://schemas.openxmlformats.org/officeDocument/2006/relationships/ctrlProp" Target="../ctrlProps/ctrlProp174.xml"/><Relationship Id="rId5" Type="http://schemas.openxmlformats.org/officeDocument/2006/relationships/ctrlProp" Target="../ctrlProps/ctrlProp173.xml"/><Relationship Id="rId4" Type="http://schemas.openxmlformats.org/officeDocument/2006/relationships/image" Target="../media/image4.png"/><Relationship Id="rId9" Type="http://schemas.openxmlformats.org/officeDocument/2006/relationships/comments" Target="../comments24.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3" Type="http://schemas.openxmlformats.org/officeDocument/2006/relationships/vmlDrawing" Target="../drawings/vmlDrawing35.vml"/><Relationship Id="rId7" Type="http://schemas.openxmlformats.org/officeDocument/2006/relationships/ctrlProp" Target="../ctrlProps/ctrlProp179.xml"/><Relationship Id="rId12" Type="http://schemas.openxmlformats.org/officeDocument/2006/relationships/ctrlProp" Target="../ctrlProps/ctrlProp184.xml"/><Relationship Id="rId2" Type="http://schemas.openxmlformats.org/officeDocument/2006/relationships/drawing" Target="../drawings/drawing36.xml"/><Relationship Id="rId16" Type="http://schemas.openxmlformats.org/officeDocument/2006/relationships/comments" Target="../comments25.xml"/><Relationship Id="rId1" Type="http://schemas.openxmlformats.org/officeDocument/2006/relationships/printerSettings" Target="../printerSettings/printerSettings36.bin"/><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5" Type="http://schemas.openxmlformats.org/officeDocument/2006/relationships/ctrlProp" Target="../ctrlProps/ctrlProp187.xml"/><Relationship Id="rId10" Type="http://schemas.openxmlformats.org/officeDocument/2006/relationships/ctrlProp" Target="../ctrlProps/ctrlProp182.xml"/><Relationship Id="rId4" Type="http://schemas.openxmlformats.org/officeDocument/2006/relationships/image" Target="../media/image4.png"/><Relationship Id="rId9" Type="http://schemas.openxmlformats.org/officeDocument/2006/relationships/ctrlProp" Target="../ctrlProps/ctrlProp181.xml"/><Relationship Id="rId14" Type="http://schemas.openxmlformats.org/officeDocument/2006/relationships/ctrlProp" Target="../ctrlProps/ctrlProp186.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7" Type="http://schemas.openxmlformats.org/officeDocument/2006/relationships/comments" Target="../comments26.xml"/><Relationship Id="rId2" Type="http://schemas.openxmlformats.org/officeDocument/2006/relationships/drawing" Target="../drawings/drawing37.xml"/><Relationship Id="rId1" Type="http://schemas.openxmlformats.org/officeDocument/2006/relationships/printerSettings" Target="../printerSettings/printerSettings37.bin"/><Relationship Id="rId6" Type="http://schemas.openxmlformats.org/officeDocument/2006/relationships/ctrlProp" Target="../ctrlProps/ctrlProp189.xml"/><Relationship Id="rId5" Type="http://schemas.openxmlformats.org/officeDocument/2006/relationships/ctrlProp" Target="../ctrlProps/ctrlProp188.xml"/><Relationship Id="rId4" Type="http://schemas.openxmlformats.org/officeDocument/2006/relationships/image" Target="../media/image4.png"/></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38.bin"/><Relationship Id="rId5" Type="http://schemas.openxmlformats.org/officeDocument/2006/relationships/ctrlProp" Target="../ctrlProps/ctrlProp190.xml"/><Relationship Id="rId4" Type="http://schemas.openxmlformats.org/officeDocument/2006/relationships/image" Target="../media/image4.png"/></Relationships>
</file>

<file path=xl/worksheets/_rels/sheet39.xml.rels><?xml version="1.0" encoding="UTF-8" standalone="yes"?>
<Relationships xmlns="http://schemas.openxmlformats.org/package/2006/relationships"><Relationship Id="rId8" Type="http://schemas.openxmlformats.org/officeDocument/2006/relationships/ctrlProp" Target="../ctrlProps/ctrlProp194.xml"/><Relationship Id="rId13" Type="http://schemas.openxmlformats.org/officeDocument/2006/relationships/ctrlProp" Target="../ctrlProps/ctrlProp199.xml"/><Relationship Id="rId3" Type="http://schemas.openxmlformats.org/officeDocument/2006/relationships/vmlDrawing" Target="../drawings/vmlDrawing38.vml"/><Relationship Id="rId7" Type="http://schemas.openxmlformats.org/officeDocument/2006/relationships/ctrlProp" Target="../ctrlProps/ctrlProp193.xml"/><Relationship Id="rId12" Type="http://schemas.openxmlformats.org/officeDocument/2006/relationships/ctrlProp" Target="../ctrlProps/ctrlProp198.xml"/><Relationship Id="rId2" Type="http://schemas.openxmlformats.org/officeDocument/2006/relationships/drawing" Target="../drawings/drawing39.xml"/><Relationship Id="rId1" Type="http://schemas.openxmlformats.org/officeDocument/2006/relationships/printerSettings" Target="../printerSettings/printerSettings39.bin"/><Relationship Id="rId6" Type="http://schemas.openxmlformats.org/officeDocument/2006/relationships/ctrlProp" Target="../ctrlProps/ctrlProp192.xml"/><Relationship Id="rId11" Type="http://schemas.openxmlformats.org/officeDocument/2006/relationships/ctrlProp" Target="../ctrlProps/ctrlProp197.xml"/><Relationship Id="rId5" Type="http://schemas.openxmlformats.org/officeDocument/2006/relationships/ctrlProp" Target="../ctrlProps/ctrlProp191.xml"/><Relationship Id="rId10" Type="http://schemas.openxmlformats.org/officeDocument/2006/relationships/ctrlProp" Target="../ctrlProps/ctrlProp196.xml"/><Relationship Id="rId4" Type="http://schemas.openxmlformats.org/officeDocument/2006/relationships/image" Target="../media/image4.png"/><Relationship Id="rId9" Type="http://schemas.openxmlformats.org/officeDocument/2006/relationships/ctrlProp" Target="../ctrlProps/ctrlProp195.xml"/><Relationship Id="rId14" Type="http://schemas.openxmlformats.org/officeDocument/2006/relationships/comments" Target="../comments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1.xml"/><Relationship Id="rId2" Type="http://schemas.openxmlformats.org/officeDocument/2006/relationships/drawing" Target="../drawings/drawing4.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4.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image" Target="../media/image4.png"/><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40.bin"/><Relationship Id="rId5" Type="http://schemas.openxmlformats.org/officeDocument/2006/relationships/comments" Target="../comments28.xml"/><Relationship Id="rId4" Type="http://schemas.openxmlformats.org/officeDocument/2006/relationships/vmlDrawing" Target="../drawings/vmlDrawing40.vml"/></Relationships>
</file>

<file path=xl/worksheets/_rels/sheet4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3.xml"/><Relationship Id="rId1" Type="http://schemas.openxmlformats.org/officeDocument/2006/relationships/printerSettings" Target="../printerSettings/printerSettings43.bin"/><Relationship Id="rId5" Type="http://schemas.openxmlformats.org/officeDocument/2006/relationships/ctrlProp" Target="../ctrlProps/ctrlProp200.xml"/><Relationship Id="rId4" Type="http://schemas.openxmlformats.org/officeDocument/2006/relationships/image" Target="../media/image4.png"/></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2.vml"/><Relationship Id="rId7" Type="http://schemas.openxmlformats.org/officeDocument/2006/relationships/ctrlProp" Target="../ctrlProps/ctrlProp203.xml"/><Relationship Id="rId2" Type="http://schemas.openxmlformats.org/officeDocument/2006/relationships/drawing" Target="../drawings/drawing44.xml"/><Relationship Id="rId1" Type="http://schemas.openxmlformats.org/officeDocument/2006/relationships/printerSettings" Target="../printerSettings/printerSettings44.bin"/><Relationship Id="rId6" Type="http://schemas.openxmlformats.org/officeDocument/2006/relationships/ctrlProp" Target="../ctrlProps/ctrlProp202.xml"/><Relationship Id="rId5" Type="http://schemas.openxmlformats.org/officeDocument/2006/relationships/ctrlProp" Target="../ctrlProps/ctrlProp201.xml"/><Relationship Id="rId4" Type="http://schemas.openxmlformats.org/officeDocument/2006/relationships/image" Target="../media/image4.png"/></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3.vml"/><Relationship Id="rId7" Type="http://schemas.openxmlformats.org/officeDocument/2006/relationships/ctrlProp" Target="../ctrlProps/ctrlProp206.xml"/><Relationship Id="rId2" Type="http://schemas.openxmlformats.org/officeDocument/2006/relationships/drawing" Target="../drawings/drawing45.xml"/><Relationship Id="rId1" Type="http://schemas.openxmlformats.org/officeDocument/2006/relationships/printerSettings" Target="../printerSettings/printerSettings45.bin"/><Relationship Id="rId6" Type="http://schemas.openxmlformats.org/officeDocument/2006/relationships/ctrlProp" Target="../ctrlProps/ctrlProp205.xml"/><Relationship Id="rId5" Type="http://schemas.openxmlformats.org/officeDocument/2006/relationships/ctrlProp" Target="../ctrlProps/ctrlProp204.xml"/><Relationship Id="rId4" Type="http://schemas.openxmlformats.org/officeDocument/2006/relationships/image" Target="../media/image4.png"/></Relationships>
</file>

<file path=xl/worksheets/_rels/sheet46.xml.rels><?xml version="1.0" encoding="UTF-8" standalone="yes"?>
<Relationships xmlns="http://schemas.openxmlformats.org/package/2006/relationships"><Relationship Id="rId8" Type="http://schemas.openxmlformats.org/officeDocument/2006/relationships/ctrlProp" Target="../ctrlProps/ctrlProp210.xml"/><Relationship Id="rId13" Type="http://schemas.openxmlformats.org/officeDocument/2006/relationships/ctrlProp" Target="../ctrlProps/ctrlProp215.xml"/><Relationship Id="rId3" Type="http://schemas.openxmlformats.org/officeDocument/2006/relationships/vmlDrawing" Target="../drawings/vmlDrawing44.vml"/><Relationship Id="rId7" Type="http://schemas.openxmlformats.org/officeDocument/2006/relationships/ctrlProp" Target="../ctrlProps/ctrlProp209.xml"/><Relationship Id="rId12" Type="http://schemas.openxmlformats.org/officeDocument/2006/relationships/ctrlProp" Target="../ctrlProps/ctrlProp214.xml"/><Relationship Id="rId2" Type="http://schemas.openxmlformats.org/officeDocument/2006/relationships/drawing" Target="../drawings/drawing46.xml"/><Relationship Id="rId1" Type="http://schemas.openxmlformats.org/officeDocument/2006/relationships/printerSettings" Target="../printerSettings/printerSettings46.bin"/><Relationship Id="rId6" Type="http://schemas.openxmlformats.org/officeDocument/2006/relationships/ctrlProp" Target="../ctrlProps/ctrlProp208.xml"/><Relationship Id="rId11" Type="http://schemas.openxmlformats.org/officeDocument/2006/relationships/ctrlProp" Target="../ctrlProps/ctrlProp213.xml"/><Relationship Id="rId5" Type="http://schemas.openxmlformats.org/officeDocument/2006/relationships/ctrlProp" Target="../ctrlProps/ctrlProp207.xml"/><Relationship Id="rId10" Type="http://schemas.openxmlformats.org/officeDocument/2006/relationships/ctrlProp" Target="../ctrlProps/ctrlProp212.xml"/><Relationship Id="rId4" Type="http://schemas.openxmlformats.org/officeDocument/2006/relationships/image" Target="../media/image4.png"/><Relationship Id="rId9" Type="http://schemas.openxmlformats.org/officeDocument/2006/relationships/ctrlProp" Target="../ctrlProps/ctrlProp211.xml"/><Relationship Id="rId14" Type="http://schemas.openxmlformats.org/officeDocument/2006/relationships/comments" Target="../comments29.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image" Target="../media/image4.png"/></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image" Target="../media/image4.png"/></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image" Target="../media/image4.png"/><Relationship Id="rId9"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5.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8.xml"/><Relationship Id="rId16" Type="http://schemas.openxmlformats.org/officeDocument/2006/relationships/comments" Target="../comments4.xml"/><Relationship Id="rId1" Type="http://schemas.openxmlformats.org/officeDocument/2006/relationships/printerSettings" Target="../printerSettings/printerSettings8.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image" Target="../media/image4.png"/><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6.vml"/><Relationship Id="rId7" Type="http://schemas.openxmlformats.org/officeDocument/2006/relationships/ctrlProp" Target="../ctrlProps/ctrlProp4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image" Target="../media/image4.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46"/>
  <sheetViews>
    <sheetView showGridLines="0" showRowColHeaders="0" tabSelected="1" zoomScaleNormal="100" workbookViewId="0"/>
  </sheetViews>
  <sheetFormatPr defaultRowHeight="15" x14ac:dyDescent="0.25"/>
  <cols>
    <col min="1" max="1" width="4.140625" customWidth="1"/>
    <col min="2" max="27" width="7.7109375" customWidth="1"/>
    <col min="28" max="28" width="4.140625" customWidth="1"/>
  </cols>
  <sheetData>
    <row r="1" spans="1:30"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
      <c r="AD1" s="1"/>
    </row>
    <row r="2" spans="1:30"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9" spans="2:27" ht="17.25" customHeight="1" x14ac:dyDescent="0.25">
      <c r="B19" s="102"/>
      <c r="C19" s="102"/>
      <c r="D19" s="102"/>
      <c r="E19" s="102"/>
      <c r="F19" s="102"/>
      <c r="P19" s="102"/>
      <c r="Q19" s="102"/>
      <c r="R19" s="102"/>
      <c r="S19" s="102"/>
      <c r="T19" s="102"/>
      <c r="W19" s="102"/>
      <c r="X19" s="102"/>
      <c r="Y19" s="102"/>
      <c r="Z19" s="102"/>
      <c r="AA19" s="102"/>
    </row>
    <row r="20" spans="2:27" ht="17.25" customHeight="1" x14ac:dyDescent="0.25">
      <c r="B20" s="102"/>
      <c r="C20" s="102"/>
      <c r="D20" s="102"/>
      <c r="E20" s="102"/>
      <c r="F20" s="102"/>
      <c r="P20" s="102"/>
      <c r="Q20" s="102"/>
      <c r="R20" s="102"/>
      <c r="S20" s="102"/>
      <c r="T20" s="102"/>
      <c r="W20" s="102"/>
      <c r="X20" s="102"/>
      <c r="Y20" s="102"/>
      <c r="Z20" s="102"/>
      <c r="AA20" s="102"/>
    </row>
    <row r="21" spans="2:27" ht="15" customHeight="1" x14ac:dyDescent="0.25">
      <c r="N21" s="173" t="s">
        <v>5</v>
      </c>
      <c r="O21" s="173"/>
      <c r="P21" s="173"/>
      <c r="Q21" s="173"/>
      <c r="R21" s="173"/>
      <c r="S21" s="173"/>
      <c r="U21" s="174" t="s">
        <v>181</v>
      </c>
      <c r="V21" s="175"/>
      <c r="W21" s="175"/>
      <c r="X21" s="175"/>
      <c r="Y21" s="175"/>
      <c r="Z21" s="175"/>
    </row>
    <row r="22" spans="2:27" ht="15" customHeight="1" x14ac:dyDescent="0.25">
      <c r="N22" s="173"/>
      <c r="O22" s="173"/>
      <c r="P22" s="173"/>
      <c r="Q22" s="173"/>
      <c r="R22" s="173"/>
      <c r="S22" s="173"/>
      <c r="U22" s="175"/>
      <c r="V22" s="175"/>
      <c r="W22" s="175"/>
      <c r="X22" s="175"/>
      <c r="Y22" s="175"/>
      <c r="Z22" s="175"/>
    </row>
    <row r="23" spans="2:27" ht="15" customHeight="1" x14ac:dyDescent="0.25">
      <c r="N23" s="173"/>
      <c r="O23" s="173"/>
      <c r="P23" s="173"/>
      <c r="Q23" s="173"/>
      <c r="R23" s="173"/>
      <c r="S23" s="173"/>
      <c r="U23" s="175"/>
      <c r="V23" s="175"/>
      <c r="W23" s="175"/>
      <c r="X23" s="175"/>
      <c r="Y23" s="175"/>
      <c r="Z23" s="175"/>
    </row>
    <row r="24" spans="2:27" x14ac:dyDescent="0.25">
      <c r="N24" s="176" t="s">
        <v>308</v>
      </c>
      <c r="O24" s="177"/>
      <c r="P24" s="177"/>
      <c r="Q24" s="177"/>
      <c r="R24" s="177"/>
      <c r="S24" s="177"/>
      <c r="U24" s="176" t="s">
        <v>309</v>
      </c>
      <c r="V24" s="177"/>
      <c r="W24" s="177"/>
      <c r="X24" s="177"/>
      <c r="Y24" s="177"/>
      <c r="Z24" s="177"/>
    </row>
    <row r="25" spans="2:27" x14ac:dyDescent="0.25">
      <c r="N25" s="177"/>
      <c r="O25" s="177"/>
      <c r="P25" s="177"/>
      <c r="Q25" s="177"/>
      <c r="R25" s="177"/>
      <c r="S25" s="177"/>
      <c r="U25" s="177"/>
      <c r="V25" s="177"/>
      <c r="W25" s="177"/>
      <c r="X25" s="177"/>
      <c r="Y25" s="177"/>
      <c r="Z25" s="177"/>
    </row>
    <row r="26" spans="2:27" x14ac:dyDescent="0.25">
      <c r="N26" s="177"/>
      <c r="O26" s="177"/>
      <c r="P26" s="177"/>
      <c r="Q26" s="177"/>
      <c r="R26" s="177"/>
      <c r="S26" s="177"/>
      <c r="U26" s="177"/>
      <c r="V26" s="177"/>
      <c r="W26" s="177"/>
      <c r="X26" s="177"/>
      <c r="Y26" s="177"/>
      <c r="Z26" s="177"/>
    </row>
    <row r="27" spans="2:27" x14ac:dyDescent="0.25">
      <c r="N27" s="177"/>
      <c r="O27" s="177"/>
      <c r="P27" s="177"/>
      <c r="Q27" s="177"/>
      <c r="R27" s="177"/>
      <c r="S27" s="177"/>
      <c r="U27" s="177"/>
      <c r="V27" s="177"/>
      <c r="W27" s="177"/>
      <c r="X27" s="177"/>
      <c r="Y27" s="177"/>
      <c r="Z27" s="177"/>
    </row>
    <row r="28" spans="2:27" x14ac:dyDescent="0.25">
      <c r="N28" s="177"/>
      <c r="O28" s="177"/>
      <c r="P28" s="177"/>
      <c r="Q28" s="177"/>
      <c r="R28" s="177"/>
      <c r="S28" s="177"/>
      <c r="U28" s="177"/>
      <c r="V28" s="177"/>
      <c r="W28" s="177"/>
      <c r="X28" s="177"/>
      <c r="Y28" s="177"/>
      <c r="Z28" s="177"/>
    </row>
    <row r="29" spans="2:27" ht="15" customHeight="1" x14ac:dyDescent="0.25">
      <c r="B29" s="101"/>
      <c r="C29" s="101"/>
      <c r="D29" s="101"/>
      <c r="E29" s="101"/>
      <c r="F29" s="101"/>
      <c r="G29" s="1"/>
      <c r="H29" s="1"/>
      <c r="I29" s="101"/>
      <c r="J29" s="101"/>
      <c r="K29" s="101"/>
      <c r="L29" s="101"/>
      <c r="M29" s="101"/>
      <c r="N29" s="177"/>
      <c r="O29" s="177"/>
      <c r="P29" s="177"/>
      <c r="Q29" s="177"/>
      <c r="R29" s="177"/>
      <c r="S29" s="177"/>
      <c r="T29" s="101"/>
      <c r="U29" s="177"/>
      <c r="V29" s="177"/>
      <c r="W29" s="177"/>
      <c r="X29" s="177"/>
      <c r="Y29" s="177"/>
      <c r="Z29" s="177"/>
    </row>
    <row r="30" spans="2:27" ht="15" customHeight="1" x14ac:dyDescent="0.25">
      <c r="B30" s="101"/>
      <c r="C30" s="101"/>
      <c r="D30" s="101"/>
      <c r="E30" s="101"/>
      <c r="F30" s="101"/>
      <c r="G30" s="1"/>
      <c r="H30" s="1"/>
      <c r="I30" s="101"/>
      <c r="J30" s="101"/>
      <c r="K30" s="101"/>
      <c r="L30" s="101"/>
      <c r="M30" s="101"/>
      <c r="N30" s="177"/>
      <c r="O30" s="177"/>
      <c r="P30" s="177"/>
      <c r="Q30" s="177"/>
      <c r="R30" s="177"/>
      <c r="S30" s="177"/>
      <c r="T30" s="101"/>
      <c r="U30" s="177"/>
      <c r="V30" s="177"/>
      <c r="W30" s="177"/>
      <c r="X30" s="177"/>
      <c r="Y30" s="177"/>
      <c r="Z30" s="177"/>
    </row>
    <row r="31" spans="2:27" ht="15" customHeight="1" x14ac:dyDescent="0.25">
      <c r="B31" s="101"/>
      <c r="C31" s="101"/>
      <c r="D31" s="101"/>
      <c r="E31" s="101"/>
      <c r="F31" s="101"/>
      <c r="G31" s="1"/>
      <c r="H31" s="1"/>
      <c r="I31" s="101"/>
      <c r="J31" s="101"/>
      <c r="K31" s="101"/>
      <c r="L31" s="101"/>
      <c r="M31" s="101"/>
      <c r="N31" s="177"/>
      <c r="O31" s="177"/>
      <c r="P31" s="177"/>
      <c r="Q31" s="177"/>
      <c r="R31" s="177"/>
      <c r="S31" s="177"/>
      <c r="T31" s="101"/>
      <c r="U31" s="177"/>
      <c r="V31" s="177"/>
      <c r="W31" s="177"/>
      <c r="X31" s="177"/>
      <c r="Y31" s="177"/>
      <c r="Z31" s="177"/>
    </row>
    <row r="32" spans="2:27" ht="15" customHeight="1" x14ac:dyDescent="0.25">
      <c r="B32" s="112"/>
      <c r="C32" s="113"/>
      <c r="D32" s="113"/>
      <c r="E32" s="113"/>
      <c r="F32" s="113"/>
      <c r="G32" s="1"/>
      <c r="H32" s="1"/>
      <c r="I32" s="1"/>
      <c r="J32" s="1"/>
      <c r="K32" s="1"/>
      <c r="L32" s="1"/>
      <c r="M32" s="1"/>
      <c r="N32" s="177"/>
      <c r="O32" s="177"/>
      <c r="P32" s="177"/>
      <c r="Q32" s="177"/>
      <c r="R32" s="177"/>
      <c r="S32" s="177"/>
      <c r="T32" s="1"/>
      <c r="U32" s="177"/>
      <c r="V32" s="177"/>
      <c r="W32" s="177"/>
      <c r="X32" s="177"/>
      <c r="Y32" s="177"/>
      <c r="Z32" s="177"/>
      <c r="AA32" s="1"/>
    </row>
    <row r="33" spans="2:27" ht="15" customHeight="1" x14ac:dyDescent="0.25">
      <c r="B33" s="114"/>
      <c r="C33" s="114"/>
      <c r="D33" s="114"/>
      <c r="E33" s="114"/>
      <c r="F33" s="114"/>
      <c r="G33" s="1"/>
      <c r="H33" s="1"/>
      <c r="I33" s="1"/>
      <c r="J33" s="1"/>
      <c r="K33" s="1"/>
      <c r="L33" s="1"/>
      <c r="M33" s="1"/>
      <c r="N33" s="177"/>
      <c r="O33" s="177"/>
      <c r="P33" s="177"/>
      <c r="Q33" s="177"/>
      <c r="R33" s="177"/>
      <c r="S33" s="177"/>
      <c r="T33" s="1"/>
      <c r="U33" s="177"/>
      <c r="V33" s="177"/>
      <c r="W33" s="177"/>
      <c r="X33" s="177"/>
      <c r="Y33" s="177"/>
      <c r="Z33" s="177"/>
      <c r="AA33" s="1"/>
    </row>
    <row r="34" spans="2:27" ht="15" customHeight="1" x14ac:dyDescent="0.25">
      <c r="B34" s="114"/>
      <c r="C34" s="114"/>
      <c r="D34" s="114"/>
      <c r="E34" s="114"/>
      <c r="F34" s="114"/>
      <c r="G34" s="1"/>
      <c r="H34" s="1"/>
      <c r="I34" s="1"/>
      <c r="J34" s="1"/>
      <c r="K34" s="1"/>
      <c r="L34" s="1"/>
      <c r="M34" s="1"/>
      <c r="N34" s="177"/>
      <c r="O34" s="177"/>
      <c r="P34" s="177"/>
      <c r="Q34" s="177"/>
      <c r="R34" s="177"/>
      <c r="S34" s="177"/>
      <c r="T34" s="1"/>
      <c r="U34" s="177"/>
      <c r="V34" s="177"/>
      <c r="W34" s="177"/>
      <c r="X34" s="177"/>
      <c r="Y34" s="177"/>
      <c r="Z34" s="177"/>
      <c r="AA34" s="1"/>
    </row>
    <row r="35" spans="2:27" ht="15" customHeight="1" x14ac:dyDescent="0.25">
      <c r="B35" s="114"/>
      <c r="C35" s="114"/>
      <c r="D35" s="114"/>
      <c r="E35" s="114"/>
      <c r="F35" s="114"/>
      <c r="G35" s="1"/>
      <c r="H35" s="1"/>
      <c r="I35" s="1"/>
      <c r="J35" s="1"/>
      <c r="K35" s="1"/>
      <c r="L35" s="1"/>
      <c r="M35" s="1"/>
      <c r="N35" s="177"/>
      <c r="O35" s="177"/>
      <c r="P35" s="177"/>
      <c r="Q35" s="177"/>
      <c r="R35" s="177"/>
      <c r="S35" s="177"/>
      <c r="T35" s="1"/>
      <c r="U35" s="177"/>
      <c r="V35" s="177"/>
      <c r="W35" s="177"/>
      <c r="X35" s="177"/>
      <c r="Y35" s="177"/>
      <c r="Z35" s="177"/>
      <c r="AA35" s="1"/>
    </row>
    <row r="36" spans="2:27" ht="15" customHeight="1" x14ac:dyDescent="0.25">
      <c r="B36" s="114"/>
      <c r="C36" s="114"/>
      <c r="D36" s="114"/>
      <c r="E36" s="114"/>
      <c r="F36" s="114"/>
      <c r="G36" s="1"/>
      <c r="H36" s="1"/>
      <c r="I36" s="1"/>
      <c r="J36" s="1"/>
      <c r="K36" s="1"/>
      <c r="L36" s="1"/>
      <c r="M36" s="1"/>
      <c r="N36" s="177"/>
      <c r="O36" s="177"/>
      <c r="P36" s="177"/>
      <c r="Q36" s="177"/>
      <c r="R36" s="177"/>
      <c r="S36" s="177"/>
      <c r="T36" s="1"/>
      <c r="U36" s="177"/>
      <c r="V36" s="177"/>
      <c r="W36" s="177"/>
      <c r="X36" s="177"/>
      <c r="Y36" s="177"/>
      <c r="Z36" s="177"/>
      <c r="AA36" s="1"/>
    </row>
    <row r="37" spans="2:27" ht="15" customHeight="1" x14ac:dyDescent="0.25">
      <c r="B37" s="114"/>
      <c r="C37" s="114"/>
      <c r="D37" s="114"/>
      <c r="E37" s="114"/>
      <c r="F37" s="114"/>
      <c r="G37" s="1"/>
      <c r="H37" s="1"/>
      <c r="I37" s="1"/>
      <c r="J37" s="1"/>
      <c r="K37" s="1"/>
      <c r="L37" s="1"/>
      <c r="M37" s="1"/>
      <c r="N37" s="177"/>
      <c r="O37" s="177"/>
      <c r="P37" s="177"/>
      <c r="Q37" s="177"/>
      <c r="R37" s="177"/>
      <c r="S37" s="177"/>
      <c r="T37" s="1"/>
      <c r="U37" s="177"/>
      <c r="V37" s="177"/>
      <c r="W37" s="177"/>
      <c r="X37" s="177"/>
      <c r="Y37" s="177"/>
      <c r="Z37" s="177"/>
      <c r="AA37" s="1"/>
    </row>
    <row r="38" spans="2:27" ht="15" customHeight="1" x14ac:dyDescent="0.25">
      <c r="B38" s="114"/>
      <c r="C38" s="114"/>
      <c r="D38" s="114"/>
      <c r="E38" s="114"/>
      <c r="F38" s="114"/>
      <c r="G38" s="1"/>
      <c r="H38" s="1"/>
      <c r="I38" s="1"/>
      <c r="J38" s="1"/>
      <c r="K38" s="1"/>
      <c r="L38" s="1"/>
      <c r="M38" s="1"/>
      <c r="N38" s="177"/>
      <c r="O38" s="177"/>
      <c r="P38" s="177"/>
      <c r="Q38" s="177"/>
      <c r="R38" s="177"/>
      <c r="S38" s="177"/>
      <c r="T38" s="1"/>
      <c r="U38" s="177"/>
      <c r="V38" s="177"/>
      <c r="W38" s="177"/>
      <c r="X38" s="177"/>
      <c r="Y38" s="177"/>
      <c r="Z38" s="177"/>
      <c r="AA38" s="1"/>
    </row>
    <row r="39" spans="2:27" ht="15" customHeight="1" x14ac:dyDescent="0.25">
      <c r="B39" s="115"/>
      <c r="C39" s="115"/>
      <c r="D39" s="115"/>
      <c r="E39" s="115"/>
      <c r="F39" s="115"/>
      <c r="G39" s="1"/>
      <c r="H39" s="1"/>
      <c r="I39" s="1"/>
      <c r="J39" s="1"/>
      <c r="K39" s="1"/>
      <c r="L39" s="1"/>
      <c r="M39" s="1"/>
      <c r="N39" s="177"/>
      <c r="O39" s="177"/>
      <c r="P39" s="177"/>
      <c r="Q39" s="177"/>
      <c r="R39" s="177"/>
      <c r="S39" s="177"/>
      <c r="T39" s="1"/>
      <c r="U39" s="177"/>
      <c r="V39" s="177"/>
      <c r="W39" s="177"/>
      <c r="X39" s="177"/>
      <c r="Y39" s="177"/>
      <c r="Z39" s="177"/>
      <c r="AA39" s="1"/>
    </row>
    <row r="40" spans="2:27" ht="15" customHeight="1" x14ac:dyDescent="0.25">
      <c r="B40" s="115"/>
      <c r="C40" s="115"/>
      <c r="D40" s="115"/>
      <c r="E40" s="115"/>
      <c r="F40" s="115"/>
      <c r="G40" s="1"/>
      <c r="H40" s="1"/>
      <c r="I40" s="1"/>
      <c r="J40" s="1"/>
      <c r="K40" s="1"/>
      <c r="L40" s="1"/>
      <c r="M40" s="1"/>
      <c r="N40" s="177"/>
      <c r="O40" s="177"/>
      <c r="P40" s="177"/>
      <c r="Q40" s="177"/>
      <c r="R40" s="177"/>
      <c r="S40" s="177"/>
      <c r="T40" s="1"/>
      <c r="U40" s="177"/>
      <c r="V40" s="177"/>
      <c r="W40" s="177"/>
      <c r="X40" s="177"/>
      <c r="Y40" s="177"/>
      <c r="Z40" s="177"/>
      <c r="AA40" s="1"/>
    </row>
    <row r="41" spans="2:27" ht="15" customHeight="1" x14ac:dyDescent="0.25">
      <c r="B41" s="115"/>
      <c r="C41" s="115"/>
      <c r="D41" s="115"/>
      <c r="E41" s="115"/>
      <c r="F41" s="115"/>
      <c r="G41" s="1"/>
      <c r="H41" s="1"/>
      <c r="I41" s="1"/>
      <c r="J41" s="1"/>
      <c r="K41" s="1"/>
      <c r="L41" s="1"/>
      <c r="M41" s="1"/>
      <c r="N41" s="177"/>
      <c r="O41" s="177"/>
      <c r="P41" s="177"/>
      <c r="Q41" s="177"/>
      <c r="R41" s="177"/>
      <c r="S41" s="177"/>
      <c r="T41" s="1"/>
      <c r="U41" s="177"/>
      <c r="V41" s="177"/>
      <c r="W41" s="177"/>
      <c r="X41" s="177"/>
      <c r="Y41" s="177"/>
      <c r="Z41" s="177"/>
      <c r="AA41" s="1"/>
    </row>
    <row r="42" spans="2:27" ht="15" customHeight="1" x14ac:dyDescent="0.25">
      <c r="B42" s="115"/>
      <c r="C42" s="115"/>
      <c r="D42" s="115"/>
      <c r="E42" s="115"/>
      <c r="F42" s="115"/>
      <c r="G42" s="1"/>
      <c r="H42" s="1"/>
      <c r="I42" s="1"/>
      <c r="J42" s="1"/>
      <c r="K42" s="1"/>
      <c r="L42" s="1"/>
      <c r="M42" s="1"/>
      <c r="N42" s="177"/>
      <c r="O42" s="177"/>
      <c r="P42" s="177"/>
      <c r="Q42" s="177"/>
      <c r="R42" s="177"/>
      <c r="S42" s="177"/>
      <c r="T42" s="1"/>
      <c r="U42" s="177"/>
      <c r="V42" s="177"/>
      <c r="W42" s="177"/>
      <c r="X42" s="177"/>
      <c r="Y42" s="177"/>
      <c r="Z42" s="177"/>
      <c r="AA42" s="1"/>
    </row>
    <row r="43" spans="2:27" ht="15" customHeight="1" x14ac:dyDescent="0.25">
      <c r="B43" s="115"/>
      <c r="C43" s="115"/>
      <c r="D43" s="115"/>
      <c r="E43" s="115"/>
      <c r="F43" s="115"/>
      <c r="G43" s="1"/>
      <c r="H43" s="1"/>
      <c r="I43" s="1"/>
      <c r="J43" s="1"/>
      <c r="K43" s="1"/>
      <c r="L43" s="1"/>
      <c r="M43" s="1"/>
      <c r="N43" s="177"/>
      <c r="O43" s="177"/>
      <c r="P43" s="177"/>
      <c r="Q43" s="177"/>
      <c r="R43" s="177"/>
      <c r="S43" s="177"/>
      <c r="T43" s="1"/>
      <c r="U43" s="177"/>
      <c r="V43" s="177"/>
      <c r="W43" s="177"/>
      <c r="X43" s="177"/>
      <c r="Y43" s="177"/>
      <c r="Z43" s="177"/>
      <c r="AA43" s="1"/>
    </row>
    <row r="44" spans="2:27" ht="15" customHeight="1" x14ac:dyDescent="0.25">
      <c r="B44" s="115"/>
      <c r="C44" s="115"/>
      <c r="D44" s="115"/>
      <c r="E44" s="115"/>
      <c r="F44" s="115"/>
      <c r="G44" s="1"/>
      <c r="H44" s="1"/>
      <c r="I44" s="1"/>
      <c r="J44" s="1"/>
      <c r="K44" s="1"/>
      <c r="L44" s="1"/>
      <c r="M44" s="1"/>
      <c r="N44" s="1"/>
      <c r="O44" s="1"/>
      <c r="P44" s="1"/>
      <c r="Q44" s="1"/>
      <c r="R44" s="1"/>
      <c r="S44" s="1"/>
      <c r="T44" s="1"/>
      <c r="W44" s="1"/>
      <c r="X44" s="1"/>
      <c r="Y44" s="1"/>
      <c r="Z44" s="1"/>
      <c r="AA44" s="1"/>
    </row>
    <row r="45" spans="2:27" ht="15" customHeight="1" x14ac:dyDescent="0.25">
      <c r="B45" s="115"/>
      <c r="C45" s="115"/>
      <c r="D45" s="115"/>
      <c r="E45" s="115"/>
      <c r="F45" s="115"/>
      <c r="G45" s="1"/>
      <c r="H45" s="1"/>
      <c r="I45" s="1"/>
      <c r="J45" s="1"/>
      <c r="K45" s="1"/>
      <c r="L45" s="1"/>
      <c r="M45" s="1"/>
      <c r="N45" s="1"/>
      <c r="O45" s="1"/>
      <c r="P45" s="1"/>
      <c r="Q45" s="1"/>
      <c r="R45" s="1"/>
      <c r="S45" s="1"/>
      <c r="T45" s="1"/>
      <c r="W45" s="1"/>
      <c r="X45" s="1"/>
      <c r="Y45" s="1"/>
      <c r="Z45" s="1"/>
      <c r="AA45" s="1"/>
    </row>
    <row r="46" spans="2:27" ht="15" customHeight="1" x14ac:dyDescent="0.25">
      <c r="B46" s="115"/>
      <c r="C46" s="115"/>
      <c r="D46" s="115"/>
      <c r="E46" s="115"/>
      <c r="F46" s="115"/>
      <c r="G46" s="1"/>
      <c r="H46" s="1"/>
      <c r="I46" s="1"/>
      <c r="J46" s="1"/>
      <c r="K46" s="1"/>
      <c r="L46" s="1"/>
      <c r="M46" s="1"/>
      <c r="N46" s="1"/>
      <c r="O46" s="1"/>
      <c r="P46" s="1"/>
      <c r="Q46" s="1"/>
      <c r="R46" s="1"/>
      <c r="S46" s="1"/>
      <c r="T46" s="1"/>
      <c r="W46" s="1"/>
      <c r="X46" s="1"/>
      <c r="Y46" s="1"/>
      <c r="Z46" s="1"/>
      <c r="AA46" s="1"/>
    </row>
  </sheetData>
  <sheetProtection algorithmName="SHA-512" hashValue="inibmP+M1Y6+ZzhRUQTQSifmN/bTlAlh9ac2/1T25/AhdknxFcFrk4miOTY+LGpTFpqOf0TtGJyoim8EQFjEvw==" saltValue="8WpXuBrqu/1fdTQZLokvDw==" spinCount="100000" sheet="1" selectLockedCells="1" selectUnlockedCells="1"/>
  <mergeCells count="4">
    <mergeCell ref="N21:S23"/>
    <mergeCell ref="U21:Z23"/>
    <mergeCell ref="N24:S43"/>
    <mergeCell ref="U24:Z43"/>
  </mergeCells>
  <pageMargins left="0.25" right="0.25" top="0.75" bottom="0.75" header="0.3" footer="0.3"/>
  <pageSetup paperSize="17" orientation="landscape" r:id="rId1"/>
  <drawing r:id="rId2"/>
  <picture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8"/>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c r="R11" s="60"/>
    </row>
    <row r="12" spans="1:28" ht="15" customHeight="1" x14ac:dyDescent="0.25">
      <c r="J12" s="60"/>
      <c r="K12" s="60"/>
      <c r="L12" s="60"/>
      <c r="M12" s="60"/>
      <c r="N12" s="60"/>
      <c r="O12" s="60"/>
      <c r="P12" s="60"/>
      <c r="Q12" s="60"/>
      <c r="R12" s="60"/>
    </row>
    <row r="13" spans="1:28" ht="15" customHeight="1" x14ac:dyDescent="0.45">
      <c r="J13" s="61"/>
      <c r="K13" s="61"/>
      <c r="L13" s="61"/>
      <c r="M13" s="61"/>
      <c r="N13" s="61"/>
    </row>
    <row r="14" spans="1:28" ht="15" customHeight="1" x14ac:dyDescent="0.45">
      <c r="J14" s="61"/>
      <c r="K14" s="61"/>
      <c r="L14" s="61"/>
      <c r="M14" s="61"/>
      <c r="N14" s="61"/>
    </row>
    <row r="21" spans="2:27" ht="15" customHeight="1" x14ac:dyDescent="0.25">
      <c r="B21" s="173" t="s">
        <v>123</v>
      </c>
      <c r="C21" s="173"/>
      <c r="D21" s="173"/>
      <c r="E21" s="173"/>
      <c r="F21" s="173"/>
      <c r="G21" s="173"/>
      <c r="H21" s="173"/>
      <c r="I21" s="173"/>
      <c r="K21" s="173" t="s">
        <v>28</v>
      </c>
      <c r="L21" s="173"/>
      <c r="M21" s="173"/>
      <c r="N21" s="173"/>
      <c r="O21" s="173"/>
      <c r="P21" s="173"/>
      <c r="Q21" s="173"/>
      <c r="R21" s="173"/>
      <c r="T21" s="173" t="s">
        <v>181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5" customHeight="1" x14ac:dyDescent="0.25">
      <c r="B25" s="258" t="s">
        <v>124</v>
      </c>
      <c r="C25" s="258"/>
      <c r="D25" s="258"/>
      <c r="E25" s="258"/>
      <c r="F25" s="258"/>
      <c r="G25" s="258"/>
      <c r="H25" s="258"/>
      <c r="I25" s="258"/>
      <c r="K25" s="212" t="s">
        <v>231</v>
      </c>
      <c r="L25" s="212"/>
      <c r="M25" s="212"/>
      <c r="N25" s="212"/>
      <c r="O25" s="212"/>
      <c r="P25" s="212"/>
      <c r="Q25" s="212"/>
      <c r="R25" s="212"/>
      <c r="T25" s="212" t="s">
        <v>232</v>
      </c>
      <c r="U25" s="212"/>
      <c r="V25" s="212"/>
      <c r="W25" s="212"/>
      <c r="X25" s="212"/>
      <c r="Y25" s="212"/>
      <c r="Z25" s="212"/>
      <c r="AA25" s="212"/>
    </row>
    <row r="26" spans="2:27" ht="15" customHeight="1" x14ac:dyDescent="0.25">
      <c r="B26" s="47"/>
      <c r="C26" s="4"/>
      <c r="D26" s="4"/>
      <c r="E26" s="4"/>
      <c r="F26" s="4"/>
      <c r="G26" s="4"/>
      <c r="H26" s="4"/>
      <c r="I26" s="4"/>
      <c r="K26" s="212"/>
      <c r="L26" s="212"/>
      <c r="M26" s="212"/>
      <c r="N26" s="212"/>
      <c r="O26" s="212"/>
      <c r="P26" s="212"/>
      <c r="Q26" s="212"/>
      <c r="R26" s="212"/>
      <c r="T26" s="212"/>
      <c r="U26" s="212"/>
      <c r="V26" s="212"/>
      <c r="W26" s="212"/>
      <c r="X26" s="212"/>
      <c r="Y26" s="212"/>
      <c r="Z26" s="212"/>
      <c r="AA26" s="212"/>
    </row>
    <row r="27" spans="2:27" ht="17.25" x14ac:dyDescent="0.25">
      <c r="B27" s="98" t="b">
        <v>0</v>
      </c>
      <c r="C27" s="5" t="s">
        <v>125</v>
      </c>
      <c r="D27" s="4"/>
      <c r="E27" s="4"/>
      <c r="F27" s="4"/>
      <c r="G27" s="4"/>
      <c r="H27" s="4"/>
      <c r="I27" s="4"/>
      <c r="K27" s="212"/>
      <c r="L27" s="212"/>
      <c r="M27" s="212"/>
      <c r="N27" s="212"/>
      <c r="O27" s="212"/>
      <c r="P27" s="212"/>
      <c r="Q27" s="212"/>
      <c r="R27" s="212"/>
      <c r="T27" s="212"/>
      <c r="U27" s="212"/>
      <c r="V27" s="212"/>
      <c r="W27" s="212"/>
      <c r="X27" s="212"/>
      <c r="Y27" s="212"/>
      <c r="Z27" s="212"/>
      <c r="AA27" s="212"/>
    </row>
    <row r="28" spans="2:27" ht="15" customHeight="1" x14ac:dyDescent="0.25">
      <c r="B28" s="91"/>
      <c r="C28" s="2"/>
      <c r="D28" s="2"/>
      <c r="E28" s="2"/>
      <c r="F28" s="2"/>
      <c r="G28" s="2"/>
      <c r="H28" s="2"/>
      <c r="I28" s="2"/>
      <c r="K28" s="212"/>
      <c r="L28" s="212"/>
      <c r="M28" s="212"/>
      <c r="N28" s="212"/>
      <c r="O28" s="212"/>
      <c r="P28" s="212"/>
      <c r="Q28" s="212"/>
      <c r="R28" s="212"/>
      <c r="T28" s="212"/>
      <c r="U28" s="212"/>
      <c r="V28" s="212"/>
      <c r="W28" s="212"/>
      <c r="X28" s="212"/>
      <c r="Y28" s="212"/>
      <c r="Z28" s="212"/>
      <c r="AA28" s="212"/>
    </row>
    <row r="29" spans="2:27" ht="15" customHeight="1" x14ac:dyDescent="0.3">
      <c r="B29" s="99" t="b">
        <v>0</v>
      </c>
      <c r="C29" s="259" t="s">
        <v>175</v>
      </c>
      <c r="D29" s="259"/>
      <c r="E29" s="259"/>
      <c r="F29" s="259"/>
      <c r="G29" s="259"/>
      <c r="H29" s="259"/>
      <c r="I29" s="259"/>
      <c r="K29" s="212"/>
      <c r="L29" s="212"/>
      <c r="M29" s="212"/>
      <c r="N29" s="212"/>
      <c r="O29" s="212"/>
      <c r="P29" s="212"/>
      <c r="Q29" s="212"/>
      <c r="R29" s="212"/>
      <c r="T29" s="24"/>
      <c r="U29" s="24"/>
      <c r="V29" s="24"/>
      <c r="W29" s="24"/>
      <c r="X29" s="24"/>
      <c r="Y29" s="24"/>
      <c r="Z29" s="24"/>
      <c r="AA29" s="24"/>
    </row>
    <row r="30" spans="2:27" ht="15" customHeight="1" x14ac:dyDescent="0.25">
      <c r="B30" s="2"/>
      <c r="C30" s="259"/>
      <c r="D30" s="259"/>
      <c r="E30" s="259"/>
      <c r="F30" s="259"/>
      <c r="G30" s="259"/>
      <c r="H30" s="259"/>
      <c r="I30" s="259"/>
      <c r="K30" s="212"/>
      <c r="L30" s="212"/>
      <c r="M30" s="212"/>
      <c r="N30" s="212"/>
      <c r="O30" s="212"/>
      <c r="P30" s="212"/>
      <c r="Q30" s="212"/>
      <c r="R30" s="212"/>
      <c r="T30" s="24"/>
      <c r="U30" s="24"/>
      <c r="V30" s="24"/>
      <c r="W30" s="24"/>
      <c r="X30" s="24"/>
      <c r="Y30" s="24"/>
      <c r="Z30" s="24"/>
      <c r="AA30" s="24"/>
    </row>
    <row r="31" spans="2:27" ht="15" customHeight="1" x14ac:dyDescent="0.25">
      <c r="B31" s="2"/>
      <c r="C31" s="2"/>
      <c r="D31" s="2"/>
      <c r="E31" s="2"/>
      <c r="F31" s="2"/>
      <c r="G31" s="2"/>
      <c r="H31" s="2"/>
      <c r="I31" s="2"/>
      <c r="K31" s="212"/>
      <c r="L31" s="212"/>
      <c r="M31" s="212"/>
      <c r="N31" s="212"/>
      <c r="O31" s="212"/>
      <c r="P31" s="212"/>
      <c r="Q31" s="212"/>
      <c r="R31" s="212"/>
      <c r="T31" s="24"/>
      <c r="U31" s="24"/>
      <c r="V31" s="24"/>
      <c r="W31" s="24"/>
      <c r="X31" s="24"/>
      <c r="Y31" s="24"/>
      <c r="Z31" s="24"/>
      <c r="AA31" s="24"/>
    </row>
    <row r="32" spans="2:27" ht="15" customHeight="1" x14ac:dyDescent="0.3">
      <c r="B32" s="2"/>
      <c r="C32" s="23" t="s">
        <v>167</v>
      </c>
      <c r="D32" s="23" t="s">
        <v>168</v>
      </c>
      <c r="E32" s="2"/>
      <c r="F32" s="2"/>
      <c r="G32" s="2"/>
      <c r="H32" s="2"/>
      <c r="I32" s="2"/>
      <c r="K32" s="212"/>
      <c r="L32" s="212"/>
      <c r="M32" s="212"/>
      <c r="N32" s="212"/>
      <c r="O32" s="212"/>
      <c r="P32" s="212"/>
      <c r="Q32" s="212"/>
      <c r="R32" s="212"/>
      <c r="T32" s="24"/>
      <c r="U32" s="24"/>
      <c r="V32" s="24"/>
      <c r="W32" s="24"/>
      <c r="X32" s="24"/>
      <c r="Y32" s="24"/>
      <c r="Z32" s="24"/>
      <c r="AA32" s="24"/>
    </row>
    <row r="33" spans="2:27" ht="15" customHeight="1" x14ac:dyDescent="0.3">
      <c r="B33" s="2"/>
      <c r="C33" s="23"/>
      <c r="D33" s="23" t="s">
        <v>171</v>
      </c>
      <c r="E33" s="2"/>
      <c r="F33" s="2"/>
      <c r="G33" s="2"/>
      <c r="H33" s="2"/>
      <c r="I33" s="2"/>
      <c r="K33" s="212"/>
      <c r="L33" s="212"/>
      <c r="M33" s="212"/>
      <c r="N33" s="212"/>
      <c r="O33" s="212"/>
      <c r="P33" s="212"/>
      <c r="Q33" s="212"/>
      <c r="R33" s="212"/>
      <c r="T33" s="24"/>
      <c r="U33" s="24"/>
      <c r="V33" s="24"/>
      <c r="W33" s="24"/>
      <c r="X33" s="24"/>
      <c r="Y33" s="24"/>
      <c r="Z33" s="24"/>
      <c r="AA33" s="24"/>
    </row>
    <row r="34" spans="2:27" ht="15" customHeight="1" x14ac:dyDescent="0.25">
      <c r="B34" s="2"/>
      <c r="C34" s="2"/>
      <c r="D34" s="2"/>
      <c r="E34" s="2"/>
      <c r="F34" s="2"/>
      <c r="G34" s="2"/>
      <c r="H34" s="2"/>
      <c r="I34" s="2"/>
      <c r="K34" s="212"/>
      <c r="L34" s="212"/>
      <c r="M34" s="212"/>
      <c r="N34" s="212"/>
      <c r="O34" s="212"/>
      <c r="P34" s="212"/>
      <c r="Q34" s="212"/>
      <c r="R34" s="212"/>
      <c r="T34" s="24"/>
      <c r="U34" s="24"/>
      <c r="V34" s="24"/>
      <c r="W34" s="24"/>
      <c r="X34" s="24"/>
      <c r="Y34" s="24"/>
      <c r="Z34" s="24"/>
      <c r="AA34" s="24"/>
    </row>
    <row r="35" spans="2:27" ht="15.75" customHeight="1" x14ac:dyDescent="0.25">
      <c r="B35" s="216" t="s">
        <v>53</v>
      </c>
      <c r="C35" s="217"/>
      <c r="D35" s="217"/>
      <c r="E35" s="217"/>
      <c r="F35" s="217"/>
      <c r="G35" s="217"/>
      <c r="H35" s="14"/>
      <c r="I35" s="14"/>
      <c r="K35" s="212"/>
      <c r="L35" s="212"/>
      <c r="M35" s="212"/>
      <c r="N35" s="212"/>
      <c r="O35" s="212"/>
      <c r="P35" s="212"/>
      <c r="Q35" s="212"/>
      <c r="R35" s="212"/>
      <c r="T35" s="24"/>
      <c r="U35" s="24"/>
      <c r="V35" s="24"/>
      <c r="W35" s="24"/>
      <c r="X35" s="24"/>
      <c r="Y35" s="24"/>
      <c r="Z35" s="24"/>
      <c r="AA35" s="24"/>
    </row>
    <row r="36" spans="2:27" ht="17.25" customHeight="1" x14ac:dyDescent="0.25">
      <c r="B36" s="213" t="s">
        <v>52</v>
      </c>
      <c r="C36" s="213"/>
      <c r="D36" s="213"/>
      <c r="E36" s="213"/>
      <c r="F36" s="213"/>
      <c r="G36" s="214" t="str">
        <f>IF(B29=TRUE,5000000,IF(B27=TRUE,2000000,""))</f>
        <v/>
      </c>
      <c r="H36" s="214"/>
      <c r="I36" s="214"/>
      <c r="K36" s="212"/>
      <c r="L36" s="212"/>
      <c r="M36" s="212"/>
      <c r="N36" s="212"/>
      <c r="O36" s="212"/>
      <c r="P36" s="212"/>
      <c r="Q36" s="212"/>
      <c r="R36" s="212"/>
      <c r="T36" s="24"/>
      <c r="U36" s="24"/>
      <c r="V36" s="24"/>
      <c r="W36" s="24"/>
      <c r="X36" s="24"/>
      <c r="Y36" s="24"/>
      <c r="Z36" s="24"/>
      <c r="AA36" s="24"/>
    </row>
    <row r="37" spans="2:27" ht="15" customHeight="1" x14ac:dyDescent="0.25">
      <c r="B37" s="213" t="s">
        <v>37</v>
      </c>
      <c r="C37" s="213"/>
      <c r="D37" s="213"/>
      <c r="E37" s="213"/>
      <c r="F37" s="213"/>
      <c r="G37" s="214" t="str">
        <f>IF(B29=TRUE,10000000,IF(B27=TRUE,4000000,""))</f>
        <v/>
      </c>
      <c r="H37" s="214"/>
      <c r="I37" s="214"/>
      <c r="K37" s="68"/>
      <c r="L37" s="68"/>
      <c r="M37" s="68"/>
      <c r="N37" s="68"/>
      <c r="O37" s="68"/>
      <c r="P37" s="68"/>
      <c r="Q37" s="68"/>
      <c r="R37" s="68"/>
      <c r="T37" s="24"/>
      <c r="U37" s="24"/>
      <c r="V37" s="24"/>
      <c r="W37" s="24"/>
      <c r="X37" s="24"/>
      <c r="Y37" s="24"/>
      <c r="Z37" s="24"/>
      <c r="AA37" s="24"/>
    </row>
    <row r="38" spans="2:27" ht="15" customHeight="1" x14ac:dyDescent="0.25">
      <c r="B38" s="2"/>
      <c r="C38" s="2"/>
      <c r="D38" s="2"/>
      <c r="E38" s="2"/>
      <c r="F38" s="2"/>
      <c r="G38" s="2"/>
      <c r="H38" s="2"/>
      <c r="I38" s="2"/>
      <c r="K38" s="68"/>
      <c r="L38" s="68"/>
      <c r="M38" s="68"/>
      <c r="N38" s="68"/>
      <c r="O38" s="68"/>
      <c r="P38" s="68"/>
      <c r="Q38" s="68"/>
      <c r="R38" s="68"/>
      <c r="T38" s="24"/>
      <c r="U38" s="24"/>
      <c r="V38" s="24"/>
      <c r="W38" s="24"/>
      <c r="X38" s="24"/>
      <c r="Y38" s="24"/>
      <c r="Z38" s="24"/>
      <c r="AA38" s="24"/>
    </row>
    <row r="39" spans="2:27" ht="15" customHeight="1" x14ac:dyDescent="0.3">
      <c r="B39" s="44"/>
      <c r="C39" s="44"/>
      <c r="D39" s="44"/>
      <c r="E39" s="44"/>
      <c r="F39" s="44"/>
      <c r="G39" s="44"/>
      <c r="H39" s="44"/>
      <c r="I39" s="44"/>
      <c r="K39" s="68"/>
      <c r="L39" s="68"/>
      <c r="M39" s="68"/>
      <c r="N39" s="68"/>
      <c r="O39" s="68"/>
      <c r="P39" s="68"/>
      <c r="Q39" s="68"/>
      <c r="R39" s="68"/>
      <c r="T39" s="24"/>
      <c r="U39" s="24"/>
      <c r="V39" s="24"/>
      <c r="W39" s="24"/>
      <c r="X39" s="24"/>
      <c r="Y39" s="24"/>
      <c r="Z39" s="24"/>
      <c r="AA39" s="24"/>
    </row>
    <row r="40" spans="2:27" ht="15" customHeight="1" x14ac:dyDescent="0.25">
      <c r="B40" s="40"/>
      <c r="C40" s="35"/>
      <c r="D40" s="39"/>
      <c r="E40" s="38"/>
      <c r="F40" s="38"/>
      <c r="G40" s="38"/>
      <c r="H40" s="41"/>
      <c r="I40" s="41"/>
      <c r="K40" s="68"/>
      <c r="L40" s="68"/>
      <c r="M40" s="68"/>
      <c r="N40" s="68"/>
      <c r="O40" s="68"/>
      <c r="P40" s="68"/>
      <c r="Q40" s="68"/>
      <c r="R40" s="68"/>
      <c r="T40" s="219" t="s">
        <v>320</v>
      </c>
      <c r="U40" s="220"/>
      <c r="V40" s="220"/>
      <c r="W40" s="220"/>
      <c r="X40" s="220"/>
      <c r="Y40" s="220"/>
      <c r="Z40" s="220"/>
      <c r="AA40" s="220"/>
    </row>
    <row r="41" spans="2:27" ht="16.5" customHeight="1" x14ac:dyDescent="0.25">
      <c r="B41" s="42"/>
      <c r="C41" s="39"/>
      <c r="D41" s="43"/>
      <c r="E41" s="43"/>
      <c r="F41" s="43"/>
      <c r="G41" s="43"/>
      <c r="H41" s="43"/>
      <c r="I41" s="43"/>
      <c r="K41" s="68"/>
      <c r="L41" s="68"/>
      <c r="M41" s="68"/>
      <c r="N41" s="68"/>
      <c r="O41" s="68"/>
      <c r="P41" s="68"/>
      <c r="Q41" s="68"/>
      <c r="R41" s="68"/>
      <c r="T41" s="220"/>
      <c r="U41" s="220"/>
      <c r="V41" s="220"/>
      <c r="W41" s="220"/>
      <c r="X41" s="220"/>
      <c r="Y41" s="220"/>
      <c r="Z41" s="220"/>
      <c r="AA41" s="220"/>
    </row>
    <row r="42" spans="2:27" ht="15" customHeight="1" x14ac:dyDescent="0.3">
      <c r="B42" s="44"/>
      <c r="C42" s="25"/>
      <c r="D42" s="256"/>
      <c r="E42" s="256"/>
      <c r="F42" s="256"/>
      <c r="G42" s="256"/>
      <c r="H42" s="257"/>
      <c r="I42" s="257"/>
      <c r="K42" s="68"/>
      <c r="L42" s="68"/>
      <c r="M42" s="68"/>
      <c r="N42" s="68"/>
      <c r="O42" s="68"/>
      <c r="P42" s="68"/>
      <c r="Q42" s="68"/>
      <c r="R42" s="68"/>
      <c r="T42" s="220"/>
      <c r="U42" s="220"/>
      <c r="V42" s="220"/>
      <c r="W42" s="220"/>
      <c r="X42" s="220"/>
      <c r="Y42" s="220"/>
      <c r="Z42" s="220"/>
      <c r="AA42" s="220"/>
    </row>
    <row r="43" spans="2:27" ht="17.25" customHeight="1" x14ac:dyDescent="0.25">
      <c r="B43" s="34"/>
      <c r="C43" s="34"/>
      <c r="D43" s="34"/>
      <c r="E43" s="34"/>
      <c r="F43" s="34"/>
      <c r="G43" s="34"/>
      <c r="H43" s="34"/>
      <c r="I43" s="34"/>
      <c r="K43" s="68"/>
      <c r="L43" s="68"/>
      <c r="M43" s="68"/>
      <c r="N43" s="68"/>
      <c r="O43" s="68"/>
      <c r="P43" s="68"/>
      <c r="Q43" s="68"/>
      <c r="R43" s="68"/>
      <c r="T43" s="220"/>
      <c r="U43" s="220"/>
      <c r="V43" s="220"/>
      <c r="W43" s="220"/>
      <c r="X43" s="220"/>
      <c r="Y43" s="220"/>
      <c r="Z43" s="220"/>
      <c r="AA43" s="220"/>
    </row>
    <row r="44" spans="2:27" ht="15" customHeight="1" x14ac:dyDescent="0.25">
      <c r="B44" s="45"/>
      <c r="C44" s="45"/>
      <c r="D44" s="45"/>
      <c r="E44" s="45"/>
      <c r="F44" s="45"/>
      <c r="G44" s="45"/>
      <c r="H44" s="46"/>
      <c r="I44" s="46"/>
      <c r="K44" s="68"/>
      <c r="L44" s="68"/>
      <c r="M44" s="68"/>
      <c r="N44" s="68"/>
      <c r="O44" s="68"/>
      <c r="P44" s="68"/>
      <c r="Q44" s="68"/>
      <c r="R44" s="68"/>
      <c r="T44" s="220"/>
      <c r="U44" s="220"/>
      <c r="V44" s="220"/>
      <c r="W44" s="220"/>
      <c r="X44" s="220"/>
      <c r="Y44" s="220"/>
      <c r="Z44" s="220"/>
      <c r="AA44" s="220"/>
    </row>
    <row r="45" spans="2:27" ht="18.75" customHeight="1" x14ac:dyDescent="0.25">
      <c r="B45" s="47"/>
      <c r="C45" s="47"/>
      <c r="D45" s="47"/>
      <c r="E45" s="47"/>
      <c r="F45" s="47"/>
      <c r="G45" s="47"/>
      <c r="H45" s="48"/>
      <c r="I45" s="48"/>
      <c r="K45" s="68"/>
      <c r="L45" s="68"/>
      <c r="M45" s="68"/>
      <c r="N45" s="68"/>
      <c r="O45" s="68"/>
      <c r="P45" s="68"/>
      <c r="Q45" s="68"/>
      <c r="R45" s="68"/>
      <c r="T45" s="220"/>
      <c r="U45" s="220"/>
      <c r="V45" s="220"/>
      <c r="W45" s="220"/>
      <c r="X45" s="220"/>
      <c r="Y45" s="220"/>
      <c r="Z45" s="220"/>
      <c r="AA45" s="220"/>
    </row>
    <row r="46" spans="2:27" ht="17.25" x14ac:dyDescent="0.25">
      <c r="B46" s="1"/>
      <c r="C46" s="1"/>
      <c r="D46" s="1"/>
      <c r="E46" s="1"/>
      <c r="F46" s="1"/>
      <c r="G46" s="1"/>
      <c r="H46" s="1"/>
      <c r="I46" s="1"/>
      <c r="K46" s="31"/>
    </row>
    <row r="47" spans="2:27" ht="17.25" x14ac:dyDescent="0.25">
      <c r="K47" s="32"/>
    </row>
    <row r="48" spans="2:27" x14ac:dyDescent="0.25">
      <c r="K48" s="1"/>
    </row>
  </sheetData>
  <sheetProtection algorithmName="SHA-512" hashValue="cL9Hv9KGt0vaeTlwQ4f1Q+H+FDb5q5R5uHf8mY6s1Jy/VTaLinPucH2iaZsh4wNgSpwcqwV7zfqCTfEsUzHQPA==" saltValue="pnR23Ibz0AydVTpOX3rqZg==" spinCount="100000" sheet="1" objects="1" scenarios="1" selectLockedCells="1" selectUnlockedCells="1"/>
  <mergeCells count="20">
    <mergeCell ref="C29:I30"/>
    <mergeCell ref="B35:G35"/>
    <mergeCell ref="B36:F36"/>
    <mergeCell ref="G36:I36"/>
    <mergeCell ref="T40:AA45"/>
    <mergeCell ref="K25:R36"/>
    <mergeCell ref="D42:G42"/>
    <mergeCell ref="H42:I42"/>
    <mergeCell ref="R1:U2"/>
    <mergeCell ref="W1:Y2"/>
    <mergeCell ref="B37:F37"/>
    <mergeCell ref="G37:I37"/>
    <mergeCell ref="B1:C2"/>
    <mergeCell ref="B21:I23"/>
    <mergeCell ref="K21:R23"/>
    <mergeCell ref="T21:AA23"/>
    <mergeCell ref="E1:L2"/>
    <mergeCell ref="N1:P2"/>
    <mergeCell ref="T25:AA28"/>
    <mergeCell ref="B25:I25"/>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29377" r:id="rId5" name="Check Box 1">
              <controlPr locked="0" defaultSize="0" autoFill="0" autoLine="0" autoPict="0">
                <anchor moveWithCells="1">
                  <from>
                    <xdr:col>1</xdr:col>
                    <xdr:colOff>142875</xdr:colOff>
                    <xdr:row>26</xdr:row>
                    <xdr:rowOff>9525</xdr:rowOff>
                  </from>
                  <to>
                    <xdr:col>1</xdr:col>
                    <xdr:colOff>447675</xdr:colOff>
                    <xdr:row>27</xdr:row>
                    <xdr:rowOff>0</xdr:rowOff>
                  </to>
                </anchor>
              </controlPr>
            </control>
          </mc:Choice>
        </mc:AlternateContent>
        <mc:AlternateContent xmlns:mc="http://schemas.openxmlformats.org/markup-compatibility/2006">
          <mc:Choice Requires="x14">
            <control shapeId="229378" r:id="rId6" name="Check Box 2">
              <controlPr locked="0" defaultSize="0" autoFill="0" autoLine="0" autoPict="0">
                <anchor moveWithCells="1">
                  <from>
                    <xdr:col>1</xdr:col>
                    <xdr:colOff>142875</xdr:colOff>
                    <xdr:row>27</xdr:row>
                    <xdr:rowOff>161925</xdr:rowOff>
                  </from>
                  <to>
                    <xdr:col>1</xdr:col>
                    <xdr:colOff>438150</xdr:colOff>
                    <xdr:row>29</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7"/>
  <sheetViews>
    <sheetView showGridLines="0" showRowColHeaders="0" zoomScaleNormal="100" workbookViewId="0">
      <selection activeCell="J21" sqref="J21"/>
    </sheetView>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c r="R11" s="60"/>
    </row>
    <row r="12" spans="1:28" ht="15" customHeight="1" x14ac:dyDescent="0.25">
      <c r="J12" s="60"/>
      <c r="K12" s="60"/>
      <c r="L12" s="60"/>
      <c r="M12" s="60"/>
      <c r="N12" s="60"/>
      <c r="O12" s="60"/>
      <c r="P12" s="60"/>
      <c r="Q12" s="60"/>
      <c r="R12" s="60"/>
    </row>
    <row r="13" spans="1:28" ht="15" customHeight="1" x14ac:dyDescent="0.45">
      <c r="J13" s="61"/>
      <c r="K13" s="61"/>
      <c r="L13" s="61"/>
      <c r="M13" s="61"/>
      <c r="N13" s="61"/>
    </row>
    <row r="14" spans="1:28" ht="15" customHeight="1" x14ac:dyDescent="0.45">
      <c r="J14" s="61"/>
      <c r="K14" s="61"/>
      <c r="L14" s="61"/>
      <c r="M14" s="61"/>
      <c r="N14" s="61"/>
    </row>
    <row r="21" spans="2:27" ht="15" customHeight="1" x14ac:dyDescent="0.25">
      <c r="B21" s="173" t="s">
        <v>239</v>
      </c>
      <c r="C21" s="173"/>
      <c r="D21" s="173"/>
      <c r="E21" s="173"/>
      <c r="F21" s="173"/>
      <c r="G21" s="173"/>
      <c r="H21" s="173"/>
      <c r="I21" s="173"/>
      <c r="J21" s="154"/>
      <c r="K21" s="173" t="s">
        <v>240</v>
      </c>
      <c r="L21" s="173"/>
      <c r="M21" s="173"/>
      <c r="N21" s="173"/>
      <c r="O21" s="173"/>
      <c r="P21" s="173"/>
      <c r="Q21" s="173"/>
      <c r="R21" s="173"/>
      <c r="S21" s="154"/>
      <c r="T21" s="173" t="s">
        <v>251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5" customHeight="1" x14ac:dyDescent="0.3">
      <c r="B25" s="268" t="s">
        <v>252</v>
      </c>
      <c r="C25" s="268"/>
      <c r="D25" s="268"/>
      <c r="E25" s="268"/>
      <c r="F25" s="268"/>
      <c r="G25" s="268"/>
      <c r="H25" s="268"/>
      <c r="I25" s="268"/>
      <c r="K25" s="215" t="s">
        <v>34</v>
      </c>
      <c r="L25" s="215"/>
      <c r="M25" s="215"/>
      <c r="N25" s="215"/>
      <c r="O25" s="215"/>
      <c r="P25" s="215"/>
      <c r="Q25" s="215"/>
      <c r="R25" s="215"/>
      <c r="T25" s="215" t="s">
        <v>34</v>
      </c>
      <c r="U25" s="215"/>
      <c r="V25" s="215"/>
      <c r="W25" s="215"/>
      <c r="X25" s="215"/>
      <c r="Y25" s="215"/>
      <c r="Z25" s="215"/>
      <c r="AA25" s="215"/>
    </row>
    <row r="26" spans="2:27" ht="15" customHeight="1" x14ac:dyDescent="0.25">
      <c r="B26" s="268"/>
      <c r="C26" s="268"/>
      <c r="D26" s="268"/>
      <c r="E26" s="268"/>
      <c r="F26" s="268"/>
      <c r="G26" s="268"/>
      <c r="H26" s="268"/>
      <c r="I26" s="268"/>
      <c r="K26" s="68"/>
      <c r="L26" s="68"/>
      <c r="M26" s="68"/>
      <c r="N26" s="68"/>
      <c r="O26" s="68"/>
      <c r="P26" s="68"/>
      <c r="Q26" s="68"/>
      <c r="R26" s="68"/>
      <c r="T26" s="2"/>
      <c r="U26" s="2"/>
      <c r="V26" s="2"/>
      <c r="W26" s="2"/>
      <c r="X26" s="2"/>
      <c r="Y26" s="2"/>
      <c r="Z26" s="2"/>
      <c r="AA26" s="2"/>
    </row>
    <row r="27" spans="2:27" ht="15" customHeight="1" x14ac:dyDescent="0.3">
      <c r="B27" s="268"/>
      <c r="C27" s="268"/>
      <c r="D27" s="268"/>
      <c r="E27" s="268"/>
      <c r="F27" s="268"/>
      <c r="G27" s="268"/>
      <c r="H27" s="268"/>
      <c r="I27" s="268"/>
      <c r="K27" s="155" t="b">
        <v>0</v>
      </c>
      <c r="L27" s="23" t="s">
        <v>253</v>
      </c>
      <c r="M27" s="68"/>
      <c r="N27" s="68"/>
      <c r="O27" s="68"/>
      <c r="P27" s="68"/>
      <c r="Q27" s="68"/>
      <c r="R27" s="68"/>
      <c r="T27" s="91" t="b">
        <v>0</v>
      </c>
      <c r="U27" s="209" t="s">
        <v>254</v>
      </c>
      <c r="V27" s="209"/>
      <c r="W27" s="209"/>
      <c r="X27" s="209"/>
      <c r="Y27" s="209"/>
      <c r="Z27" s="209"/>
      <c r="AA27" s="209"/>
    </row>
    <row r="28" spans="2:27" ht="15.75" customHeight="1" x14ac:dyDescent="0.25">
      <c r="B28" s="268"/>
      <c r="C28" s="268"/>
      <c r="D28" s="268"/>
      <c r="E28" s="268"/>
      <c r="F28" s="268"/>
      <c r="G28" s="268"/>
      <c r="H28" s="268"/>
      <c r="I28" s="268"/>
      <c r="K28" s="68"/>
      <c r="L28" s="68"/>
      <c r="M28" s="68"/>
      <c r="N28" s="68"/>
      <c r="O28" s="68"/>
      <c r="P28" s="68"/>
      <c r="Q28" s="68"/>
      <c r="R28" s="68"/>
      <c r="T28" s="2"/>
      <c r="U28" s="209"/>
      <c r="V28" s="209"/>
      <c r="W28" s="209"/>
      <c r="X28" s="209"/>
      <c r="Y28" s="209"/>
      <c r="Z28" s="209"/>
      <c r="AA28" s="209"/>
    </row>
    <row r="29" spans="2:27" ht="15" customHeight="1" thickBot="1" x14ac:dyDescent="0.35">
      <c r="B29" s="2"/>
      <c r="C29" s="2"/>
      <c r="D29" s="2"/>
      <c r="E29" s="2"/>
      <c r="F29" s="2"/>
      <c r="G29" s="2"/>
      <c r="H29" s="2"/>
      <c r="I29" s="2"/>
      <c r="K29" s="155" t="b">
        <v>0</v>
      </c>
      <c r="L29" s="23" t="s">
        <v>255</v>
      </c>
      <c r="M29" s="68"/>
      <c r="N29" s="68"/>
      <c r="O29" s="68"/>
      <c r="P29" s="68"/>
      <c r="Q29" s="68"/>
      <c r="R29" s="68"/>
      <c r="T29" s="2"/>
      <c r="U29" s="209"/>
      <c r="V29" s="209"/>
      <c r="W29" s="209"/>
      <c r="X29" s="209"/>
      <c r="Y29" s="209"/>
      <c r="Z29" s="209"/>
      <c r="AA29" s="209"/>
    </row>
    <row r="30" spans="2:27" ht="15" customHeight="1" thickBot="1" x14ac:dyDescent="0.35">
      <c r="B30" s="267" t="s">
        <v>256</v>
      </c>
      <c r="C30" s="267"/>
      <c r="D30" s="267"/>
      <c r="E30" s="267"/>
      <c r="F30" s="267"/>
      <c r="G30" s="267"/>
      <c r="H30" s="267"/>
      <c r="I30" s="267"/>
      <c r="K30" s="68"/>
      <c r="L30" s="68"/>
      <c r="M30" s="68"/>
      <c r="N30" s="68"/>
      <c r="O30" s="68"/>
      <c r="P30" s="68"/>
      <c r="Q30" s="68"/>
      <c r="R30" s="68"/>
      <c r="T30" s="2"/>
      <c r="U30" s="11" t="s">
        <v>257</v>
      </c>
      <c r="V30" s="2"/>
      <c r="W30" s="2"/>
      <c r="X30" s="2"/>
      <c r="Y30" s="2"/>
      <c r="Z30" s="262">
        <v>0</v>
      </c>
      <c r="AA30" s="263"/>
    </row>
    <row r="31" spans="2:27" ht="15.75" customHeight="1" x14ac:dyDescent="0.3">
      <c r="B31" s="2"/>
      <c r="C31" s="2"/>
      <c r="D31" s="2"/>
      <c r="E31" s="2"/>
      <c r="F31" s="2"/>
      <c r="G31" s="2"/>
      <c r="H31" s="2"/>
      <c r="I31" s="2"/>
      <c r="K31" s="155" t="b">
        <v>0</v>
      </c>
      <c r="L31" s="23" t="s">
        <v>258</v>
      </c>
      <c r="M31" s="68"/>
      <c r="N31" s="68"/>
      <c r="O31" s="68"/>
      <c r="P31" s="68"/>
      <c r="Q31" s="68"/>
      <c r="R31" s="68"/>
      <c r="T31" s="2"/>
      <c r="U31" s="2"/>
      <c r="V31" s="2"/>
      <c r="W31" s="2"/>
      <c r="X31" s="2"/>
      <c r="Y31" s="2"/>
      <c r="Z31" s="2"/>
      <c r="AA31" s="2"/>
    </row>
    <row r="32" spans="2:27" ht="15.75" customHeight="1" x14ac:dyDescent="0.3">
      <c r="B32" s="156" t="s">
        <v>107</v>
      </c>
      <c r="C32" s="157" t="s">
        <v>240</v>
      </c>
      <c r="D32" s="2"/>
      <c r="E32" s="2"/>
      <c r="F32" s="2"/>
      <c r="G32" s="2"/>
      <c r="H32" s="2"/>
      <c r="I32" s="2"/>
      <c r="K32" s="68"/>
      <c r="L32" s="68"/>
      <c r="M32" s="68"/>
      <c r="N32" s="68"/>
      <c r="O32" s="68"/>
      <c r="P32" s="68"/>
      <c r="Q32" s="68"/>
      <c r="R32" s="68"/>
      <c r="T32" s="216" t="s">
        <v>259</v>
      </c>
      <c r="U32" s="217"/>
      <c r="V32" s="217"/>
      <c r="W32" s="217"/>
      <c r="X32" s="217"/>
      <c r="Y32" s="217"/>
      <c r="Z32" s="10"/>
      <c r="AA32" s="10"/>
    </row>
    <row r="33" spans="1:27" ht="15" customHeight="1" x14ac:dyDescent="0.3">
      <c r="B33" s="156" t="s">
        <v>107</v>
      </c>
      <c r="C33" s="158" t="s">
        <v>251</v>
      </c>
      <c r="D33" s="2"/>
      <c r="E33" s="2"/>
      <c r="F33" s="2"/>
      <c r="G33" s="2"/>
      <c r="H33" s="2"/>
      <c r="I33" s="2"/>
      <c r="K33" s="155" t="b">
        <v>0</v>
      </c>
      <c r="L33" s="23" t="s">
        <v>260</v>
      </c>
      <c r="M33" s="68"/>
      <c r="N33" s="68"/>
      <c r="O33" s="68"/>
      <c r="P33" s="68"/>
      <c r="Q33" s="68"/>
      <c r="R33" s="68"/>
      <c r="T33" s="213" t="s">
        <v>73</v>
      </c>
      <c r="U33" s="213"/>
      <c r="V33" s="213"/>
      <c r="W33" s="213"/>
      <c r="X33" s="213"/>
      <c r="Y33" s="213"/>
      <c r="Z33" s="244" t="str">
        <f>IF(Z30&gt;0,Z30,"")</f>
        <v/>
      </c>
      <c r="AA33" s="244"/>
    </row>
    <row r="34" spans="1:27" ht="15" customHeight="1" x14ac:dyDescent="0.3">
      <c r="B34" s="156" t="s">
        <v>107</v>
      </c>
      <c r="C34" s="158" t="s">
        <v>261</v>
      </c>
      <c r="D34" s="2"/>
      <c r="E34" s="2"/>
      <c r="F34" s="2"/>
      <c r="G34" s="2"/>
      <c r="H34" s="2"/>
      <c r="I34" s="2"/>
      <c r="K34" s="68"/>
      <c r="L34" s="68"/>
      <c r="M34" s="68"/>
      <c r="N34" s="68"/>
      <c r="O34" s="68"/>
      <c r="P34" s="68"/>
      <c r="Q34" s="68"/>
      <c r="R34" s="68"/>
      <c r="T34" s="162"/>
      <c r="U34" s="162"/>
      <c r="V34" s="162"/>
      <c r="W34" s="162"/>
      <c r="X34" s="162"/>
      <c r="Y34" s="162"/>
      <c r="Z34" s="162"/>
      <c r="AA34" s="162"/>
    </row>
    <row r="35" spans="1:27" ht="15.75" customHeight="1" x14ac:dyDescent="0.3">
      <c r="B35" s="156" t="s">
        <v>107</v>
      </c>
      <c r="C35" s="158" t="s">
        <v>233</v>
      </c>
      <c r="D35" s="2"/>
      <c r="E35" s="2"/>
      <c r="F35" s="2"/>
      <c r="G35" s="2"/>
      <c r="H35" s="2"/>
      <c r="I35" s="2"/>
      <c r="K35" s="216" t="s">
        <v>262</v>
      </c>
      <c r="L35" s="217"/>
      <c r="M35" s="217"/>
      <c r="N35" s="217"/>
      <c r="O35" s="217"/>
      <c r="P35" s="217"/>
      <c r="Q35" s="10"/>
      <c r="R35" s="10"/>
      <c r="T35" s="162"/>
      <c r="U35" s="162"/>
      <c r="V35" s="162"/>
      <c r="W35" s="162"/>
      <c r="X35" s="162"/>
      <c r="Y35" s="162"/>
      <c r="Z35" s="162"/>
      <c r="AA35" s="162"/>
    </row>
    <row r="36" spans="1:27" ht="17.25" customHeight="1" x14ac:dyDescent="0.3">
      <c r="B36" s="156" t="s">
        <v>107</v>
      </c>
      <c r="C36" s="158" t="s">
        <v>263</v>
      </c>
      <c r="D36" s="2"/>
      <c r="E36" s="2"/>
      <c r="F36" s="2"/>
      <c r="G36" s="2"/>
      <c r="H36" s="2"/>
      <c r="I36" s="2"/>
      <c r="K36" s="213" t="s">
        <v>73</v>
      </c>
      <c r="L36" s="213"/>
      <c r="M36" s="213"/>
      <c r="N36" s="213"/>
      <c r="O36" s="213"/>
      <c r="P36" s="213"/>
      <c r="Q36" s="244" t="str">
        <f>IF(K33=TRUE,25000000,IF(K31=TRUE,10000000,IF(K29=TRUE,10000000,IF(K27=TRUE,2000000,""))))</f>
        <v/>
      </c>
      <c r="R36" s="244"/>
      <c r="T36" s="162"/>
      <c r="U36" s="162"/>
      <c r="V36" s="162"/>
      <c r="W36" s="162"/>
      <c r="X36" s="162"/>
      <c r="Y36" s="162"/>
      <c r="Z36" s="162"/>
      <c r="AA36" s="162"/>
    </row>
    <row r="37" spans="1:27" ht="15.75" customHeight="1" x14ac:dyDescent="0.3">
      <c r="B37" s="156"/>
      <c r="C37" s="2"/>
      <c r="D37" s="2"/>
      <c r="E37" s="2"/>
      <c r="F37" s="2"/>
      <c r="G37" s="2"/>
      <c r="H37" s="2"/>
      <c r="I37" s="2"/>
      <c r="K37" s="68"/>
      <c r="L37" s="68"/>
      <c r="M37" s="68"/>
      <c r="N37" s="68"/>
      <c r="O37" s="68"/>
      <c r="P37" s="68"/>
      <c r="Q37" s="68"/>
      <c r="R37" s="68"/>
      <c r="T37" s="162"/>
      <c r="U37" s="162"/>
      <c r="V37" s="162"/>
      <c r="W37" s="162"/>
      <c r="X37" s="162"/>
      <c r="Y37" s="162"/>
      <c r="Z37" s="162"/>
      <c r="AA37" s="162"/>
    </row>
    <row r="38" spans="1:27" ht="15" customHeight="1" x14ac:dyDescent="0.25">
      <c r="B38" s="206" t="s">
        <v>264</v>
      </c>
      <c r="C38" s="206"/>
      <c r="D38" s="206"/>
      <c r="E38" s="206"/>
      <c r="F38" s="206"/>
      <c r="G38" s="206"/>
      <c r="H38" s="206"/>
      <c r="I38" s="206"/>
      <c r="K38" s="206" t="s">
        <v>265</v>
      </c>
      <c r="L38" s="206"/>
      <c r="M38" s="206"/>
      <c r="N38" s="206"/>
      <c r="O38" s="206"/>
      <c r="P38" s="206"/>
      <c r="Q38" s="206"/>
      <c r="R38" s="206"/>
      <c r="T38" s="266" t="s">
        <v>266</v>
      </c>
      <c r="U38" s="266"/>
      <c r="V38" s="266"/>
      <c r="W38" s="266"/>
      <c r="X38" s="266"/>
      <c r="Y38" s="266"/>
      <c r="Z38" s="266"/>
      <c r="AA38" s="266"/>
    </row>
    <row r="39" spans="1:27" ht="15" customHeight="1" x14ac:dyDescent="0.25">
      <c r="B39" s="68"/>
      <c r="C39" s="68"/>
      <c r="D39" s="68"/>
      <c r="E39" s="68"/>
      <c r="F39" s="68"/>
      <c r="G39" s="68"/>
      <c r="H39" s="68"/>
      <c r="I39" s="68"/>
      <c r="K39" s="68"/>
      <c r="L39" s="68"/>
      <c r="M39" s="68"/>
      <c r="N39" s="68"/>
      <c r="O39" s="68"/>
      <c r="P39" s="68"/>
      <c r="Q39" s="68"/>
      <c r="R39" s="68"/>
      <c r="T39" s="162"/>
      <c r="U39" s="162"/>
      <c r="V39" s="162"/>
      <c r="W39" s="162"/>
      <c r="X39" s="162"/>
      <c r="Y39" s="162"/>
      <c r="Z39" s="162"/>
      <c r="AA39" s="162"/>
    </row>
    <row r="40" spans="1:27" ht="15" customHeight="1" x14ac:dyDescent="0.25">
      <c r="J40" s="1"/>
      <c r="K40" s="159"/>
      <c r="L40" s="159"/>
      <c r="M40" s="159"/>
      <c r="N40" s="159"/>
      <c r="O40" s="159"/>
      <c r="P40" s="159"/>
      <c r="Q40" s="159"/>
      <c r="R40" s="159"/>
      <c r="S40" s="1"/>
      <c r="T40" s="163"/>
      <c r="U40" s="163"/>
      <c r="V40" s="163"/>
      <c r="W40" s="163"/>
      <c r="X40" s="163"/>
      <c r="Y40" s="163"/>
      <c r="Z40" s="163"/>
      <c r="AA40" s="163"/>
    </row>
    <row r="41" spans="1:27" ht="15" customHeight="1" x14ac:dyDescent="0.25">
      <c r="B41" s="160"/>
      <c r="C41" s="160"/>
      <c r="D41" s="160"/>
      <c r="E41" s="160"/>
      <c r="F41" s="159"/>
      <c r="G41" s="159"/>
      <c r="H41" s="159"/>
      <c r="I41" s="159"/>
      <c r="J41" s="1"/>
      <c r="K41" s="159"/>
      <c r="L41" s="159"/>
      <c r="M41" s="159"/>
      <c r="N41" s="159"/>
      <c r="O41" s="159"/>
      <c r="P41" s="159"/>
      <c r="Q41" s="159"/>
      <c r="R41" s="159"/>
      <c r="S41" s="1"/>
      <c r="T41" s="163"/>
      <c r="U41" s="163"/>
      <c r="V41" s="163"/>
      <c r="W41" s="163"/>
      <c r="X41" s="163"/>
      <c r="Y41" s="163"/>
      <c r="Z41" s="163"/>
      <c r="AA41" s="163"/>
    </row>
    <row r="42" spans="1:27" ht="15" customHeight="1" x14ac:dyDescent="0.25">
      <c r="B42" s="159"/>
      <c r="C42" s="159"/>
      <c r="D42" s="159"/>
      <c r="E42" s="159"/>
      <c r="F42" s="159"/>
      <c r="G42" s="159"/>
      <c r="H42" s="159"/>
      <c r="I42" s="159"/>
      <c r="J42" s="173" t="s">
        <v>267</v>
      </c>
      <c r="K42" s="173"/>
      <c r="L42" s="173"/>
      <c r="M42" s="173"/>
      <c r="N42" s="173"/>
      <c r="O42" s="173"/>
      <c r="P42" s="173"/>
      <c r="Q42" s="173"/>
      <c r="R42" s="173"/>
      <c r="S42" s="173"/>
      <c r="T42" s="164"/>
      <c r="U42" s="164"/>
      <c r="V42" s="164"/>
      <c r="W42" s="164"/>
      <c r="X42" s="164"/>
      <c r="Y42" s="164"/>
      <c r="Z42" s="164"/>
      <c r="AA42" s="164"/>
    </row>
    <row r="43" spans="1:27" ht="17.25" customHeight="1" x14ac:dyDescent="0.25">
      <c r="B43" s="159"/>
      <c r="C43" s="159"/>
      <c r="D43" s="159"/>
      <c r="E43" s="159"/>
      <c r="F43" s="159"/>
      <c r="G43" s="159"/>
      <c r="H43" s="159"/>
      <c r="I43" s="159"/>
      <c r="J43" s="173"/>
      <c r="K43" s="173"/>
      <c r="L43" s="173"/>
      <c r="M43" s="173"/>
      <c r="N43" s="173"/>
      <c r="O43" s="173"/>
      <c r="P43" s="173"/>
      <c r="Q43" s="173"/>
      <c r="R43" s="173"/>
      <c r="S43" s="173"/>
      <c r="T43" s="164"/>
      <c r="U43" s="164"/>
      <c r="V43" s="164"/>
      <c r="W43" s="164"/>
      <c r="X43" s="164"/>
      <c r="Y43" s="164"/>
      <c r="Z43" s="164"/>
      <c r="AA43" s="164"/>
    </row>
    <row r="44" spans="1:27" ht="15" customHeight="1" x14ac:dyDescent="0.25">
      <c r="B44" s="159"/>
      <c r="C44" s="159"/>
      <c r="D44" s="159"/>
      <c r="E44" s="159"/>
      <c r="F44" s="159"/>
      <c r="G44" s="159"/>
      <c r="H44" s="159"/>
      <c r="I44" s="159"/>
      <c r="J44" s="173"/>
      <c r="K44" s="173"/>
      <c r="L44" s="173"/>
      <c r="M44" s="173"/>
      <c r="N44" s="173"/>
      <c r="O44" s="173"/>
      <c r="P44" s="173"/>
      <c r="Q44" s="173"/>
      <c r="R44" s="173"/>
      <c r="S44" s="173"/>
    </row>
    <row r="45" spans="1:27" ht="18.75" customHeight="1" x14ac:dyDescent="0.25">
      <c r="B45" s="159"/>
      <c r="C45" s="159"/>
      <c r="D45" s="159"/>
      <c r="E45" s="159"/>
      <c r="F45" s="159"/>
      <c r="G45" s="159"/>
      <c r="H45" s="159"/>
      <c r="I45" s="159"/>
      <c r="J45" s="1"/>
      <c r="K45" s="159"/>
      <c r="L45" s="159"/>
      <c r="M45" s="159"/>
      <c r="N45" s="159"/>
      <c r="O45" s="159"/>
      <c r="P45" s="159"/>
      <c r="Q45" s="159"/>
      <c r="R45" s="159"/>
    </row>
    <row r="46" spans="1:27" ht="18.75" customHeight="1" x14ac:dyDescent="0.25">
      <c r="B46" s="159"/>
      <c r="C46" s="159"/>
      <c r="D46" s="159"/>
      <c r="E46" s="159"/>
      <c r="F46" s="159"/>
      <c r="G46" s="159"/>
      <c r="H46" s="159"/>
      <c r="I46" s="159"/>
      <c r="J46" s="1"/>
      <c r="K46" s="159"/>
      <c r="L46" s="159"/>
      <c r="M46" s="159"/>
      <c r="N46" s="159"/>
      <c r="O46" s="159"/>
      <c r="P46" s="159"/>
      <c r="Q46" s="159"/>
      <c r="R46" s="159"/>
    </row>
    <row r="47" spans="1:27" ht="15" customHeight="1" x14ac:dyDescent="0.25">
      <c r="A47" s="154"/>
      <c r="B47" s="173" t="s">
        <v>268</v>
      </c>
      <c r="C47" s="173"/>
      <c r="D47" s="173"/>
      <c r="E47" s="173"/>
      <c r="F47" s="173"/>
      <c r="G47" s="173"/>
      <c r="H47" s="173"/>
      <c r="I47" s="173"/>
      <c r="J47" s="154"/>
      <c r="K47" s="173" t="s">
        <v>233</v>
      </c>
      <c r="L47" s="173"/>
      <c r="M47" s="173"/>
      <c r="N47" s="173"/>
      <c r="O47" s="173"/>
      <c r="P47" s="173"/>
      <c r="Q47" s="173"/>
      <c r="R47" s="173"/>
      <c r="S47" s="154"/>
      <c r="T47" s="173" t="s">
        <v>263</v>
      </c>
      <c r="U47" s="173"/>
      <c r="V47" s="173"/>
      <c r="W47" s="173"/>
      <c r="X47" s="173"/>
      <c r="Y47" s="173"/>
      <c r="Z47" s="173"/>
      <c r="AA47" s="173"/>
    </row>
    <row r="48" spans="1:27" ht="15" customHeight="1" x14ac:dyDescent="0.25">
      <c r="B48" s="173"/>
      <c r="C48" s="173"/>
      <c r="D48" s="173"/>
      <c r="E48" s="173"/>
      <c r="F48" s="173"/>
      <c r="G48" s="173"/>
      <c r="H48" s="173"/>
      <c r="I48" s="173"/>
      <c r="K48" s="173"/>
      <c r="L48" s="173"/>
      <c r="M48" s="173"/>
      <c r="N48" s="173"/>
      <c r="O48" s="173"/>
      <c r="P48" s="173"/>
      <c r="Q48" s="173"/>
      <c r="R48" s="173"/>
      <c r="T48" s="173"/>
      <c r="U48" s="173"/>
      <c r="V48" s="173"/>
      <c r="W48" s="173"/>
      <c r="X48" s="173"/>
      <c r="Y48" s="173"/>
      <c r="Z48" s="173"/>
      <c r="AA48" s="173"/>
    </row>
    <row r="49" spans="2:27" ht="15" customHeight="1" x14ac:dyDescent="0.25">
      <c r="B49" s="173"/>
      <c r="C49" s="173"/>
      <c r="D49" s="173"/>
      <c r="E49" s="173"/>
      <c r="F49" s="173"/>
      <c r="G49" s="173"/>
      <c r="H49" s="173"/>
      <c r="I49" s="173"/>
      <c r="K49" s="173"/>
      <c r="L49" s="173"/>
      <c r="M49" s="173"/>
      <c r="N49" s="173"/>
      <c r="O49" s="173"/>
      <c r="P49" s="173"/>
      <c r="Q49" s="173"/>
      <c r="R49" s="173"/>
      <c r="T49" s="173"/>
      <c r="U49" s="173"/>
      <c r="V49" s="173"/>
      <c r="W49" s="173"/>
      <c r="X49" s="173"/>
      <c r="Y49" s="173"/>
      <c r="Z49" s="173"/>
      <c r="AA49" s="173"/>
    </row>
    <row r="50" spans="2:27" ht="15" customHeight="1" x14ac:dyDescent="0.25">
      <c r="B50" s="2"/>
      <c r="C50" s="2"/>
      <c r="D50" s="2"/>
      <c r="E50" s="2"/>
      <c r="F50" s="2"/>
      <c r="G50" s="2"/>
      <c r="H50" s="2"/>
      <c r="I50" s="2"/>
      <c r="K50" s="68"/>
      <c r="L50" s="68"/>
      <c r="M50" s="68"/>
      <c r="N50" s="68"/>
      <c r="O50" s="68"/>
      <c r="P50" s="68"/>
      <c r="Q50" s="68"/>
      <c r="R50" s="68"/>
      <c r="T50" s="212" t="s">
        <v>296</v>
      </c>
      <c r="U50" s="212"/>
      <c r="V50" s="212"/>
      <c r="W50" s="212"/>
      <c r="X50" s="212"/>
      <c r="Y50" s="212"/>
      <c r="Z50" s="212"/>
      <c r="AA50" s="212"/>
    </row>
    <row r="51" spans="2:27" ht="17.25" x14ac:dyDescent="0.3">
      <c r="B51" s="215" t="s">
        <v>34</v>
      </c>
      <c r="C51" s="215"/>
      <c r="D51" s="215"/>
      <c r="E51" s="215"/>
      <c r="F51" s="215"/>
      <c r="G51" s="215"/>
      <c r="H51" s="215"/>
      <c r="I51" s="215"/>
      <c r="K51" s="215" t="s">
        <v>34</v>
      </c>
      <c r="L51" s="215"/>
      <c r="M51" s="215"/>
      <c r="N51" s="215"/>
      <c r="O51" s="215"/>
      <c r="P51" s="215"/>
      <c r="Q51" s="215"/>
      <c r="R51" s="215"/>
      <c r="T51" s="212"/>
      <c r="U51" s="212"/>
      <c r="V51" s="212"/>
      <c r="W51" s="212"/>
      <c r="X51" s="212"/>
      <c r="Y51" s="212"/>
      <c r="Z51" s="212"/>
      <c r="AA51" s="212"/>
    </row>
    <row r="52" spans="2:27" ht="15" customHeight="1" x14ac:dyDescent="0.25">
      <c r="B52" s="2"/>
      <c r="C52" s="2"/>
      <c r="D52" s="2"/>
      <c r="E52" s="2"/>
      <c r="F52" s="2"/>
      <c r="G52" s="2"/>
      <c r="H52" s="2"/>
      <c r="I52" s="2"/>
      <c r="K52" s="2"/>
      <c r="L52" s="2"/>
      <c r="M52" s="2"/>
      <c r="N52" s="2"/>
      <c r="O52" s="2"/>
      <c r="P52" s="2"/>
      <c r="Q52" s="2"/>
      <c r="R52" s="2"/>
      <c r="T52" s="212"/>
      <c r="U52" s="212"/>
      <c r="V52" s="212"/>
      <c r="W52" s="212"/>
      <c r="X52" s="212"/>
      <c r="Y52" s="212"/>
      <c r="Z52" s="212"/>
      <c r="AA52" s="212"/>
    </row>
    <row r="53" spans="2:27" ht="15" customHeight="1" x14ac:dyDescent="0.25">
      <c r="B53" s="265" t="b">
        <v>0</v>
      </c>
      <c r="C53" s="209" t="s">
        <v>269</v>
      </c>
      <c r="D53" s="209"/>
      <c r="E53" s="209"/>
      <c r="F53" s="209"/>
      <c r="G53" s="209"/>
      <c r="H53" s="209"/>
      <c r="I53" s="209"/>
      <c r="K53" s="152" t="s">
        <v>94</v>
      </c>
      <c r="L53" s="209" t="s">
        <v>234</v>
      </c>
      <c r="M53" s="209"/>
      <c r="N53" s="209"/>
      <c r="O53" s="209"/>
      <c r="P53" s="209"/>
      <c r="Q53" s="209"/>
      <c r="R53" s="209"/>
      <c r="T53" s="212"/>
      <c r="U53" s="212"/>
      <c r="V53" s="212"/>
      <c r="W53" s="212"/>
      <c r="X53" s="212"/>
      <c r="Y53" s="212"/>
      <c r="Z53" s="212"/>
      <c r="AA53" s="212"/>
    </row>
    <row r="54" spans="2:27" ht="15" customHeight="1" x14ac:dyDescent="0.25">
      <c r="B54" s="265"/>
      <c r="C54" s="209"/>
      <c r="D54" s="209"/>
      <c r="E54" s="209"/>
      <c r="F54" s="209"/>
      <c r="G54" s="209"/>
      <c r="H54" s="209"/>
      <c r="I54" s="209"/>
      <c r="K54" s="91" t="b">
        <v>0</v>
      </c>
      <c r="L54" s="209"/>
      <c r="M54" s="209"/>
      <c r="N54" s="209"/>
      <c r="O54" s="209"/>
      <c r="P54" s="209"/>
      <c r="Q54" s="209"/>
      <c r="R54" s="209"/>
      <c r="T54" s="212"/>
      <c r="U54" s="212"/>
      <c r="V54" s="212"/>
      <c r="W54" s="212"/>
      <c r="X54" s="212"/>
      <c r="Y54" s="212"/>
      <c r="Z54" s="212"/>
      <c r="AA54" s="212"/>
    </row>
    <row r="55" spans="2:27" ht="17.25" customHeight="1" thickBot="1" x14ac:dyDescent="0.3">
      <c r="B55" s="2"/>
      <c r="C55" s="209"/>
      <c r="D55" s="209"/>
      <c r="E55" s="209"/>
      <c r="F55" s="209"/>
      <c r="G55" s="209"/>
      <c r="H55" s="209"/>
      <c r="I55" s="209"/>
      <c r="K55" s="2"/>
      <c r="L55" s="209"/>
      <c r="M55" s="209"/>
      <c r="N55" s="209"/>
      <c r="O55" s="209"/>
      <c r="P55" s="209"/>
      <c r="Q55" s="209"/>
      <c r="R55" s="209"/>
      <c r="T55" s="212"/>
      <c r="U55" s="212"/>
      <c r="V55" s="212"/>
      <c r="W55" s="212"/>
      <c r="X55" s="212"/>
      <c r="Y55" s="212"/>
      <c r="Z55" s="212"/>
      <c r="AA55" s="212"/>
    </row>
    <row r="56" spans="2:27" ht="15" customHeight="1" thickBot="1" x14ac:dyDescent="0.35">
      <c r="B56" s="2"/>
      <c r="C56" s="11" t="s">
        <v>257</v>
      </c>
      <c r="D56" s="2"/>
      <c r="E56" s="2"/>
      <c r="F56" s="2"/>
      <c r="G56" s="2"/>
      <c r="H56" s="262">
        <v>0</v>
      </c>
      <c r="I56" s="263"/>
      <c r="K56" s="165" t="s">
        <v>93</v>
      </c>
      <c r="L56" s="209" t="s">
        <v>235</v>
      </c>
      <c r="M56" s="209"/>
      <c r="N56" s="209"/>
      <c r="O56" s="209"/>
      <c r="P56" s="209"/>
      <c r="Q56" s="209"/>
      <c r="R56" s="209"/>
      <c r="T56" s="2"/>
      <c r="U56" s="2"/>
      <c r="V56" s="2"/>
      <c r="W56" s="2"/>
      <c r="X56" s="2"/>
      <c r="Y56" s="2"/>
      <c r="Z56" s="2"/>
      <c r="AA56" s="2"/>
    </row>
    <row r="57" spans="2:27" ht="15" customHeight="1" thickBot="1" x14ac:dyDescent="0.3">
      <c r="B57" s="2"/>
      <c r="C57" s="2"/>
      <c r="D57" s="2"/>
      <c r="E57" s="2"/>
      <c r="F57" s="2"/>
      <c r="G57" s="2"/>
      <c r="H57" s="2"/>
      <c r="I57" s="2"/>
      <c r="K57" s="91" t="b">
        <v>0</v>
      </c>
      <c r="L57" s="209"/>
      <c r="M57" s="209"/>
      <c r="N57" s="209"/>
      <c r="O57" s="209"/>
      <c r="P57" s="209"/>
      <c r="Q57" s="209"/>
      <c r="R57" s="209"/>
      <c r="T57" s="24"/>
      <c r="U57" s="24" t="s">
        <v>241</v>
      </c>
      <c r="V57" s="24"/>
      <c r="W57" s="24"/>
      <c r="X57" s="24"/>
      <c r="Y57" s="262">
        <v>0</v>
      </c>
      <c r="Z57" s="263"/>
      <c r="AA57" s="24"/>
    </row>
    <row r="58" spans="2:27" ht="15.75" customHeight="1" thickBot="1" x14ac:dyDescent="0.3">
      <c r="B58" s="216" t="s">
        <v>270</v>
      </c>
      <c r="C58" s="217"/>
      <c r="D58" s="217"/>
      <c r="E58" s="217"/>
      <c r="F58" s="217"/>
      <c r="G58" s="217"/>
      <c r="H58" s="10"/>
      <c r="I58" s="10"/>
      <c r="K58" s="2"/>
      <c r="L58" s="209"/>
      <c r="M58" s="209"/>
      <c r="N58" s="209"/>
      <c r="O58" s="209"/>
      <c r="P58" s="209"/>
      <c r="Q58" s="209"/>
      <c r="R58" s="209"/>
      <c r="T58" s="24"/>
      <c r="U58" s="24"/>
      <c r="V58" s="24"/>
      <c r="W58" s="24"/>
      <c r="X58" s="24"/>
      <c r="Y58" s="24"/>
      <c r="Z58" s="24"/>
      <c r="AA58" s="24"/>
    </row>
    <row r="59" spans="2:27" ht="15" customHeight="1" thickBot="1" x14ac:dyDescent="0.3">
      <c r="B59" s="213" t="s">
        <v>73</v>
      </c>
      <c r="C59" s="213"/>
      <c r="D59" s="213"/>
      <c r="E59" s="213"/>
      <c r="F59" s="213"/>
      <c r="G59" s="213"/>
      <c r="H59" s="244" t="str">
        <f>IF(H56&gt;0,H56,"")</f>
        <v/>
      </c>
      <c r="I59" s="244"/>
      <c r="K59" s="2"/>
      <c r="L59" s="209"/>
      <c r="M59" s="209"/>
      <c r="N59" s="209"/>
      <c r="O59" s="209"/>
      <c r="P59" s="209"/>
      <c r="Q59" s="209"/>
      <c r="R59" s="209"/>
      <c r="T59" s="2"/>
      <c r="U59" s="24" t="s">
        <v>271</v>
      </c>
      <c r="V59" s="24"/>
      <c r="W59" s="24"/>
      <c r="X59" s="24"/>
      <c r="Y59" s="262">
        <v>0</v>
      </c>
      <c r="Z59" s="263"/>
      <c r="AA59" s="24"/>
    </row>
    <row r="60" spans="2:27" ht="15" customHeight="1" thickBot="1" x14ac:dyDescent="0.3">
      <c r="B60" s="2"/>
      <c r="C60" s="2"/>
      <c r="D60" s="2"/>
      <c r="E60" s="2"/>
      <c r="F60" s="2"/>
      <c r="G60" s="2"/>
      <c r="H60" s="2"/>
      <c r="I60" s="2"/>
      <c r="K60" s="264" t="s">
        <v>236</v>
      </c>
      <c r="L60" s="264"/>
      <c r="M60" s="264"/>
      <c r="N60" s="264"/>
      <c r="O60" s="264"/>
      <c r="P60" s="264"/>
      <c r="Q60" s="264"/>
      <c r="R60" s="264"/>
      <c r="T60" s="2"/>
      <c r="U60" s="24"/>
      <c r="V60" s="24"/>
      <c r="W60" s="24"/>
      <c r="X60" s="24"/>
      <c r="Y60" s="24"/>
      <c r="Z60" s="24"/>
      <c r="AA60" s="2"/>
    </row>
    <row r="61" spans="2:27" ht="15" customHeight="1" thickBot="1" x14ac:dyDescent="0.35">
      <c r="B61" s="153"/>
      <c r="C61" s="153"/>
      <c r="D61" s="153"/>
      <c r="E61" s="153"/>
      <c r="F61" s="153"/>
      <c r="G61" s="153"/>
      <c r="H61" s="153"/>
      <c r="I61" s="153"/>
      <c r="K61" s="264"/>
      <c r="L61" s="264"/>
      <c r="M61" s="264"/>
      <c r="N61" s="264"/>
      <c r="O61" s="264"/>
      <c r="P61" s="264"/>
      <c r="Q61" s="264"/>
      <c r="R61" s="264"/>
      <c r="T61" s="24"/>
      <c r="U61" s="24" t="s">
        <v>272</v>
      </c>
      <c r="V61" s="24"/>
      <c r="W61" s="24"/>
      <c r="X61" s="24"/>
      <c r="Y61" s="262">
        <v>0</v>
      </c>
      <c r="Z61" s="263"/>
      <c r="AA61" s="24"/>
    </row>
    <row r="62" spans="2:27" ht="15.75" customHeight="1" thickBot="1" x14ac:dyDescent="0.35">
      <c r="B62" s="153"/>
      <c r="C62" s="153"/>
      <c r="D62" s="153"/>
      <c r="E62" s="153"/>
      <c r="F62" s="153"/>
      <c r="G62" s="153"/>
      <c r="H62" s="153"/>
      <c r="I62" s="153"/>
      <c r="K62" s="264"/>
      <c r="L62" s="264"/>
      <c r="M62" s="264"/>
      <c r="N62" s="264"/>
      <c r="O62" s="264"/>
      <c r="P62" s="264"/>
      <c r="Q62" s="264"/>
      <c r="R62" s="264"/>
      <c r="T62" s="24"/>
      <c r="U62" s="24"/>
      <c r="V62" s="24"/>
      <c r="W62" s="24"/>
      <c r="X62" s="24"/>
      <c r="Y62" s="24"/>
      <c r="Z62" s="24"/>
      <c r="AA62" s="24"/>
    </row>
    <row r="63" spans="2:27" ht="15" customHeight="1" thickBot="1" x14ac:dyDescent="0.35">
      <c r="B63" s="153"/>
      <c r="C63" s="153"/>
      <c r="D63" s="153"/>
      <c r="E63" s="153"/>
      <c r="F63" s="153"/>
      <c r="G63" s="153"/>
      <c r="H63" s="153"/>
      <c r="I63" s="153"/>
      <c r="K63" s="2"/>
      <c r="L63" s="2"/>
      <c r="M63" s="2"/>
      <c r="N63" s="2"/>
      <c r="O63" s="2"/>
      <c r="P63" s="2"/>
      <c r="Q63" s="2"/>
      <c r="R63" s="2"/>
      <c r="T63" s="24"/>
      <c r="U63" s="24" t="s">
        <v>273</v>
      </c>
      <c r="V63" s="24"/>
      <c r="W63" s="24"/>
      <c r="X63" s="24"/>
      <c r="Y63" s="262">
        <v>0</v>
      </c>
      <c r="Z63" s="263"/>
      <c r="AA63" s="24"/>
    </row>
    <row r="64" spans="2:27" ht="15" customHeight="1" x14ac:dyDescent="0.3">
      <c r="B64" s="153"/>
      <c r="C64" s="153"/>
      <c r="D64" s="153"/>
      <c r="E64" s="153"/>
      <c r="F64" s="153"/>
      <c r="G64" s="153"/>
      <c r="H64" s="153"/>
      <c r="I64" s="153"/>
      <c r="K64" s="216" t="s">
        <v>237</v>
      </c>
      <c r="L64" s="217"/>
      <c r="M64" s="217"/>
      <c r="N64" s="217"/>
      <c r="O64" s="217"/>
      <c r="P64" s="217"/>
      <c r="Q64" s="10"/>
      <c r="R64" s="10"/>
      <c r="T64" s="24"/>
      <c r="U64" s="2"/>
      <c r="V64" s="2"/>
      <c r="W64" s="2"/>
      <c r="X64" s="2"/>
      <c r="Y64" s="2"/>
      <c r="Z64" s="2"/>
      <c r="AA64" s="24"/>
    </row>
    <row r="65" spans="1:27" ht="15.75" customHeight="1" x14ac:dyDescent="0.3">
      <c r="B65" s="153"/>
      <c r="C65" s="153"/>
      <c r="D65" s="153"/>
      <c r="E65" s="153"/>
      <c r="F65" s="153"/>
      <c r="G65" s="153"/>
      <c r="H65" s="153"/>
      <c r="I65" s="153"/>
      <c r="K65" s="213" t="s">
        <v>73</v>
      </c>
      <c r="L65" s="213"/>
      <c r="M65" s="213"/>
      <c r="N65" s="213"/>
      <c r="O65" s="213"/>
      <c r="P65" s="213"/>
      <c r="Q65" s="244" t="str">
        <f>IF(K57=TRUE,2000000,IF(K54=TRUE,1000000,""))</f>
        <v/>
      </c>
      <c r="R65" s="244"/>
      <c r="T65" s="216" t="s">
        <v>274</v>
      </c>
      <c r="U65" s="217"/>
      <c r="V65" s="217"/>
      <c r="W65" s="217"/>
      <c r="X65" s="217"/>
      <c r="Y65" s="217"/>
      <c r="Z65" s="10"/>
      <c r="AA65" s="10"/>
    </row>
    <row r="66" spans="1:27" ht="15.75" customHeight="1" x14ac:dyDescent="0.3">
      <c r="B66" s="153"/>
      <c r="C66" s="153"/>
      <c r="D66" s="153"/>
      <c r="E66" s="153"/>
      <c r="F66" s="153"/>
      <c r="G66" s="153"/>
      <c r="H66" s="153"/>
      <c r="I66" s="153"/>
      <c r="K66" s="2"/>
      <c r="L66" s="2"/>
      <c r="M66" s="2"/>
      <c r="N66" s="2"/>
      <c r="O66" s="2"/>
      <c r="P66" s="2"/>
      <c r="Q66" s="2"/>
      <c r="R66" s="2"/>
      <c r="T66" s="261" t="s">
        <v>275</v>
      </c>
      <c r="U66" s="261"/>
      <c r="V66" s="261"/>
      <c r="W66" s="261"/>
      <c r="X66" s="261"/>
      <c r="Y66" s="261"/>
      <c r="Z66" s="261"/>
      <c r="AA66" s="261"/>
    </row>
    <row r="67" spans="1:27" ht="17.25" customHeight="1" x14ac:dyDescent="0.3">
      <c r="B67" s="153"/>
      <c r="C67" s="153"/>
      <c r="D67" s="153"/>
      <c r="E67" s="153"/>
      <c r="F67" s="153"/>
      <c r="G67" s="153"/>
      <c r="H67" s="153"/>
      <c r="I67" s="153"/>
      <c r="K67" s="2"/>
      <c r="L67" s="2"/>
      <c r="M67" s="2"/>
      <c r="N67" s="2"/>
      <c r="O67" s="2"/>
      <c r="P67" s="2"/>
      <c r="Q67" s="2"/>
      <c r="R67" s="2"/>
      <c r="T67" s="2"/>
      <c r="U67" s="2"/>
      <c r="V67" s="2"/>
      <c r="W67" s="2"/>
      <c r="X67" s="2"/>
      <c r="Y67" s="2"/>
      <c r="Z67" s="2"/>
      <c r="AA67" s="2"/>
    </row>
    <row r="68" spans="1:27" ht="15" customHeight="1" x14ac:dyDescent="0.25">
      <c r="B68" s="206" t="s">
        <v>276</v>
      </c>
      <c r="C68" s="206"/>
      <c r="D68" s="206"/>
      <c r="E68" s="206"/>
      <c r="F68" s="206"/>
      <c r="G68" s="206"/>
      <c r="H68" s="206"/>
      <c r="I68" s="206"/>
      <c r="K68" s="2"/>
      <c r="L68" s="2"/>
      <c r="M68" s="2"/>
      <c r="N68" s="2"/>
      <c r="O68" s="2"/>
      <c r="P68" s="2"/>
      <c r="Q68" s="2"/>
      <c r="R68" s="2"/>
      <c r="T68" s="206" t="s">
        <v>277</v>
      </c>
      <c r="U68" s="206"/>
      <c r="V68" s="206"/>
      <c r="W68" s="206"/>
      <c r="X68" s="206"/>
      <c r="Y68" s="206"/>
      <c r="Z68" s="206"/>
      <c r="AA68" s="206"/>
    </row>
    <row r="69" spans="1:27" ht="15" customHeight="1" x14ac:dyDescent="0.25">
      <c r="B69" s="2"/>
      <c r="C69" s="2"/>
      <c r="D69" s="2"/>
      <c r="E69" s="2"/>
      <c r="F69" s="2"/>
      <c r="G69" s="2"/>
      <c r="H69" s="2"/>
      <c r="I69" s="2"/>
      <c r="K69" s="2"/>
      <c r="L69" s="2"/>
      <c r="M69" s="2"/>
      <c r="N69" s="2"/>
      <c r="O69" s="2"/>
      <c r="P69" s="2"/>
      <c r="Q69" s="2"/>
      <c r="R69" s="2"/>
      <c r="T69" s="2"/>
      <c r="U69" s="2"/>
      <c r="V69" s="2"/>
      <c r="W69" s="2"/>
      <c r="X69" s="2"/>
      <c r="Y69" s="2"/>
      <c r="Z69" s="2"/>
      <c r="AA69" s="2"/>
    </row>
    <row r="70" spans="1:27" ht="15" customHeight="1" x14ac:dyDescent="0.25">
      <c r="A70" s="164"/>
      <c r="B70" s="164"/>
      <c r="C70" s="164"/>
      <c r="D70" s="164"/>
      <c r="E70" s="164"/>
      <c r="F70" s="164"/>
      <c r="G70" s="164"/>
      <c r="H70" s="164"/>
      <c r="I70" s="164"/>
      <c r="J70" s="164"/>
    </row>
    <row r="71" spans="1:27" x14ac:dyDescent="0.25">
      <c r="A71" s="164"/>
      <c r="B71" s="164"/>
      <c r="C71" s="164"/>
      <c r="D71" s="164"/>
      <c r="E71" s="164"/>
      <c r="F71" s="164"/>
      <c r="G71" s="164"/>
      <c r="H71" s="164"/>
      <c r="I71" s="164"/>
      <c r="J71" s="164"/>
    </row>
    <row r="72" spans="1:27" x14ac:dyDescent="0.25">
      <c r="A72" s="164"/>
      <c r="B72" s="164"/>
      <c r="C72" s="164"/>
      <c r="D72" s="164"/>
      <c r="E72" s="164"/>
      <c r="F72" s="164"/>
      <c r="G72" s="164"/>
      <c r="H72" s="164"/>
      <c r="I72" s="164"/>
      <c r="J72" s="164"/>
      <c r="K72" s="173" t="s">
        <v>239</v>
      </c>
      <c r="L72" s="173"/>
      <c r="M72" s="173"/>
      <c r="N72" s="173"/>
      <c r="O72" s="173"/>
      <c r="P72" s="173"/>
      <c r="Q72" s="173"/>
      <c r="R72" s="173"/>
    </row>
    <row r="73" spans="1:27" x14ac:dyDescent="0.25">
      <c r="A73" s="164"/>
      <c r="B73" s="164"/>
      <c r="C73" s="164"/>
      <c r="D73" s="164"/>
      <c r="E73" s="164"/>
      <c r="F73" s="164"/>
      <c r="G73" s="164"/>
      <c r="H73" s="164"/>
      <c r="I73" s="164"/>
      <c r="J73" s="164"/>
      <c r="K73" s="173"/>
      <c r="L73" s="173"/>
      <c r="M73" s="173"/>
      <c r="N73" s="173"/>
      <c r="O73" s="173"/>
      <c r="P73" s="173"/>
      <c r="Q73" s="173"/>
      <c r="R73" s="173"/>
    </row>
    <row r="74" spans="1:27" x14ac:dyDescent="0.25">
      <c r="A74" s="164"/>
      <c r="B74" s="164"/>
      <c r="C74" s="164"/>
      <c r="D74" s="164"/>
      <c r="E74" s="164"/>
      <c r="F74" s="164"/>
      <c r="G74" s="164"/>
      <c r="H74" s="164"/>
      <c r="I74" s="164"/>
      <c r="J74" s="164"/>
      <c r="K74" s="173"/>
      <c r="L74" s="173"/>
      <c r="M74" s="173"/>
      <c r="N74" s="173"/>
      <c r="O74" s="173"/>
      <c r="P74" s="173"/>
      <c r="Q74" s="173"/>
      <c r="R74" s="173"/>
    </row>
    <row r="75" spans="1:27" x14ac:dyDescent="0.25">
      <c r="K75" s="2"/>
      <c r="L75" s="2"/>
      <c r="M75" s="2"/>
      <c r="N75" s="2"/>
      <c r="O75" s="2"/>
      <c r="P75" s="2"/>
      <c r="Q75" s="2"/>
      <c r="R75" s="2"/>
    </row>
    <row r="76" spans="1:27" ht="15" customHeight="1" x14ac:dyDescent="0.25">
      <c r="K76" s="91" t="b">
        <v>0</v>
      </c>
      <c r="L76" s="229" t="s">
        <v>278</v>
      </c>
      <c r="M76" s="229"/>
      <c r="N76" s="229"/>
      <c r="O76" s="229"/>
      <c r="P76" s="229"/>
      <c r="Q76" s="229"/>
      <c r="R76" s="229"/>
    </row>
    <row r="77" spans="1:27" ht="15" customHeight="1" x14ac:dyDescent="0.25">
      <c r="K77" s="2"/>
      <c r="L77" s="2"/>
      <c r="M77" s="2"/>
      <c r="N77" s="2"/>
      <c r="O77" s="2"/>
      <c r="P77" s="2"/>
      <c r="Q77" s="2"/>
      <c r="R77" s="2"/>
    </row>
    <row r="78" spans="1:27" ht="15" customHeight="1" x14ac:dyDescent="0.3">
      <c r="K78" s="260" t="str">
        <f>IF(K76=TRUE,"The Additional Coverages section is completed","")</f>
        <v/>
      </c>
      <c r="L78" s="260"/>
      <c r="M78" s="260"/>
      <c r="N78" s="260"/>
      <c r="O78" s="260"/>
      <c r="P78" s="260"/>
      <c r="Q78" s="260"/>
      <c r="R78" s="260"/>
    </row>
    <row r="79" spans="1:27" ht="15" customHeight="1" x14ac:dyDescent="0.25">
      <c r="K79" s="2"/>
      <c r="L79" s="2"/>
      <c r="M79" s="2"/>
      <c r="N79" s="2"/>
      <c r="O79" s="2"/>
      <c r="P79" s="2"/>
      <c r="Q79" s="2"/>
      <c r="R79" s="2"/>
    </row>
    <row r="80" spans="1:27" ht="15" customHeight="1" x14ac:dyDescent="0.25">
      <c r="K80" s="219" t="s">
        <v>320</v>
      </c>
      <c r="L80" s="220"/>
      <c r="M80" s="220"/>
      <c r="N80" s="220"/>
      <c r="O80" s="220"/>
      <c r="P80" s="220"/>
      <c r="Q80" s="220"/>
      <c r="R80" s="220"/>
    </row>
    <row r="81" spans="11:18" ht="15" customHeight="1" x14ac:dyDescent="0.25">
      <c r="K81" s="220"/>
      <c r="L81" s="220"/>
      <c r="M81" s="220"/>
      <c r="N81" s="220"/>
      <c r="O81" s="220"/>
      <c r="P81" s="220"/>
      <c r="Q81" s="220"/>
      <c r="R81" s="220"/>
    </row>
    <row r="82" spans="11:18" ht="15" customHeight="1" x14ac:dyDescent="0.25">
      <c r="K82" s="220"/>
      <c r="L82" s="220"/>
      <c r="M82" s="220"/>
      <c r="N82" s="220"/>
      <c r="O82" s="220"/>
      <c r="P82" s="220"/>
      <c r="Q82" s="220"/>
      <c r="R82" s="220"/>
    </row>
    <row r="83" spans="11:18" ht="15.75" customHeight="1" x14ac:dyDescent="0.25">
      <c r="K83" s="220"/>
      <c r="L83" s="220"/>
      <c r="M83" s="220"/>
      <c r="N83" s="220"/>
      <c r="O83" s="220"/>
      <c r="P83" s="220"/>
      <c r="Q83" s="220"/>
      <c r="R83" s="220"/>
    </row>
    <row r="84" spans="11:18" ht="15" customHeight="1" x14ac:dyDescent="0.25">
      <c r="K84" s="220"/>
      <c r="L84" s="220"/>
      <c r="M84" s="220"/>
      <c r="N84" s="220"/>
      <c r="O84" s="220"/>
      <c r="P84" s="220"/>
      <c r="Q84" s="220"/>
      <c r="R84" s="220"/>
    </row>
    <row r="85" spans="11:18" ht="15" customHeight="1" x14ac:dyDescent="0.25">
      <c r="K85" s="220"/>
      <c r="L85" s="220"/>
      <c r="M85" s="220"/>
      <c r="N85" s="220"/>
      <c r="O85" s="220"/>
      <c r="P85" s="220"/>
      <c r="Q85" s="220"/>
      <c r="R85" s="220"/>
    </row>
    <row r="86" spans="11:18" ht="15" customHeight="1" x14ac:dyDescent="0.25">
      <c r="K86" s="32"/>
    </row>
    <row r="87" spans="11:18" x14ac:dyDescent="0.25">
      <c r="K87" s="1"/>
    </row>
  </sheetData>
  <sheetProtection algorithmName="SHA-512" hashValue="jKjxG/72gCj4vAESnDe5veNThoczrG1Uo6Q1d0DDQyVqSjsVxgkGAM7uV5VF19C3/kgjmmUh0Lii3kh35IjzKw==" saltValue="2hbDcss7tFKLGVFwcunlQA==" spinCount="100000" sheet="1" objects="1" scenarios="1" selectLockedCells="1"/>
  <mergeCells count="54">
    <mergeCell ref="B30:I30"/>
    <mergeCell ref="W1:Y2"/>
    <mergeCell ref="B1:C2"/>
    <mergeCell ref="E1:L2"/>
    <mergeCell ref="N1:P2"/>
    <mergeCell ref="R1:U2"/>
    <mergeCell ref="B21:I23"/>
    <mergeCell ref="K21:R23"/>
    <mergeCell ref="T21:AA23"/>
    <mergeCell ref="B25:I28"/>
    <mergeCell ref="K25:R25"/>
    <mergeCell ref="T25:AA25"/>
    <mergeCell ref="U27:AA29"/>
    <mergeCell ref="Z30:AA30"/>
    <mergeCell ref="T32:Y32"/>
    <mergeCell ref="T33:Y33"/>
    <mergeCell ref="Z33:AA33"/>
    <mergeCell ref="K35:P35"/>
    <mergeCell ref="K36:P36"/>
    <mergeCell ref="Q36:R36"/>
    <mergeCell ref="B38:I38"/>
    <mergeCell ref="K38:R38"/>
    <mergeCell ref="T38:AA38"/>
    <mergeCell ref="J42:S44"/>
    <mergeCell ref="B47:I49"/>
    <mergeCell ref="K47:R49"/>
    <mergeCell ref="T47:AA49"/>
    <mergeCell ref="T50:AA55"/>
    <mergeCell ref="B51:I51"/>
    <mergeCell ref="K51:R51"/>
    <mergeCell ref="B53:B54"/>
    <mergeCell ref="C53:I55"/>
    <mergeCell ref="L53:R55"/>
    <mergeCell ref="H56:I56"/>
    <mergeCell ref="Y57:Z57"/>
    <mergeCell ref="B58:G58"/>
    <mergeCell ref="B59:G59"/>
    <mergeCell ref="H59:I59"/>
    <mergeCell ref="K60:R62"/>
    <mergeCell ref="Y59:Z59"/>
    <mergeCell ref="Y61:Z61"/>
    <mergeCell ref="L56:R59"/>
    <mergeCell ref="K64:P64"/>
    <mergeCell ref="K65:P65"/>
    <mergeCell ref="Q65:R65"/>
    <mergeCell ref="Y63:Z63"/>
    <mergeCell ref="T65:Y65"/>
    <mergeCell ref="L76:R76"/>
    <mergeCell ref="K80:R85"/>
    <mergeCell ref="K78:R78"/>
    <mergeCell ref="T66:AA66"/>
    <mergeCell ref="B68:I68"/>
    <mergeCell ref="T68:AA68"/>
    <mergeCell ref="K72:R74"/>
  </mergeCells>
  <conditionalFormatting sqref="K78:R78">
    <cfRule type="containsText" dxfId="74" priority="1" operator="containsText" text="The">
      <formula>NOT(ISERROR(SEARCH("The",K78)))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63177" r:id="rId5" name="Check Box 9">
              <controlPr locked="0" defaultSize="0" autoFill="0" autoLine="0" autoPict="0">
                <anchor moveWithCells="1">
                  <from>
                    <xdr:col>10</xdr:col>
                    <xdr:colOff>114300</xdr:colOff>
                    <xdr:row>51</xdr:row>
                    <xdr:rowOff>180975</xdr:rowOff>
                  </from>
                  <to>
                    <xdr:col>10</xdr:col>
                    <xdr:colOff>381000</xdr:colOff>
                    <xdr:row>53</xdr:row>
                    <xdr:rowOff>38100</xdr:rowOff>
                  </to>
                </anchor>
              </controlPr>
            </control>
          </mc:Choice>
        </mc:AlternateContent>
        <mc:AlternateContent xmlns:mc="http://schemas.openxmlformats.org/markup-compatibility/2006">
          <mc:Choice Requires="x14">
            <control shapeId="263178" r:id="rId6" name="Check Box 10">
              <controlPr locked="0" defaultSize="0" autoFill="0" autoLine="0" autoPict="0">
                <anchor moveWithCells="1">
                  <from>
                    <xdr:col>10</xdr:col>
                    <xdr:colOff>114300</xdr:colOff>
                    <xdr:row>55</xdr:row>
                    <xdr:rowOff>9525</xdr:rowOff>
                  </from>
                  <to>
                    <xdr:col>10</xdr:col>
                    <xdr:colOff>390525</xdr:colOff>
                    <xdr:row>56</xdr:row>
                    <xdr:rowOff>28575</xdr:rowOff>
                  </to>
                </anchor>
              </controlPr>
            </control>
          </mc:Choice>
        </mc:AlternateContent>
        <mc:AlternateContent xmlns:mc="http://schemas.openxmlformats.org/markup-compatibility/2006">
          <mc:Choice Requires="x14">
            <control shapeId="263179" r:id="rId7" name="Check Box 11">
              <controlPr locked="0" defaultSize="0" autoFill="0" autoLine="0" autoPict="0">
                <anchor moveWithCells="1">
                  <from>
                    <xdr:col>10</xdr:col>
                    <xdr:colOff>190500</xdr:colOff>
                    <xdr:row>25</xdr:row>
                    <xdr:rowOff>180975</xdr:rowOff>
                  </from>
                  <to>
                    <xdr:col>10</xdr:col>
                    <xdr:colOff>476250</xdr:colOff>
                    <xdr:row>27</xdr:row>
                    <xdr:rowOff>9525</xdr:rowOff>
                  </to>
                </anchor>
              </controlPr>
            </control>
          </mc:Choice>
        </mc:AlternateContent>
        <mc:AlternateContent xmlns:mc="http://schemas.openxmlformats.org/markup-compatibility/2006">
          <mc:Choice Requires="x14">
            <control shapeId="263180" r:id="rId8" name="Check Box 12">
              <controlPr locked="0" defaultSize="0" autoFill="0" autoLine="0" autoPict="0">
                <anchor moveWithCells="1">
                  <from>
                    <xdr:col>10</xdr:col>
                    <xdr:colOff>180975</xdr:colOff>
                    <xdr:row>27</xdr:row>
                    <xdr:rowOff>180975</xdr:rowOff>
                  </from>
                  <to>
                    <xdr:col>10</xdr:col>
                    <xdr:colOff>419100</xdr:colOff>
                    <xdr:row>29</xdr:row>
                    <xdr:rowOff>19050</xdr:rowOff>
                  </to>
                </anchor>
              </controlPr>
            </control>
          </mc:Choice>
        </mc:AlternateContent>
        <mc:AlternateContent xmlns:mc="http://schemas.openxmlformats.org/markup-compatibility/2006">
          <mc:Choice Requires="x14">
            <control shapeId="263181" r:id="rId9" name="Check Box 13">
              <controlPr locked="0" defaultSize="0" autoFill="0" autoLine="0" autoPict="0">
                <anchor moveWithCells="1">
                  <from>
                    <xdr:col>10</xdr:col>
                    <xdr:colOff>180975</xdr:colOff>
                    <xdr:row>29</xdr:row>
                    <xdr:rowOff>180975</xdr:rowOff>
                  </from>
                  <to>
                    <xdr:col>10</xdr:col>
                    <xdr:colOff>400050</xdr:colOff>
                    <xdr:row>31</xdr:row>
                    <xdr:rowOff>28575</xdr:rowOff>
                  </to>
                </anchor>
              </controlPr>
            </control>
          </mc:Choice>
        </mc:AlternateContent>
        <mc:AlternateContent xmlns:mc="http://schemas.openxmlformats.org/markup-compatibility/2006">
          <mc:Choice Requires="x14">
            <control shapeId="263182" r:id="rId10" name="Check Box 14">
              <controlPr locked="0" defaultSize="0" autoFill="0" autoLine="0" autoPict="0">
                <anchor moveWithCells="1">
                  <from>
                    <xdr:col>10</xdr:col>
                    <xdr:colOff>180975</xdr:colOff>
                    <xdr:row>31</xdr:row>
                    <xdr:rowOff>180975</xdr:rowOff>
                  </from>
                  <to>
                    <xdr:col>10</xdr:col>
                    <xdr:colOff>447675</xdr:colOff>
                    <xdr:row>33</xdr:row>
                    <xdr:rowOff>0</xdr:rowOff>
                  </to>
                </anchor>
              </controlPr>
            </control>
          </mc:Choice>
        </mc:AlternateContent>
        <mc:AlternateContent xmlns:mc="http://schemas.openxmlformats.org/markup-compatibility/2006">
          <mc:Choice Requires="x14">
            <control shapeId="263183" r:id="rId11" name="Check Box 15">
              <controlPr locked="0" defaultSize="0" autoFill="0" autoLine="0" autoPict="0">
                <anchor moveWithCells="1">
                  <from>
                    <xdr:col>1</xdr:col>
                    <xdr:colOff>180975</xdr:colOff>
                    <xdr:row>52</xdr:row>
                    <xdr:rowOff>85725</xdr:rowOff>
                  </from>
                  <to>
                    <xdr:col>1</xdr:col>
                    <xdr:colOff>438150</xdr:colOff>
                    <xdr:row>53</xdr:row>
                    <xdr:rowOff>114300</xdr:rowOff>
                  </to>
                </anchor>
              </controlPr>
            </control>
          </mc:Choice>
        </mc:AlternateContent>
        <mc:AlternateContent xmlns:mc="http://schemas.openxmlformats.org/markup-compatibility/2006">
          <mc:Choice Requires="x14">
            <control shapeId="263184" r:id="rId12" name="Check Box 16">
              <controlPr locked="0" defaultSize="0" autoFill="0" autoLine="0" autoPict="0">
                <anchor moveWithCells="1">
                  <from>
                    <xdr:col>10</xdr:col>
                    <xdr:colOff>190500</xdr:colOff>
                    <xdr:row>75</xdr:row>
                    <xdr:rowOff>9525</xdr:rowOff>
                  </from>
                  <to>
                    <xdr:col>10</xdr:col>
                    <xdr:colOff>457200</xdr:colOff>
                    <xdr:row>76</xdr:row>
                    <xdr:rowOff>0</xdr:rowOff>
                  </to>
                </anchor>
              </controlPr>
            </control>
          </mc:Choice>
        </mc:AlternateContent>
        <mc:AlternateContent xmlns:mc="http://schemas.openxmlformats.org/markup-compatibility/2006">
          <mc:Choice Requires="x14">
            <control shapeId="263185" r:id="rId13" name="Check Box 17">
              <controlPr locked="0" defaultSize="0" autoFill="0" autoLine="0" autoPict="0">
                <anchor moveWithCells="1">
                  <from>
                    <xdr:col>19</xdr:col>
                    <xdr:colOff>190500</xdr:colOff>
                    <xdr:row>26</xdr:row>
                    <xdr:rowOff>114300</xdr:rowOff>
                  </from>
                  <to>
                    <xdr:col>19</xdr:col>
                    <xdr:colOff>428625</xdr:colOff>
                    <xdr:row>27</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130"/>
  <sheetViews>
    <sheetView showGridLines="0" showRowColHeaders="0" showRuler="0" view="pageLayout" zoomScale="160" zoomScaleNormal="160" zoomScalePageLayoutView="160" workbookViewId="0"/>
  </sheetViews>
  <sheetFormatPr defaultRowHeight="15" x14ac:dyDescent="0.25"/>
  <cols>
    <col min="1" max="1" width="2.7109375" style="49" customWidth="1"/>
    <col min="2" max="2" width="4.7109375" style="49" customWidth="1"/>
    <col min="3" max="3" width="9.140625" style="49"/>
    <col min="4" max="5" width="4.7109375" style="49" customWidth="1"/>
    <col min="6" max="6" width="12.42578125" style="49" customWidth="1"/>
    <col min="7" max="7" width="12.28515625" style="49" customWidth="1"/>
    <col min="8" max="8" width="7.42578125" style="49" customWidth="1"/>
    <col min="9" max="9" width="8.42578125" style="49" customWidth="1"/>
    <col min="10" max="10" width="4.7109375" style="49" customWidth="1"/>
    <col min="11" max="11" width="8.85546875" style="49" customWidth="1"/>
    <col min="12" max="12" width="3.42578125" style="49" customWidth="1"/>
    <col min="13" max="13" width="18" style="49" customWidth="1"/>
    <col min="14" max="16384" width="9.140625" style="49"/>
  </cols>
  <sheetData>
    <row r="1" spans="2:13" ht="11.25" customHeight="1" x14ac:dyDescent="0.25"/>
    <row r="2" spans="2:13" ht="21.75" thickBot="1" x14ac:dyDescent="0.3">
      <c r="B2" s="188" t="s">
        <v>146</v>
      </c>
      <c r="C2" s="188"/>
      <c r="D2" s="188"/>
      <c r="E2" s="188"/>
      <c r="F2" s="188"/>
      <c r="G2" s="188"/>
      <c r="H2" s="188"/>
      <c r="I2" s="188"/>
      <c r="J2" s="188"/>
      <c r="K2" s="188"/>
      <c r="L2" s="188"/>
      <c r="M2" s="188"/>
    </row>
    <row r="3" spans="2:13" ht="21" x14ac:dyDescent="0.25">
      <c r="B3" s="82"/>
      <c r="C3" s="82"/>
      <c r="D3" s="82"/>
      <c r="E3" s="82"/>
      <c r="F3" s="82"/>
      <c r="G3" s="82"/>
      <c r="H3" s="82"/>
      <c r="I3" s="82"/>
      <c r="J3" s="82"/>
      <c r="K3" s="82"/>
      <c r="L3" s="82"/>
    </row>
    <row r="4" spans="2:13" ht="21" x14ac:dyDescent="0.25">
      <c r="B4" s="189" t="s">
        <v>139</v>
      </c>
      <c r="C4" s="189"/>
      <c r="D4" s="189"/>
      <c r="E4" s="189"/>
      <c r="F4" s="189"/>
      <c r="G4" s="189"/>
      <c r="H4" s="189"/>
      <c r="I4" s="189"/>
      <c r="J4" s="189"/>
      <c r="K4" s="189"/>
      <c r="L4" s="189"/>
      <c r="M4" s="189"/>
    </row>
    <row r="5" spans="2:13" x14ac:dyDescent="0.25">
      <c r="B5" s="287" t="s">
        <v>238</v>
      </c>
      <c r="C5" s="287"/>
      <c r="D5" s="287"/>
      <c r="E5" s="287"/>
      <c r="F5" s="287"/>
      <c r="G5" s="287"/>
      <c r="H5" s="287"/>
      <c r="I5" s="287"/>
      <c r="J5" s="287"/>
      <c r="K5" s="287"/>
      <c r="L5" s="287"/>
      <c r="M5" s="287"/>
    </row>
    <row r="6" spans="2:13" x14ac:dyDescent="0.25">
      <c r="B6" s="288" t="s">
        <v>147</v>
      </c>
      <c r="C6" s="288"/>
      <c r="D6" s="288"/>
      <c r="E6" s="288"/>
      <c r="F6" s="288"/>
      <c r="G6" s="288"/>
      <c r="H6" s="288"/>
      <c r="I6" s="288"/>
      <c r="J6" s="288"/>
      <c r="K6" s="288"/>
      <c r="L6" s="288"/>
      <c r="M6" s="288"/>
    </row>
    <row r="7" spans="2:13" ht="7.5" customHeight="1" x14ac:dyDescent="0.25">
      <c r="B7" s="104"/>
      <c r="C7" s="104"/>
      <c r="D7" s="104"/>
      <c r="E7" s="104"/>
      <c r="F7" s="104"/>
      <c r="G7" s="104"/>
      <c r="H7" s="104"/>
      <c r="I7" s="104"/>
      <c r="J7" s="104"/>
      <c r="K7" s="104"/>
      <c r="L7" s="104"/>
      <c r="M7" s="104"/>
    </row>
    <row r="8" spans="2:13" ht="15" customHeight="1" x14ac:dyDescent="0.25">
      <c r="B8" s="288" t="s">
        <v>328</v>
      </c>
      <c r="C8" s="288"/>
      <c r="D8" s="288"/>
      <c r="E8" s="288"/>
      <c r="F8" s="288"/>
      <c r="G8" s="288"/>
      <c r="H8" s="288"/>
      <c r="I8" s="288"/>
      <c r="J8" s="288"/>
      <c r="K8" s="288"/>
      <c r="L8" s="288"/>
      <c r="M8" s="288"/>
    </row>
    <row r="9" spans="2:13" ht="7.5" customHeight="1" x14ac:dyDescent="0.25">
      <c r="B9" s="56"/>
      <c r="C9" s="56"/>
      <c r="D9" s="56"/>
      <c r="E9" s="56"/>
      <c r="F9" s="56"/>
      <c r="G9" s="56"/>
      <c r="H9" s="56"/>
      <c r="I9" s="56"/>
      <c r="J9" s="56"/>
      <c r="K9" s="56"/>
      <c r="L9" s="56"/>
    </row>
    <row r="10" spans="2:13" ht="15.75" x14ac:dyDescent="0.25">
      <c r="B10" s="52" t="s">
        <v>71</v>
      </c>
      <c r="C10" s="56"/>
      <c r="D10" s="56"/>
      <c r="E10" s="56"/>
      <c r="F10" s="56"/>
      <c r="G10" s="56"/>
      <c r="H10" s="56"/>
      <c r="I10" s="56"/>
      <c r="J10" s="56"/>
      <c r="K10" s="56"/>
      <c r="L10" s="56"/>
    </row>
    <row r="11" spans="2:13" ht="15" customHeight="1" x14ac:dyDescent="0.25">
      <c r="B11" s="286" t="s">
        <v>70</v>
      </c>
      <c r="C11" s="286"/>
      <c r="D11" s="286"/>
      <c r="E11" s="286"/>
      <c r="F11" s="286"/>
      <c r="G11" s="286"/>
      <c r="H11" s="286"/>
      <c r="I11" s="286"/>
      <c r="J11" s="286"/>
      <c r="K11" s="286"/>
      <c r="L11" s="286"/>
      <c r="M11" s="286"/>
    </row>
    <row r="12" spans="2:13" x14ac:dyDescent="0.25">
      <c r="B12" s="286"/>
      <c r="C12" s="286"/>
      <c r="D12" s="286"/>
      <c r="E12" s="286"/>
      <c r="F12" s="286"/>
      <c r="G12" s="286"/>
      <c r="H12" s="286"/>
      <c r="I12" s="286"/>
      <c r="J12" s="286"/>
      <c r="K12" s="286"/>
      <c r="L12" s="286"/>
      <c r="M12" s="286"/>
    </row>
    <row r="13" spans="2:13" x14ac:dyDescent="0.25">
      <c r="B13" s="83"/>
      <c r="C13" s="83"/>
      <c r="D13" s="83"/>
      <c r="E13" s="83"/>
      <c r="F13" s="83"/>
      <c r="G13" s="83"/>
      <c r="H13" s="83"/>
      <c r="I13" s="83"/>
      <c r="J13" s="83"/>
      <c r="K13" s="83"/>
      <c r="L13" s="83"/>
      <c r="M13" s="83"/>
    </row>
    <row r="14" spans="2:13" ht="16.5" thickBot="1" x14ac:dyDescent="0.3">
      <c r="B14" s="52" t="s">
        <v>62</v>
      </c>
    </row>
    <row r="15" spans="2:13" ht="15.75" thickBot="1" x14ac:dyDescent="0.3">
      <c r="B15" s="51" t="str">
        <f>IF('Insurance Requirements(CMGC-EB)'!B19="Completed","X","")</f>
        <v/>
      </c>
      <c r="C15" s="50" t="s">
        <v>55</v>
      </c>
      <c r="E15" s="51" t="str">
        <f>IF('Insurance Requirements(CMGC-EB)'!B19="Completed","","X")</f>
        <v>X</v>
      </c>
      <c r="F15" s="50" t="s">
        <v>54</v>
      </c>
    </row>
    <row r="16" spans="2:13" x14ac:dyDescent="0.25">
      <c r="B16" s="49" t="s">
        <v>61</v>
      </c>
      <c r="J16" s="269" t="str">
        <f>'CGL Umbrella (CMGC-EB)'!H39</f>
        <v/>
      </c>
      <c r="K16" s="269"/>
      <c r="L16" s="49" t="s">
        <v>60</v>
      </c>
    </row>
    <row r="17" spans="2:13" x14ac:dyDescent="0.25">
      <c r="B17" s="49" t="s">
        <v>59</v>
      </c>
      <c r="G17" s="81" t="str">
        <f>'CGL Umbrella (CMGC-EB)'!H40</f>
        <v/>
      </c>
      <c r="H17" s="49" t="s">
        <v>56</v>
      </c>
    </row>
    <row r="19" spans="2:13" ht="16.5" thickBot="1" x14ac:dyDescent="0.3">
      <c r="B19" s="52" t="s">
        <v>143</v>
      </c>
    </row>
    <row r="20" spans="2:13" ht="15.75" thickBot="1" x14ac:dyDescent="0.3">
      <c r="B20" s="51" t="str">
        <f>IF('Insurance Requirements(CMGC-EB)'!B19="Completed","X","")</f>
        <v/>
      </c>
      <c r="C20" s="50" t="s">
        <v>55</v>
      </c>
      <c r="E20" s="51" t="str">
        <f>IF('Insurance Requirements(CMGC-EB)'!B19="Completed","","X")</f>
        <v>X</v>
      </c>
      <c r="F20" s="50" t="s">
        <v>54</v>
      </c>
    </row>
    <row r="21" spans="2:13" x14ac:dyDescent="0.25">
      <c r="B21" s="49" t="s">
        <v>63</v>
      </c>
      <c r="I21" s="269" t="str">
        <f>'CGL Umbrella (CMGC-EB)'!G43</f>
        <v/>
      </c>
      <c r="J21" s="269"/>
      <c r="K21" s="49" t="s">
        <v>56</v>
      </c>
    </row>
    <row r="23" spans="2:13" x14ac:dyDescent="0.25">
      <c r="B23" s="285" t="s">
        <v>228</v>
      </c>
      <c r="C23" s="285"/>
      <c r="D23" s="285"/>
      <c r="E23" s="285"/>
      <c r="F23" s="285"/>
      <c r="G23" s="285"/>
      <c r="H23" s="285"/>
      <c r="I23" s="285"/>
      <c r="J23" s="285"/>
      <c r="K23" s="285"/>
      <c r="L23" s="285"/>
      <c r="M23" s="285"/>
    </row>
    <row r="24" spans="2:13" x14ac:dyDescent="0.25">
      <c r="B24" s="285"/>
      <c r="C24" s="285"/>
      <c r="D24" s="285"/>
      <c r="E24" s="285"/>
      <c r="F24" s="285"/>
      <c r="G24" s="285"/>
      <c r="H24" s="285"/>
      <c r="I24" s="285"/>
      <c r="J24" s="285"/>
      <c r="K24" s="285"/>
      <c r="L24" s="285"/>
      <c r="M24" s="285"/>
    </row>
    <row r="25" spans="2:13" x14ac:dyDescent="0.25">
      <c r="B25" s="147"/>
    </row>
    <row r="26" spans="2:13" ht="16.5" thickBot="1" x14ac:dyDescent="0.3">
      <c r="B26" s="52" t="s">
        <v>58</v>
      </c>
    </row>
    <row r="27" spans="2:13" ht="15.75" thickBot="1" x14ac:dyDescent="0.3">
      <c r="B27" s="51" t="str">
        <f>IF('Insurance Requirements(CMGC-EB)'!G19="Completed","X","")</f>
        <v/>
      </c>
      <c r="C27" s="50" t="s">
        <v>55</v>
      </c>
      <c r="E27" s="51" t="str">
        <f>IF('Insurance Requirements(CMGC-EB)'!G19="Completed","","X")</f>
        <v>X</v>
      </c>
      <c r="F27" s="50" t="s">
        <v>54</v>
      </c>
    </row>
    <row r="28" spans="2:13" x14ac:dyDescent="0.25">
      <c r="B28" s="49" t="s">
        <v>57</v>
      </c>
      <c r="I28" s="269" t="str">
        <f>'Automobile (CMGC-EB)'!H34</f>
        <v/>
      </c>
      <c r="J28" s="269"/>
      <c r="K28" s="49" t="s">
        <v>56</v>
      </c>
    </row>
    <row r="29" spans="2:13" x14ac:dyDescent="0.25">
      <c r="B29" s="142"/>
      <c r="C29" s="142"/>
      <c r="D29" s="142"/>
      <c r="E29" s="142"/>
      <c r="F29" s="142"/>
      <c r="G29" s="142"/>
      <c r="H29" s="142"/>
      <c r="I29" s="142"/>
      <c r="J29" s="142"/>
      <c r="K29" s="142"/>
      <c r="L29" s="142"/>
      <c r="M29" s="142"/>
    </row>
    <row r="30" spans="2:13" ht="15.75" customHeight="1" x14ac:dyDescent="0.25">
      <c r="B30" s="283" t="s">
        <v>301</v>
      </c>
      <c r="C30" s="283"/>
      <c r="D30" s="283"/>
      <c r="E30" s="283"/>
      <c r="F30" s="283"/>
      <c r="G30" s="283"/>
      <c r="H30" s="283"/>
      <c r="I30" s="283"/>
      <c r="J30" s="283"/>
      <c r="K30" s="283"/>
      <c r="L30" s="283"/>
      <c r="M30" s="283"/>
    </row>
    <row r="31" spans="2:13" ht="16.5" customHeight="1" thickBot="1" x14ac:dyDescent="0.3">
      <c r="B31" s="283"/>
      <c r="C31" s="283"/>
      <c r="D31" s="283"/>
      <c r="E31" s="283"/>
      <c r="F31" s="283"/>
      <c r="G31" s="283"/>
      <c r="H31" s="283"/>
      <c r="I31" s="283"/>
      <c r="J31" s="283"/>
      <c r="K31" s="283"/>
      <c r="L31" s="283"/>
      <c r="M31" s="283"/>
    </row>
    <row r="32" spans="2:13" ht="15.75" thickBot="1" x14ac:dyDescent="0.3">
      <c r="B32" s="51" t="str">
        <f>IF('Automobile (CMGC-EB)'!K27=TRUE,"X","")</f>
        <v/>
      </c>
      <c r="C32" s="50" t="s">
        <v>55</v>
      </c>
      <c r="E32" s="51" t="str">
        <f>IF('Automobile (CMGC-EB)'!K27=TRUE,"","X")</f>
        <v>X</v>
      </c>
      <c r="F32" s="50" t="s">
        <v>54</v>
      </c>
      <c r="G32" s="62"/>
      <c r="H32" s="62"/>
      <c r="I32" s="62"/>
      <c r="J32" s="62"/>
      <c r="K32" s="62"/>
      <c r="L32" s="62"/>
      <c r="M32" s="62"/>
    </row>
    <row r="34" spans="2:13" ht="16.5" thickBot="1" x14ac:dyDescent="0.3">
      <c r="B34" s="52" t="s">
        <v>64</v>
      </c>
    </row>
    <row r="35" spans="2:13" ht="15.75" thickBot="1" x14ac:dyDescent="0.3">
      <c r="B35" s="51" t="str">
        <f>IF('Insurance Requirements(CMGC-EB)'!L19="Completed","X","")</f>
        <v/>
      </c>
      <c r="C35" s="50" t="s">
        <v>55</v>
      </c>
      <c r="E35" s="51" t="str">
        <f>IF('Insurance Requirements(CMGC-EB)'!L19="Completed","","X")</f>
        <v>X</v>
      </c>
      <c r="F35" s="50" t="s">
        <v>54</v>
      </c>
    </row>
    <row r="36" spans="2:13" x14ac:dyDescent="0.25">
      <c r="B36" s="49" t="s">
        <v>61</v>
      </c>
      <c r="J36" s="269" t="str">
        <f>'Pollution (CMGC-EB)'!$Q$35</f>
        <v/>
      </c>
      <c r="K36" s="269"/>
      <c r="L36" s="49" t="s">
        <v>60</v>
      </c>
    </row>
    <row r="37" spans="2:13" x14ac:dyDescent="0.25">
      <c r="B37" s="49" t="s">
        <v>59</v>
      </c>
      <c r="G37" s="81" t="str">
        <f>'Pollution (CMGC-EB)'!$Q$36</f>
        <v/>
      </c>
      <c r="H37" s="49" t="s">
        <v>56</v>
      </c>
    </row>
    <row r="38" spans="2:13" x14ac:dyDescent="0.25">
      <c r="B38" s="65"/>
      <c r="C38" s="65"/>
      <c r="D38" s="65"/>
      <c r="E38" s="65"/>
      <c r="F38" s="65"/>
      <c r="G38" s="65"/>
      <c r="H38" s="65"/>
      <c r="I38" s="65"/>
      <c r="J38" s="65"/>
      <c r="K38" s="65"/>
      <c r="L38" s="65"/>
      <c r="M38" s="65"/>
    </row>
    <row r="39" spans="2:13" ht="16.5" thickBot="1" x14ac:dyDescent="0.3">
      <c r="B39" s="52" t="s">
        <v>297</v>
      </c>
      <c r="G39" s="62"/>
      <c r="H39" s="62"/>
      <c r="I39" s="62"/>
      <c r="J39" s="62"/>
      <c r="K39" s="62"/>
      <c r="L39" s="62"/>
      <c r="M39" s="62"/>
    </row>
    <row r="40" spans="2:13" ht="15.75" thickBot="1" x14ac:dyDescent="0.3">
      <c r="B40" s="51" t="str">
        <f>IF('Pollution (CMGC-EB)'!K24=TRUE,"X","")</f>
        <v/>
      </c>
      <c r="C40" s="50" t="s">
        <v>55</v>
      </c>
      <c r="E40" s="51" t="str">
        <f>IF('Pollution (CMGC-EB)'!K24=TRUE,"","X")</f>
        <v>X</v>
      </c>
      <c r="F40" s="50" t="s">
        <v>54</v>
      </c>
      <c r="G40" s="62"/>
      <c r="H40" s="62"/>
      <c r="I40" s="62"/>
      <c r="J40" s="62"/>
      <c r="K40" s="62"/>
      <c r="L40" s="62"/>
      <c r="M40" s="62"/>
    </row>
    <row r="41" spans="2:13" ht="15" customHeight="1" x14ac:dyDescent="0.25">
      <c r="B41" s="62"/>
      <c r="C41" s="62"/>
      <c r="D41" s="62"/>
      <c r="E41" s="62"/>
      <c r="F41" s="62"/>
      <c r="G41" s="62"/>
      <c r="H41" s="62"/>
      <c r="I41" s="62"/>
      <c r="J41" s="62"/>
      <c r="K41" s="62"/>
      <c r="L41" s="62"/>
      <c r="M41" s="62"/>
    </row>
    <row r="42" spans="2:13" ht="16.5" thickBot="1" x14ac:dyDescent="0.3">
      <c r="B42" s="52" t="s">
        <v>298</v>
      </c>
      <c r="G42" s="62"/>
      <c r="H42" s="62"/>
      <c r="I42" s="62"/>
      <c r="J42" s="62"/>
      <c r="K42" s="62"/>
      <c r="L42" s="62"/>
      <c r="M42" s="62"/>
    </row>
    <row r="43" spans="2:13" ht="15.75" thickBot="1" x14ac:dyDescent="0.3">
      <c r="B43" s="51" t="str">
        <f>IF('Pollution (CMGC-EB)'!K26=TRUE,"X","")</f>
        <v/>
      </c>
      <c r="C43" s="50" t="s">
        <v>55</v>
      </c>
      <c r="E43" s="51" t="str">
        <f>IF('Pollution (CMGC-EB)'!K26=TRUE,"","X")</f>
        <v>X</v>
      </c>
      <c r="F43" s="50" t="s">
        <v>54</v>
      </c>
      <c r="G43" s="62"/>
      <c r="H43" s="62"/>
      <c r="I43" s="62"/>
      <c r="J43" s="62"/>
      <c r="K43" s="62"/>
      <c r="L43" s="62"/>
      <c r="M43" s="62"/>
    </row>
    <row r="44" spans="2:13" ht="15" customHeight="1" x14ac:dyDescent="0.25">
      <c r="B44" s="62"/>
      <c r="C44" s="62"/>
      <c r="D44" s="62"/>
      <c r="E44" s="62"/>
      <c r="F44" s="62"/>
      <c r="G44" s="62"/>
      <c r="H44" s="62"/>
      <c r="I44" s="62"/>
      <c r="J44" s="62"/>
      <c r="K44" s="62"/>
      <c r="L44" s="62"/>
      <c r="M44" s="62"/>
    </row>
    <row r="45" spans="2:13" ht="15" customHeight="1" x14ac:dyDescent="0.25">
      <c r="B45" s="172"/>
      <c r="C45" s="172"/>
      <c r="D45" s="172"/>
      <c r="E45" s="172"/>
      <c r="F45" s="172"/>
      <c r="G45" s="172"/>
      <c r="H45" s="172"/>
      <c r="I45" s="172"/>
      <c r="J45" s="172"/>
      <c r="K45" s="172"/>
      <c r="L45" s="172"/>
      <c r="M45" s="172"/>
    </row>
    <row r="46" spans="2:13" ht="16.5" thickBot="1" x14ac:dyDescent="0.3">
      <c r="B46" s="52" t="s">
        <v>65</v>
      </c>
    </row>
    <row r="47" spans="2:13" ht="15.75" thickBot="1" x14ac:dyDescent="0.3">
      <c r="B47" s="51" t="str">
        <f>IF('Builder''s Risk (CMGC-EB)'!K38=TRUE,"X","")</f>
        <v/>
      </c>
      <c r="C47" s="50" t="s">
        <v>55</v>
      </c>
      <c r="E47" s="51" t="str">
        <f>IF(B47="X","","X")</f>
        <v>X</v>
      </c>
      <c r="F47" s="50" t="s">
        <v>54</v>
      </c>
    </row>
    <row r="48" spans="2:13" x14ac:dyDescent="0.25">
      <c r="B48" s="49" t="s">
        <v>63</v>
      </c>
      <c r="I48" s="269" t="str">
        <f>'Builder''s Risk (CMGC-EB)'!P46</f>
        <v/>
      </c>
      <c r="J48" s="269"/>
      <c r="K48" s="49" t="s">
        <v>56</v>
      </c>
    </row>
    <row r="49" spans="2:13" x14ac:dyDescent="0.25">
      <c r="I49" s="161"/>
      <c r="J49" s="161"/>
    </row>
    <row r="50" spans="2:13" ht="16.5" thickBot="1" x14ac:dyDescent="0.3">
      <c r="B50" s="52" t="s">
        <v>307</v>
      </c>
      <c r="G50" s="62"/>
      <c r="H50" s="62"/>
      <c r="I50" s="62"/>
      <c r="J50" s="62"/>
      <c r="K50" s="62"/>
      <c r="L50" s="62"/>
      <c r="M50" s="62"/>
    </row>
    <row r="51" spans="2:13" ht="15.75" thickBot="1" x14ac:dyDescent="0.3">
      <c r="B51" s="51" t="str">
        <f>IF('Builder''s Risk (CMGC-EB)'!K33=TRUE,"X","")</f>
        <v/>
      </c>
      <c r="C51" s="50" t="s">
        <v>55</v>
      </c>
      <c r="E51" s="51" t="str">
        <f>IF('Builder''s Risk (CMGC-EB)'!K33=TRUE,"","X")</f>
        <v>X</v>
      </c>
      <c r="F51" s="50" t="s">
        <v>54</v>
      </c>
      <c r="G51" s="62"/>
      <c r="H51" s="62"/>
      <c r="I51" s="62"/>
      <c r="J51" s="62"/>
      <c r="K51" s="62"/>
      <c r="L51" s="62"/>
      <c r="M51" s="62"/>
    </row>
    <row r="52" spans="2:13" x14ac:dyDescent="0.25">
      <c r="B52" s="64"/>
      <c r="C52" s="50"/>
      <c r="E52" s="64"/>
      <c r="F52" s="50"/>
      <c r="G52" s="171"/>
      <c r="H52" s="171"/>
      <c r="I52" s="171"/>
      <c r="J52" s="171"/>
      <c r="K52" s="171"/>
      <c r="L52" s="171"/>
      <c r="M52" s="171"/>
    </row>
    <row r="53" spans="2:13" ht="16.5" thickBot="1" x14ac:dyDescent="0.3">
      <c r="B53" s="52" t="s">
        <v>89</v>
      </c>
      <c r="C53" s="62"/>
      <c r="D53" s="62"/>
      <c r="E53" s="62"/>
      <c r="F53" s="62"/>
      <c r="G53" s="62"/>
      <c r="H53" s="62"/>
      <c r="I53" s="62"/>
      <c r="J53" s="62"/>
      <c r="K53" s="62"/>
      <c r="L53" s="62"/>
      <c r="M53" s="62"/>
    </row>
    <row r="54" spans="2:13" ht="15.75" thickBot="1" x14ac:dyDescent="0.3">
      <c r="B54" s="51" t="str">
        <f>IF('Builder''s Risk (CMGC-EB)'!B36=TRUE,"X","")</f>
        <v/>
      </c>
      <c r="C54" s="50" t="s">
        <v>55</v>
      </c>
      <c r="E54" s="51" t="str">
        <f>IF('Builder''s Risk (CMGC-EB)'!B36=TRUE,"","X")</f>
        <v>X</v>
      </c>
      <c r="F54" s="50" t="s">
        <v>54</v>
      </c>
      <c r="G54" s="62"/>
      <c r="H54" s="62"/>
      <c r="I54" s="62"/>
      <c r="J54" s="62"/>
      <c r="K54" s="62"/>
      <c r="L54" s="62"/>
      <c r="M54" s="62"/>
    </row>
    <row r="55" spans="2:13" x14ac:dyDescent="0.25">
      <c r="B55" s="49" t="s">
        <v>63</v>
      </c>
      <c r="C55" s="62"/>
      <c r="D55" s="62"/>
      <c r="E55" s="62"/>
      <c r="F55" s="62"/>
      <c r="G55" s="62"/>
      <c r="H55" s="62"/>
      <c r="I55" s="269" t="str">
        <f>'Builder''s Risk (CMGC-EB)'!G41</f>
        <v/>
      </c>
      <c r="J55" s="269"/>
      <c r="K55" s="49" t="s">
        <v>56</v>
      </c>
      <c r="L55" s="62"/>
      <c r="M55" s="62"/>
    </row>
    <row r="56" spans="2:13" x14ac:dyDescent="0.25">
      <c r="B56" s="282" t="str">
        <f>IF('Insurance Requirements(CMGC-EB)'!Q19="Completed","","Builders Risk or Installation Floater coverage is recommended on this type of contract.")</f>
        <v>Builders Risk or Installation Floater coverage is recommended on this type of contract.</v>
      </c>
      <c r="C56" s="282"/>
      <c r="D56" s="282"/>
      <c r="E56" s="282"/>
      <c r="F56" s="282"/>
      <c r="G56" s="282"/>
      <c r="H56" s="282"/>
      <c r="I56" s="282"/>
      <c r="J56" s="282"/>
      <c r="K56" s="282"/>
      <c r="L56" s="282"/>
      <c r="M56" s="282"/>
    </row>
    <row r="57" spans="2:13" ht="16.5" thickBot="1" x14ac:dyDescent="0.3">
      <c r="B57" s="52" t="s">
        <v>145</v>
      </c>
    </row>
    <row r="58" spans="2:13" ht="15.75" thickBot="1" x14ac:dyDescent="0.3">
      <c r="B58" s="51" t="str">
        <f>IF('Insurance Requirements(CMGC-EB)'!V19="Completed","X","")</f>
        <v/>
      </c>
      <c r="C58" s="50" t="s">
        <v>55</v>
      </c>
      <c r="E58" s="51" t="str">
        <f>IF('Insurance Requirements(CMGC-EB)'!V19="Completed","","X")</f>
        <v>X</v>
      </c>
      <c r="F58" s="50" t="s">
        <v>54</v>
      </c>
    </row>
    <row r="59" spans="2:13" x14ac:dyDescent="0.25">
      <c r="B59" s="49" t="s">
        <v>61</v>
      </c>
      <c r="J59" s="269" t="str">
        <f>'Professional (GC-EB)'!$H$29</f>
        <v/>
      </c>
      <c r="K59" s="269"/>
      <c r="L59" s="49" t="s">
        <v>66</v>
      </c>
    </row>
    <row r="60" spans="2:13" x14ac:dyDescent="0.25">
      <c r="B60" s="49" t="s">
        <v>59</v>
      </c>
      <c r="G60" s="81" t="str">
        <f>'Professional (GC-EB)'!$H$30</f>
        <v/>
      </c>
      <c r="H60" s="49" t="s">
        <v>56</v>
      </c>
    </row>
    <row r="61" spans="2:13" ht="15" customHeight="1" x14ac:dyDescent="0.25"/>
    <row r="62" spans="2:13" ht="15" customHeight="1" x14ac:dyDescent="0.25">
      <c r="B62" s="284" t="s">
        <v>242</v>
      </c>
      <c r="C62" s="284"/>
      <c r="D62" s="284"/>
      <c r="E62" s="284"/>
      <c r="F62" s="284"/>
      <c r="G62" s="284"/>
      <c r="H62" s="284"/>
      <c r="I62" s="284"/>
      <c r="J62" s="284"/>
      <c r="K62" s="284"/>
      <c r="L62" s="284"/>
      <c r="M62" s="284"/>
    </row>
    <row r="63" spans="2:13" ht="15" customHeight="1" x14ac:dyDescent="0.25">
      <c r="B63" s="284"/>
      <c r="C63" s="284"/>
      <c r="D63" s="284"/>
      <c r="E63" s="284"/>
      <c r="F63" s="284"/>
      <c r="G63" s="284"/>
      <c r="H63" s="284"/>
      <c r="I63" s="284"/>
      <c r="J63" s="284"/>
      <c r="K63" s="284"/>
      <c r="L63" s="284"/>
      <c r="M63" s="284"/>
    </row>
    <row r="64" spans="2:13" ht="15" customHeight="1" x14ac:dyDescent="0.25"/>
    <row r="65" spans="2:13" ht="15" customHeight="1" thickBot="1" x14ac:dyDescent="0.3">
      <c r="B65" s="52" t="s">
        <v>289</v>
      </c>
      <c r="C65" s="65"/>
      <c r="D65" s="65"/>
      <c r="E65" s="65"/>
      <c r="F65" s="65"/>
      <c r="G65" s="65"/>
      <c r="H65" s="65"/>
      <c r="I65" s="65"/>
      <c r="J65" s="65"/>
      <c r="K65" s="65"/>
    </row>
    <row r="66" spans="2:13" ht="15" customHeight="1" thickBot="1" x14ac:dyDescent="0.3">
      <c r="B66" s="51" t="str">
        <f>IF('Additional Coverages (CMGC-EB)'!Q36=2000000,"X",IF('Additional Coverages (CMGC-EB)'!Q36=10000000,"X",IF('Additional Coverages (CMGC-EB)'!Q36=25000000,"X","")))</f>
        <v/>
      </c>
      <c r="C66" s="50" t="s">
        <v>55</v>
      </c>
      <c r="E66" s="51" t="str">
        <f>IF(B66="X","","X")</f>
        <v>X</v>
      </c>
      <c r="F66" s="50" t="s">
        <v>54</v>
      </c>
      <c r="G66" s="65"/>
      <c r="H66" s="65"/>
      <c r="I66" s="65"/>
      <c r="J66" s="65"/>
      <c r="K66" s="65"/>
    </row>
    <row r="67" spans="2:13" ht="15" customHeight="1" x14ac:dyDescent="0.25">
      <c r="B67" s="49" t="s">
        <v>57</v>
      </c>
      <c r="I67" s="269" t="str">
        <f>'Additional Coverages (CMGC-EB)'!Q36</f>
        <v/>
      </c>
      <c r="J67" s="269"/>
      <c r="K67" s="49" t="s">
        <v>56</v>
      </c>
    </row>
    <row r="68" spans="2:13" ht="15" customHeight="1" x14ac:dyDescent="0.25"/>
    <row r="69" spans="2:13" ht="15" customHeight="1" thickBot="1" x14ac:dyDescent="0.3">
      <c r="B69" s="52" t="s">
        <v>290</v>
      </c>
      <c r="C69" s="65"/>
      <c r="D69" s="65"/>
      <c r="E69" s="65"/>
      <c r="F69" s="65"/>
      <c r="G69" s="65"/>
      <c r="H69" s="65"/>
      <c r="I69" s="65"/>
      <c r="J69" s="65"/>
      <c r="K69" s="65"/>
    </row>
    <row r="70" spans="2:13" ht="15" customHeight="1" thickBot="1" x14ac:dyDescent="0.3">
      <c r="B70" s="51" t="str">
        <f>IF('Additional Coverages (CMGC-EB)'!T27=TRUE,"X","")</f>
        <v/>
      </c>
      <c r="C70" s="50" t="s">
        <v>55</v>
      </c>
      <c r="E70" s="51" t="str">
        <f>IF(B70="X","","X")</f>
        <v>X</v>
      </c>
      <c r="F70" s="50" t="s">
        <v>54</v>
      </c>
      <c r="G70" s="65"/>
      <c r="H70" s="65"/>
      <c r="I70" s="65"/>
      <c r="J70" s="65"/>
      <c r="K70" s="65"/>
    </row>
    <row r="71" spans="2:13" ht="15" customHeight="1" x14ac:dyDescent="0.25">
      <c r="B71" s="49" t="s">
        <v>57</v>
      </c>
      <c r="I71" s="269" t="str">
        <f>IF('Additional Coverages (CMGC-EB)'!Z33&gt;0,'Additional Coverages (CMGC-EB)'!Z33,"")</f>
        <v/>
      </c>
      <c r="J71" s="269"/>
      <c r="K71" s="49" t="s">
        <v>56</v>
      </c>
    </row>
    <row r="72" spans="2:13" ht="15" customHeight="1" x14ac:dyDescent="0.25">
      <c r="I72" s="161"/>
      <c r="J72" s="161"/>
    </row>
    <row r="73" spans="2:13" ht="15" customHeight="1" thickBot="1" x14ac:dyDescent="0.3">
      <c r="B73" s="52" t="s">
        <v>279</v>
      </c>
      <c r="C73" s="65"/>
      <c r="D73" s="65"/>
      <c r="E73" s="65"/>
      <c r="F73" s="65"/>
      <c r="G73" s="65"/>
      <c r="H73" s="65"/>
      <c r="I73" s="65"/>
      <c r="J73" s="65"/>
      <c r="K73" s="65"/>
    </row>
    <row r="74" spans="2:13" ht="15" customHeight="1" thickBot="1" x14ac:dyDescent="0.3">
      <c r="B74" s="51" t="str">
        <f>IF('Additional Coverages (CMGC-EB)'!B53=TRUE,"X","")</f>
        <v/>
      </c>
      <c r="C74" s="50" t="s">
        <v>55</v>
      </c>
      <c r="E74" s="51" t="str">
        <f>IF(B74="X","","X")</f>
        <v>X</v>
      </c>
      <c r="F74" s="50" t="s">
        <v>54</v>
      </c>
      <c r="G74" s="65"/>
      <c r="H74" s="65"/>
      <c r="I74" s="65"/>
      <c r="J74" s="65"/>
      <c r="K74" s="65"/>
    </row>
    <row r="75" spans="2:13" ht="15" customHeight="1" x14ac:dyDescent="0.25">
      <c r="B75" s="49" t="s">
        <v>57</v>
      </c>
      <c r="I75" s="269" t="str">
        <f>IF('Additional Coverages (CMGC-EB)'!H59&gt;0,'Additional Coverages (CMGC-EB)'!H59,"")</f>
        <v/>
      </c>
      <c r="J75" s="269"/>
      <c r="K75" s="49" t="s">
        <v>56</v>
      </c>
    </row>
    <row r="76" spans="2:13" ht="15" customHeight="1" x14ac:dyDescent="0.25"/>
    <row r="77" spans="2:13" ht="16.5" thickBot="1" x14ac:dyDescent="0.3">
      <c r="B77" s="52" t="s">
        <v>291</v>
      </c>
      <c r="C77" s="65"/>
      <c r="D77" s="65"/>
      <c r="E77" s="65"/>
      <c r="F77" s="65"/>
      <c r="G77" s="65"/>
      <c r="H77" s="65"/>
      <c r="I77" s="65"/>
      <c r="J77" s="65"/>
      <c r="K77" s="65"/>
      <c r="L77" s="65"/>
      <c r="M77" s="65"/>
    </row>
    <row r="78" spans="2:13" ht="15.75" thickBot="1" x14ac:dyDescent="0.3">
      <c r="B78" s="51" t="str">
        <f>IF('Additional Coverages (CMGC-EB)'!Q65=1000000,"X",IF('Additional Coverages (CMGC-EB)'!Q65=2000000,"X",""))</f>
        <v/>
      </c>
      <c r="C78" s="50" t="s">
        <v>55</v>
      </c>
      <c r="E78" s="51" t="str">
        <f>IF(B78="X","","X")</f>
        <v>X</v>
      </c>
      <c r="F78" s="50" t="s">
        <v>54</v>
      </c>
      <c r="G78" s="65"/>
      <c r="H78" s="65"/>
      <c r="I78" s="65"/>
      <c r="J78" s="65"/>
      <c r="K78" s="65"/>
      <c r="L78" s="65"/>
      <c r="M78" s="65"/>
    </row>
    <row r="79" spans="2:13" x14ac:dyDescent="0.25">
      <c r="B79" s="49" t="s">
        <v>57</v>
      </c>
      <c r="I79" s="269" t="str">
        <f>'Additional Coverages (CMGC-EB)'!Q65</f>
        <v/>
      </c>
      <c r="J79" s="269"/>
      <c r="K79" s="49" t="s">
        <v>56</v>
      </c>
      <c r="L79" s="65"/>
      <c r="M79" s="65"/>
    </row>
    <row r="80" spans="2:13" ht="15" customHeight="1" x14ac:dyDescent="0.25"/>
    <row r="81" spans="2:11" ht="15" customHeight="1" thickBot="1" x14ac:dyDescent="0.3">
      <c r="B81" s="52" t="s">
        <v>292</v>
      </c>
      <c r="C81" s="65"/>
      <c r="D81" s="65"/>
      <c r="E81" s="65"/>
      <c r="F81" s="65"/>
      <c r="G81" s="65"/>
      <c r="H81" s="65"/>
      <c r="I81" s="65"/>
      <c r="J81" s="65"/>
      <c r="K81" s="65"/>
    </row>
    <row r="82" spans="2:11" ht="15" customHeight="1" thickBot="1" x14ac:dyDescent="0.3">
      <c r="B82" s="51" t="str">
        <f>IF('Additional Coverages (CMGC-EB)'!Y57&gt;0,"X","")</f>
        <v/>
      </c>
      <c r="C82" s="50" t="s">
        <v>55</v>
      </c>
      <c r="E82" s="51" t="str">
        <f>IF(B82="X","","X")</f>
        <v>X</v>
      </c>
      <c r="F82" s="50" t="s">
        <v>54</v>
      </c>
      <c r="G82" s="65"/>
      <c r="H82" s="65"/>
      <c r="I82" s="65"/>
      <c r="J82" s="65"/>
      <c r="K82" s="65"/>
    </row>
    <row r="83" spans="2:11" ht="15" customHeight="1" x14ac:dyDescent="0.25">
      <c r="B83" s="49" t="s">
        <v>57</v>
      </c>
      <c r="I83" s="269" t="str">
        <f>IF('Additional Coverages (CMGC-EB)'!Y57&gt;0,'Additional Coverages (CMGC-EB)'!Y57,"")</f>
        <v/>
      </c>
      <c r="J83" s="269"/>
      <c r="K83" s="49" t="s">
        <v>56</v>
      </c>
    </row>
    <row r="84" spans="2:11" ht="15" customHeight="1" x14ac:dyDescent="0.25"/>
    <row r="85" spans="2:11" ht="15" customHeight="1" thickBot="1" x14ac:dyDescent="0.3">
      <c r="B85" s="52" t="s">
        <v>293</v>
      </c>
      <c r="C85" s="65"/>
      <c r="D85" s="65"/>
      <c r="E85" s="65"/>
      <c r="F85" s="65"/>
      <c r="G85" s="65"/>
      <c r="H85" s="65"/>
      <c r="I85" s="65"/>
      <c r="J85" s="65"/>
      <c r="K85" s="65"/>
    </row>
    <row r="86" spans="2:11" ht="15" customHeight="1" thickBot="1" x14ac:dyDescent="0.3">
      <c r="B86" s="51" t="str">
        <f>IF('Additional Coverages (CMGC-EB)'!Y59&gt;0,"X","")</f>
        <v/>
      </c>
      <c r="C86" s="50" t="s">
        <v>55</v>
      </c>
      <c r="E86" s="51" t="str">
        <f>IF(B86="X","","X")</f>
        <v>X</v>
      </c>
      <c r="F86" s="50" t="s">
        <v>54</v>
      </c>
      <c r="G86" s="65"/>
      <c r="H86" s="65"/>
      <c r="I86" s="65"/>
      <c r="J86" s="65"/>
      <c r="K86" s="65"/>
    </row>
    <row r="87" spans="2:11" ht="15" customHeight="1" x14ac:dyDescent="0.25">
      <c r="B87" s="49" t="s">
        <v>57</v>
      </c>
      <c r="I87" s="269" t="str">
        <f>IF('Additional Coverages (CMGC-EB)'!Y59&gt;0,'Additional Coverages (CMGC-EB)'!Y59,"")</f>
        <v/>
      </c>
      <c r="J87" s="269"/>
      <c r="K87" s="49" t="s">
        <v>56</v>
      </c>
    </row>
    <row r="88" spans="2:11" ht="15" customHeight="1" x14ac:dyDescent="0.25"/>
    <row r="89" spans="2:11" ht="15" customHeight="1" thickBot="1" x14ac:dyDescent="0.3">
      <c r="B89" s="52" t="s">
        <v>294</v>
      </c>
      <c r="C89" s="65"/>
      <c r="D89" s="65"/>
      <c r="E89" s="65"/>
      <c r="F89" s="65"/>
      <c r="G89" s="65"/>
      <c r="H89" s="65"/>
      <c r="I89" s="65"/>
      <c r="J89" s="65"/>
      <c r="K89" s="65"/>
    </row>
    <row r="90" spans="2:11" ht="15" customHeight="1" thickBot="1" x14ac:dyDescent="0.3">
      <c r="B90" s="51" t="str">
        <f>IF('Additional Coverages (CMGC-EB)'!Y61&gt;0,"X","")</f>
        <v/>
      </c>
      <c r="C90" s="50" t="s">
        <v>55</v>
      </c>
      <c r="E90" s="51" t="str">
        <f>IF(B90="X","","X")</f>
        <v>X</v>
      </c>
      <c r="F90" s="50" t="s">
        <v>54</v>
      </c>
      <c r="G90" s="65"/>
      <c r="H90" s="65"/>
      <c r="I90" s="65"/>
      <c r="J90" s="65"/>
      <c r="K90" s="65"/>
    </row>
    <row r="91" spans="2:11" ht="15" customHeight="1" x14ac:dyDescent="0.25">
      <c r="B91" s="49" t="s">
        <v>57</v>
      </c>
      <c r="I91" s="269" t="str">
        <f>IF('Additional Coverages (CMGC-EB)'!Y61&gt;0,'Additional Coverages (CMGC-EB)'!Y61,"")</f>
        <v/>
      </c>
      <c r="J91" s="269"/>
      <c r="K91" s="49" t="s">
        <v>56</v>
      </c>
    </row>
    <row r="92" spans="2:11" ht="15" customHeight="1" x14ac:dyDescent="0.25">
      <c r="I92" s="161"/>
      <c r="J92" s="161"/>
    </row>
    <row r="93" spans="2:11" ht="15" customHeight="1" thickBot="1" x14ac:dyDescent="0.3">
      <c r="B93" s="52" t="s">
        <v>295</v>
      </c>
      <c r="C93" s="65"/>
      <c r="D93" s="65"/>
      <c r="E93" s="65"/>
      <c r="F93" s="65"/>
      <c r="G93" s="65"/>
      <c r="H93" s="65"/>
      <c r="I93" s="65"/>
      <c r="J93" s="65"/>
      <c r="K93" s="65"/>
    </row>
    <row r="94" spans="2:11" ht="15" customHeight="1" thickBot="1" x14ac:dyDescent="0.3">
      <c r="B94" s="51" t="str">
        <f>IF('Additional Coverages (CMGC-EB)'!Y63&gt;0,"X","")</f>
        <v/>
      </c>
      <c r="C94" s="50" t="s">
        <v>55</v>
      </c>
      <c r="E94" s="51" t="str">
        <f>IF(B94="X","","X")</f>
        <v>X</v>
      </c>
      <c r="F94" s="50" t="s">
        <v>54</v>
      </c>
      <c r="G94" s="65"/>
      <c r="H94" s="65"/>
      <c r="I94" s="65"/>
      <c r="J94" s="65"/>
      <c r="K94" s="65"/>
    </row>
    <row r="95" spans="2:11" ht="15" customHeight="1" x14ac:dyDescent="0.25">
      <c r="B95" s="49" t="s">
        <v>57</v>
      </c>
      <c r="I95" s="269" t="str">
        <f>IF('Additional Coverages (CMGC-EB)'!Y63&gt;0,'Additional Coverages (CMGC-EB)'!Y63,"")</f>
        <v/>
      </c>
      <c r="J95" s="269"/>
      <c r="K95" s="49" t="s">
        <v>56</v>
      </c>
    </row>
    <row r="96" spans="2:11" ht="15" customHeight="1" x14ac:dyDescent="0.25"/>
    <row r="97" spans="2:9" ht="15" customHeight="1" x14ac:dyDescent="0.25"/>
    <row r="98" spans="2:9" ht="15.75" x14ac:dyDescent="0.25">
      <c r="B98" s="52" t="s">
        <v>68</v>
      </c>
      <c r="C98" s="52"/>
    </row>
    <row r="99" spans="2:9" ht="5.25" customHeight="1" x14ac:dyDescent="0.25"/>
    <row r="100" spans="2:9" ht="12.75" customHeight="1" thickBot="1" x14ac:dyDescent="0.3">
      <c r="B100" s="281" t="s">
        <v>22</v>
      </c>
      <c r="C100" s="276"/>
      <c r="D100" s="276"/>
      <c r="E100" s="276"/>
      <c r="F100" s="276"/>
      <c r="G100" s="276"/>
      <c r="H100" s="276"/>
      <c r="I100" s="276"/>
    </row>
    <row r="101" spans="2:9" ht="12.75" customHeight="1" thickBot="1" x14ac:dyDescent="0.3">
      <c r="B101" s="66" t="str">
        <f>IF('Scope of Work (CMGC-EB)'!K21=TRUE,"✔","")</f>
        <v/>
      </c>
      <c r="C101" s="279" t="s">
        <v>22</v>
      </c>
      <c r="D101" s="280"/>
      <c r="E101" s="280"/>
      <c r="F101" s="280"/>
      <c r="G101" s="280"/>
      <c r="H101" s="280"/>
      <c r="I101" s="280"/>
    </row>
    <row r="102" spans="2:9" ht="12.75" customHeight="1" thickBot="1" x14ac:dyDescent="0.3">
      <c r="B102" s="66" t="str">
        <f>IF('Scope of Work (CMGC-EB)'!K22=TRUE,"✔","")</f>
        <v/>
      </c>
      <c r="C102" s="273" t="s">
        <v>72</v>
      </c>
      <c r="D102" s="274"/>
      <c r="E102" s="274"/>
      <c r="F102" s="274"/>
      <c r="G102" s="274"/>
      <c r="H102" s="274"/>
      <c r="I102" s="274"/>
    </row>
    <row r="103" spans="2:9" ht="12.75" customHeight="1" thickBot="1" x14ac:dyDescent="0.3">
      <c r="B103" s="275" t="s">
        <v>24</v>
      </c>
      <c r="C103" s="276"/>
      <c r="D103" s="276"/>
      <c r="E103" s="276"/>
      <c r="F103" s="276"/>
      <c r="G103" s="276"/>
      <c r="H103" s="276"/>
      <c r="I103" s="276"/>
    </row>
    <row r="104" spans="2:9" ht="12.75" customHeight="1" thickBot="1" x14ac:dyDescent="0.3">
      <c r="B104" s="66" t="str">
        <f>IF('Scope of Work (CMGC-EB)'!K24=TRUE,"✔","")</f>
        <v/>
      </c>
      <c r="C104" s="279" t="s">
        <v>27</v>
      </c>
      <c r="D104" s="280"/>
      <c r="E104" s="280"/>
      <c r="F104" s="280"/>
      <c r="G104" s="280"/>
      <c r="H104" s="280"/>
      <c r="I104" s="280"/>
    </row>
    <row r="105" spans="2:9" ht="12.75" customHeight="1" thickBot="1" x14ac:dyDescent="0.3">
      <c r="B105" s="66" t="str">
        <f>IF('Scope of Work (CMGC-EB)'!K25=TRUE,"✔","")</f>
        <v/>
      </c>
      <c r="C105" s="271" t="s">
        <v>6</v>
      </c>
      <c r="D105" s="272"/>
      <c r="E105" s="272"/>
      <c r="F105" s="272"/>
      <c r="G105" s="272"/>
      <c r="H105" s="272"/>
      <c r="I105" s="272"/>
    </row>
    <row r="106" spans="2:9" ht="12.75" customHeight="1" thickBot="1" x14ac:dyDescent="0.3">
      <c r="B106" s="66" t="str">
        <f>IF('Scope of Work (CMGC-EB)'!K26=TRUE,"✔","")</f>
        <v/>
      </c>
      <c r="C106" s="271" t="s">
        <v>7</v>
      </c>
      <c r="D106" s="272"/>
      <c r="E106" s="272"/>
      <c r="F106" s="272"/>
      <c r="G106" s="272"/>
      <c r="H106" s="272"/>
      <c r="I106" s="272"/>
    </row>
    <row r="107" spans="2:9" ht="12.75" customHeight="1" thickBot="1" x14ac:dyDescent="0.3">
      <c r="B107" s="66" t="str">
        <f>IF('Scope of Work (CMGC-EB)'!K27=TRUE,"✔","")</f>
        <v/>
      </c>
      <c r="C107" s="271" t="s">
        <v>8</v>
      </c>
      <c r="D107" s="272"/>
      <c r="E107" s="272"/>
      <c r="F107" s="272"/>
      <c r="G107" s="272"/>
      <c r="H107" s="272"/>
      <c r="I107" s="272"/>
    </row>
    <row r="108" spans="2:9" ht="12.75" customHeight="1" thickBot="1" x14ac:dyDescent="0.3">
      <c r="B108" s="66" t="str">
        <f>IF('Scope of Work (CMGC-EB)'!K28=TRUE,"✔","")</f>
        <v/>
      </c>
      <c r="C108" s="271" t="s">
        <v>9</v>
      </c>
      <c r="D108" s="272"/>
      <c r="E108" s="272"/>
      <c r="F108" s="272"/>
      <c r="G108" s="272"/>
      <c r="H108" s="272"/>
      <c r="I108" s="272"/>
    </row>
    <row r="109" spans="2:9" ht="12.75" customHeight="1" thickBot="1" x14ac:dyDescent="0.3">
      <c r="B109" s="66" t="str">
        <f>IF('Scope of Work (CMGC-EB)'!K29=TRUE,"✔","")</f>
        <v/>
      </c>
      <c r="C109" s="271" t="s">
        <v>10</v>
      </c>
      <c r="D109" s="272"/>
      <c r="E109" s="272"/>
      <c r="F109" s="272"/>
      <c r="G109" s="272"/>
      <c r="H109" s="272"/>
      <c r="I109" s="272"/>
    </row>
    <row r="110" spans="2:9" ht="12.75" customHeight="1" thickBot="1" x14ac:dyDescent="0.3">
      <c r="B110" s="66" t="str">
        <f>IF('Scope of Work (CMGC-EB)'!K30=TRUE,"✔","")</f>
        <v/>
      </c>
      <c r="C110" s="271" t="s">
        <v>11</v>
      </c>
      <c r="D110" s="272"/>
      <c r="E110" s="272"/>
      <c r="F110" s="272"/>
      <c r="G110" s="272"/>
      <c r="H110" s="272"/>
      <c r="I110" s="272"/>
    </row>
    <row r="111" spans="2:9" ht="12.75" customHeight="1" thickBot="1" x14ac:dyDescent="0.3">
      <c r="B111" s="66" t="str">
        <f>IF('Scope of Work (CMGC-EB)'!K31=TRUE,"✔","")</f>
        <v/>
      </c>
      <c r="C111" s="273" t="s">
        <v>12</v>
      </c>
      <c r="D111" s="274"/>
      <c r="E111" s="274"/>
      <c r="F111" s="274"/>
      <c r="G111" s="274"/>
      <c r="H111" s="274"/>
      <c r="I111" s="274"/>
    </row>
    <row r="112" spans="2:9" ht="12.75" customHeight="1" thickBot="1" x14ac:dyDescent="0.3">
      <c r="B112" s="275" t="s">
        <v>25</v>
      </c>
      <c r="C112" s="276"/>
      <c r="D112" s="276"/>
      <c r="E112" s="276"/>
      <c r="F112" s="276"/>
      <c r="G112" s="276"/>
      <c r="H112" s="276"/>
      <c r="I112" s="276"/>
    </row>
    <row r="113" spans="2:10" ht="12.75" customHeight="1" thickBot="1" x14ac:dyDescent="0.3">
      <c r="B113" s="66" t="str">
        <f>IF('Scope of Work (CMGC-EB)'!K33=TRUE,"✔","")</f>
        <v/>
      </c>
      <c r="C113" s="279" t="s">
        <v>13</v>
      </c>
      <c r="D113" s="280"/>
      <c r="E113" s="280"/>
      <c r="F113" s="280"/>
      <c r="G113" s="280"/>
      <c r="H113" s="280"/>
      <c r="I113" s="280"/>
    </row>
    <row r="114" spans="2:10" ht="12.75" customHeight="1" thickBot="1" x14ac:dyDescent="0.3">
      <c r="B114" s="66" t="str">
        <f>IF('Scope of Work (CMGC-EB)'!K34=TRUE,"✔","")</f>
        <v/>
      </c>
      <c r="C114" s="271" t="s">
        <v>14</v>
      </c>
      <c r="D114" s="272"/>
      <c r="E114" s="272"/>
      <c r="F114" s="272"/>
      <c r="G114" s="272"/>
      <c r="H114" s="272"/>
      <c r="I114" s="272"/>
    </row>
    <row r="115" spans="2:10" ht="12.75" customHeight="1" thickBot="1" x14ac:dyDescent="0.3">
      <c r="B115" s="66" t="str">
        <f>IF('Scope of Work (CMGC-EB)'!K35=TRUE,"✔","")</f>
        <v/>
      </c>
      <c r="C115" s="271" t="s">
        <v>15</v>
      </c>
      <c r="D115" s="272"/>
      <c r="E115" s="272"/>
      <c r="F115" s="272"/>
      <c r="G115" s="272"/>
      <c r="H115" s="272"/>
      <c r="I115" s="272"/>
    </row>
    <row r="116" spans="2:10" ht="12.75" customHeight="1" thickBot="1" x14ac:dyDescent="0.3">
      <c r="B116" s="66" t="str">
        <f>IF('Scope of Work (CMGC-EB)'!K36=TRUE,"✔","")</f>
        <v/>
      </c>
      <c r="C116" s="271" t="s">
        <v>16</v>
      </c>
      <c r="D116" s="272"/>
      <c r="E116" s="272"/>
      <c r="F116" s="272"/>
      <c r="G116" s="272"/>
      <c r="H116" s="272"/>
      <c r="I116" s="272"/>
    </row>
    <row r="117" spans="2:10" ht="12.75" customHeight="1" thickBot="1" x14ac:dyDescent="0.3">
      <c r="B117" s="66" t="str">
        <f>IF('Scope of Work (CMGC-EB)'!K37=TRUE,"✔","")</f>
        <v/>
      </c>
      <c r="C117" s="271" t="s">
        <v>17</v>
      </c>
      <c r="D117" s="272"/>
      <c r="E117" s="272"/>
      <c r="F117" s="272"/>
      <c r="G117" s="272"/>
      <c r="H117" s="272"/>
      <c r="I117" s="272"/>
    </row>
    <row r="118" spans="2:10" ht="12.75" customHeight="1" thickBot="1" x14ac:dyDescent="0.3">
      <c r="B118" s="66" t="str">
        <f>IF('Scope of Work (CMGC-EB)'!K38=TRUE,"✔","")</f>
        <v/>
      </c>
      <c r="C118" s="271" t="s">
        <v>18</v>
      </c>
      <c r="D118" s="272"/>
      <c r="E118" s="272"/>
      <c r="F118" s="272"/>
      <c r="G118" s="272"/>
      <c r="H118" s="272"/>
      <c r="I118" s="272"/>
    </row>
    <row r="119" spans="2:10" ht="12.75" customHeight="1" thickBot="1" x14ac:dyDescent="0.3">
      <c r="B119" s="66" t="str">
        <f>IF('Scope of Work (CMGC-EB)'!K39=TRUE,"✔","")</f>
        <v/>
      </c>
      <c r="C119" s="271" t="s">
        <v>19</v>
      </c>
      <c r="D119" s="272"/>
      <c r="E119" s="272"/>
      <c r="F119" s="272"/>
      <c r="G119" s="272"/>
      <c r="H119" s="272"/>
      <c r="I119" s="272"/>
    </row>
    <row r="120" spans="2:10" ht="12.75" customHeight="1" thickBot="1" x14ac:dyDescent="0.3">
      <c r="B120" s="66" t="str">
        <f>IF('Scope of Work (CMGC-EB)'!K40=TRUE,"✔","")</f>
        <v/>
      </c>
      <c r="C120" s="271" t="s">
        <v>20</v>
      </c>
      <c r="D120" s="272"/>
      <c r="E120" s="272"/>
      <c r="F120" s="272"/>
      <c r="G120" s="272"/>
      <c r="H120" s="272"/>
      <c r="I120" s="272"/>
    </row>
    <row r="121" spans="2:10" ht="12.75" customHeight="1" thickBot="1" x14ac:dyDescent="0.3">
      <c r="B121" s="66" t="str">
        <f>IF('Scope of Work (CMGC-EB)'!K41=TRUE,"✔","")</f>
        <v/>
      </c>
      <c r="C121" s="273" t="s">
        <v>21</v>
      </c>
      <c r="D121" s="274"/>
      <c r="E121" s="274"/>
      <c r="F121" s="274"/>
      <c r="G121" s="274"/>
      <c r="H121" s="274"/>
      <c r="I121" s="274"/>
    </row>
    <row r="122" spans="2:10" ht="12.75" customHeight="1" thickBot="1" x14ac:dyDescent="0.3">
      <c r="B122" s="275" t="s">
        <v>26</v>
      </c>
      <c r="C122" s="276"/>
      <c r="D122" s="276"/>
      <c r="E122" s="276"/>
      <c r="F122" s="276"/>
      <c r="G122" s="276"/>
      <c r="H122" s="276"/>
      <c r="I122" s="276"/>
    </row>
    <row r="123" spans="2:10" ht="12.75" customHeight="1" thickBot="1" x14ac:dyDescent="0.3">
      <c r="B123" s="66" t="str">
        <f>IF('Scope of Work (CMGC-EB)'!K43=TRUE,"✔","")</f>
        <v/>
      </c>
      <c r="C123" s="277" t="s">
        <v>23</v>
      </c>
      <c r="D123" s="278"/>
      <c r="E123" s="278"/>
      <c r="F123" s="278"/>
      <c r="G123" s="278"/>
      <c r="H123" s="278"/>
      <c r="I123" s="278"/>
    </row>
    <row r="124" spans="2:10" ht="10.5" customHeight="1" x14ac:dyDescent="0.25"/>
    <row r="125" spans="2:10" ht="10.5" customHeight="1" x14ac:dyDescent="0.25"/>
    <row r="126" spans="2:10" ht="10.5" customHeight="1" x14ac:dyDescent="0.25"/>
    <row r="127" spans="2:10" ht="10.5" customHeight="1" x14ac:dyDescent="0.25"/>
    <row r="128" spans="2:10" ht="12.75" customHeight="1" x14ac:dyDescent="0.25">
      <c r="F128" s="270" t="s">
        <v>329</v>
      </c>
      <c r="G128" s="270"/>
      <c r="H128" s="270"/>
      <c r="I128" s="270"/>
      <c r="J128" s="270"/>
    </row>
    <row r="129" spans="6:10" ht="12.75" customHeight="1" x14ac:dyDescent="0.25">
      <c r="F129" s="270"/>
      <c r="G129" s="270"/>
      <c r="H129" s="270"/>
      <c r="I129" s="270"/>
      <c r="J129" s="270"/>
    </row>
    <row r="130" spans="6:10" ht="12.75" customHeight="1" x14ac:dyDescent="0.25">
      <c r="F130" s="270"/>
      <c r="G130" s="270"/>
      <c r="H130" s="270"/>
      <c r="I130" s="270"/>
      <c r="J130" s="270"/>
    </row>
  </sheetData>
  <sheetProtection algorithmName="SHA-512" hashValue="dxkb44DgItQrcRo83/ldDZXAO7bsxYewswcb/dHscf5YPNRg9MKKKYdYpPEbl5R2L5gmn7qcmwxYrOnyiy0MMw==" saltValue="y6zgqvcvLIcDmAxKpo0P2g==" spinCount="100000" sheet="1" objects="1" scenarios="1" selectLockedCells="1" selectUnlockedCells="1"/>
  <mergeCells count="50">
    <mergeCell ref="B23:M24"/>
    <mergeCell ref="I21:J21"/>
    <mergeCell ref="B2:M2"/>
    <mergeCell ref="B4:M4"/>
    <mergeCell ref="B11:M12"/>
    <mergeCell ref="J16:K16"/>
    <mergeCell ref="B5:M5"/>
    <mergeCell ref="B6:M6"/>
    <mergeCell ref="B8:M8"/>
    <mergeCell ref="C105:I105"/>
    <mergeCell ref="I28:J28"/>
    <mergeCell ref="J36:K36"/>
    <mergeCell ref="I55:J55"/>
    <mergeCell ref="I48:J48"/>
    <mergeCell ref="J59:K59"/>
    <mergeCell ref="B100:I100"/>
    <mergeCell ref="C101:I101"/>
    <mergeCell ref="C102:I102"/>
    <mergeCell ref="B103:I103"/>
    <mergeCell ref="C104:I104"/>
    <mergeCell ref="I67:J67"/>
    <mergeCell ref="B56:M56"/>
    <mergeCell ref="B30:M31"/>
    <mergeCell ref="B62:M63"/>
    <mergeCell ref="I71:J71"/>
    <mergeCell ref="C117:I117"/>
    <mergeCell ref="C106:I106"/>
    <mergeCell ref="C107:I107"/>
    <mergeCell ref="C108:I108"/>
    <mergeCell ref="C109:I109"/>
    <mergeCell ref="C110:I110"/>
    <mergeCell ref="C111:I111"/>
    <mergeCell ref="B112:I112"/>
    <mergeCell ref="C113:I113"/>
    <mergeCell ref="C114:I114"/>
    <mergeCell ref="C115:I115"/>
    <mergeCell ref="C116:I116"/>
    <mergeCell ref="F128:J130"/>
    <mergeCell ref="C118:I118"/>
    <mergeCell ref="C119:I119"/>
    <mergeCell ref="C120:I120"/>
    <mergeCell ref="C121:I121"/>
    <mergeCell ref="B122:I122"/>
    <mergeCell ref="C123:I123"/>
    <mergeCell ref="I95:J95"/>
    <mergeCell ref="I75:J75"/>
    <mergeCell ref="I79:J79"/>
    <mergeCell ref="I83:J83"/>
    <mergeCell ref="I87:J87"/>
    <mergeCell ref="I91:J91"/>
  </mergeCells>
  <conditionalFormatting sqref="G32:M32">
    <cfRule type="containsText" dxfId="73" priority="8" operator="containsText" text="Verify">
      <formula>NOT(ISERROR(SEARCH("Verify",G32)))</formula>
    </cfRule>
  </conditionalFormatting>
  <conditionalFormatting sqref="B38:M38 C53:M53 G54:M54 C55:H55 L55:M55 B41:M41 G39:M40 B44:M45">
    <cfRule type="containsText" dxfId="72" priority="7" operator="containsText" text="Verify">
      <formula>NOT(ISERROR(SEARCH("Verify",B38)))</formula>
    </cfRule>
  </conditionalFormatting>
  <conditionalFormatting sqref="G50:M52 B56">
    <cfRule type="containsText" dxfId="71" priority="6" operator="containsText" text="Endorsement">
      <formula>NOT(ISERROR(SEARCH("Endorsement",B50)))</formula>
    </cfRule>
  </conditionalFormatting>
  <conditionalFormatting sqref="G42:M43">
    <cfRule type="containsText" dxfId="70" priority="5" operator="containsText" text="Verify">
      <formula>NOT(ISERROR(SEARCH("Verify",G42)))</formula>
    </cfRule>
  </conditionalFormatting>
  <conditionalFormatting sqref="B56:M56">
    <cfRule type="containsText" dxfId="69" priority="3" operator="containsText" text="Builders">
      <formula>NOT(ISERROR(SEARCH("Builders",B56)))</formula>
    </cfRule>
  </conditionalFormatting>
  <pageMargins left="0.25" right="0.25" top="0.75" bottom="0.75" header="0.3" footer="0.3"/>
  <pageSetup orientation="portrait" r:id="rId1"/>
  <headerFooter>
    <oddHeader>&amp;C&amp;G</oddHeader>
    <oddFooter>&amp;C&amp;D&amp;R&amp;P of &amp;N</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2" operator="containsText" text="Verify" id="{80DD7186-FD95-4616-829F-35DF3215B30F}">
            <xm:f>NOT(ISERROR(SEARCH("Verify",'\\WPDASFILL01\DASRedirect$\CSLT\PERSONAL_WIP\Cartwright\Risk_Assessment_Tool\Construction\[CRAT_TC_V1_Locked.xlsx]Summary (TC-EB)'!#REF!)))</xm:f>
            <x14:dxf>
              <fill>
                <patternFill>
                  <bgColor rgb="FFFF0000"/>
                </patternFill>
              </fill>
            </x14:dxf>
          </x14:cfRule>
          <xm:sqref>C77:M77 L79:M79 G78:M78 C65:K65 G66:K66 C73:K73 G74:K74 C69:K69 G70:K70 C81:K81 G82:K82 C85:K85 G86:K86 C89:K89 G90:K90</xm:sqref>
        </x14:conditionalFormatting>
        <x14:conditionalFormatting xmlns:xm="http://schemas.microsoft.com/office/excel/2006/main">
          <x14:cfRule type="containsText" priority="1" operator="containsText" text="Verify" id="{D1D313C3-BE0F-4A59-9CC1-534904A4E631}">
            <xm:f>NOT(ISERROR(SEARCH("Verify",'\\WPDASFILL01\DASRedirect$\CSLT\PERSONAL_WIP\Cartwright\Risk_Assessment_Tool\Construction\[CRAT_TC_V1_Locked.xlsx]Summary (TC-EB)'!#REF!)))</xm:f>
            <x14:dxf>
              <fill>
                <patternFill>
                  <bgColor rgb="FFFF0000"/>
                </patternFill>
              </fill>
            </x14:dxf>
          </x14:cfRule>
          <xm:sqref>C93:K93 G94:K94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6"/>
  <sheetViews>
    <sheetView showGridLines="0" showRowColHeaders="0" zoomScaleNormal="100" workbookViewId="0">
      <selection activeCell="K21" sqref="K21"/>
    </sheetView>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3" t="s">
        <v>0</v>
      </c>
      <c r="O1" s="193"/>
      <c r="P1" s="193"/>
      <c r="Q1" s="10"/>
      <c r="R1" s="192" t="s">
        <v>148</v>
      </c>
      <c r="S1" s="192"/>
      <c r="T1" s="192"/>
      <c r="U1" s="192"/>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3"/>
      <c r="O2" s="193"/>
      <c r="P2" s="193"/>
      <c r="Q2" s="10"/>
      <c r="R2" s="192"/>
      <c r="S2" s="192"/>
      <c r="T2" s="192"/>
      <c r="U2" s="192"/>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row>
    <row r="12" spans="1:28" ht="15" customHeight="1" x14ac:dyDescent="0.25">
      <c r="J12" s="60"/>
      <c r="K12" s="60"/>
      <c r="L12" s="60"/>
      <c r="M12" s="60"/>
      <c r="N12" s="60"/>
      <c r="O12" s="60"/>
      <c r="P12" s="60"/>
      <c r="Q12" s="60"/>
    </row>
    <row r="13" spans="1:28" ht="15" customHeight="1" x14ac:dyDescent="0.45">
      <c r="J13" s="61"/>
      <c r="K13" s="61"/>
      <c r="L13" s="61"/>
      <c r="M13" s="61"/>
    </row>
    <row r="14" spans="1:28" ht="15" customHeight="1" x14ac:dyDescent="0.45">
      <c r="J14" s="61"/>
      <c r="K14" s="61"/>
      <c r="L14" s="61"/>
      <c r="M14" s="61"/>
    </row>
    <row r="19" spans="2:27" ht="20.25" customHeight="1" x14ac:dyDescent="0.25">
      <c r="U19" s="9"/>
    </row>
    <row r="20" spans="2:27" ht="17.25" customHeight="1" x14ac:dyDescent="0.3">
      <c r="B20" s="173" t="s">
        <v>85</v>
      </c>
      <c r="C20" s="173"/>
      <c r="D20" s="173"/>
      <c r="E20" s="173"/>
      <c r="F20" s="173"/>
      <c r="G20" s="173"/>
      <c r="H20" s="173"/>
      <c r="I20" s="173"/>
      <c r="K20" s="6" t="s">
        <v>22</v>
      </c>
      <c r="L20" s="54"/>
      <c r="M20" s="54"/>
      <c r="N20" s="54"/>
      <c r="O20" s="54"/>
      <c r="P20" s="54"/>
      <c r="Q20" s="54"/>
      <c r="R20" s="54"/>
      <c r="T20" s="53" t="s">
        <v>28</v>
      </c>
      <c r="U20" s="54"/>
      <c r="V20" s="54"/>
      <c r="W20" s="54"/>
      <c r="X20" s="54"/>
      <c r="Y20" s="54"/>
      <c r="Z20" s="54"/>
      <c r="AA20" s="54"/>
    </row>
    <row r="21" spans="2:27" ht="15" customHeight="1" x14ac:dyDescent="0.3">
      <c r="B21" s="173"/>
      <c r="C21" s="173"/>
      <c r="D21" s="173"/>
      <c r="E21" s="173"/>
      <c r="F21" s="173"/>
      <c r="G21" s="173"/>
      <c r="H21" s="173"/>
      <c r="I21" s="173"/>
      <c r="K21" s="90" t="b">
        <v>0</v>
      </c>
      <c r="L21" s="201" t="s">
        <v>22</v>
      </c>
      <c r="M21" s="201"/>
      <c r="N21" s="201"/>
      <c r="O21" s="201"/>
      <c r="P21" s="201"/>
      <c r="Q21" s="201"/>
      <c r="R21" s="201"/>
      <c r="T21" s="202"/>
      <c r="U21" s="202"/>
      <c r="V21" s="202"/>
      <c r="W21" s="202"/>
      <c r="X21" s="202"/>
      <c r="Y21" s="202"/>
      <c r="Z21" s="202"/>
      <c r="AA21" s="202"/>
    </row>
    <row r="22" spans="2:27" ht="15" customHeight="1" x14ac:dyDescent="0.3">
      <c r="B22" s="173"/>
      <c r="C22" s="173"/>
      <c r="D22" s="173"/>
      <c r="E22" s="173"/>
      <c r="F22" s="173"/>
      <c r="G22" s="173"/>
      <c r="H22" s="173"/>
      <c r="I22" s="173"/>
      <c r="K22" s="90" t="b">
        <v>0</v>
      </c>
      <c r="L22" s="201" t="s">
        <v>72</v>
      </c>
      <c r="M22" s="201"/>
      <c r="N22" s="201"/>
      <c r="O22" s="201"/>
      <c r="P22" s="201"/>
      <c r="Q22" s="201"/>
      <c r="R22" s="201"/>
      <c r="T22" s="202"/>
      <c r="U22" s="202"/>
      <c r="V22" s="202"/>
      <c r="W22" s="202"/>
      <c r="X22" s="202"/>
      <c r="Y22" s="202"/>
      <c r="Z22" s="202"/>
      <c r="AA22" s="202"/>
    </row>
    <row r="23" spans="2:27" ht="15" customHeight="1" x14ac:dyDescent="0.3">
      <c r="J23" s="88"/>
      <c r="K23" s="291" t="s">
        <v>24</v>
      </c>
      <c r="L23" s="291"/>
      <c r="M23" s="291"/>
      <c r="N23" s="291"/>
      <c r="O23" s="291"/>
      <c r="P23" s="291"/>
      <c r="Q23" s="291"/>
      <c r="R23" s="291"/>
      <c r="T23" s="202"/>
      <c r="U23" s="202"/>
      <c r="V23" s="202"/>
      <c r="W23" s="202"/>
      <c r="X23" s="202"/>
      <c r="Y23" s="202"/>
      <c r="Z23" s="202"/>
      <c r="AA23" s="202"/>
    </row>
    <row r="24" spans="2:27" ht="15" customHeight="1" x14ac:dyDescent="0.3">
      <c r="J24" s="88"/>
      <c r="K24" s="90" t="b">
        <v>0</v>
      </c>
      <c r="L24" s="290" t="s">
        <v>86</v>
      </c>
      <c r="M24" s="290"/>
      <c r="N24" s="290"/>
      <c r="O24" s="290"/>
      <c r="P24" s="290"/>
      <c r="Q24" s="290"/>
      <c r="R24" s="290"/>
      <c r="T24" s="202"/>
      <c r="U24" s="202"/>
      <c r="V24" s="202"/>
      <c r="W24" s="202"/>
      <c r="X24" s="202"/>
      <c r="Y24" s="202"/>
      <c r="Z24" s="202"/>
      <c r="AA24" s="202"/>
    </row>
    <row r="25" spans="2:27" ht="15" customHeight="1" x14ac:dyDescent="0.3">
      <c r="J25" s="88"/>
      <c r="K25" s="91" t="b">
        <v>0</v>
      </c>
      <c r="L25" s="289" t="s">
        <v>6</v>
      </c>
      <c r="M25" s="289"/>
      <c r="N25" s="289"/>
      <c r="O25" s="289"/>
      <c r="P25" s="289"/>
      <c r="Q25" s="289"/>
      <c r="R25" s="289"/>
      <c r="T25" s="202"/>
      <c r="U25" s="202"/>
      <c r="V25" s="202"/>
      <c r="W25" s="202"/>
      <c r="X25" s="202"/>
      <c r="Y25" s="202"/>
      <c r="Z25" s="202"/>
      <c r="AA25" s="202"/>
    </row>
    <row r="26" spans="2:27" ht="15" customHeight="1" x14ac:dyDescent="0.3">
      <c r="K26" s="91" t="b">
        <v>0</v>
      </c>
      <c r="L26" s="194" t="s">
        <v>7</v>
      </c>
      <c r="M26" s="194"/>
      <c r="N26" s="194"/>
      <c r="O26" s="194"/>
      <c r="P26" s="194"/>
      <c r="Q26" s="194"/>
      <c r="R26" s="194"/>
      <c r="T26" s="202"/>
      <c r="U26" s="202"/>
      <c r="V26" s="202"/>
      <c r="W26" s="202"/>
      <c r="X26" s="202"/>
      <c r="Y26" s="202"/>
      <c r="Z26" s="202"/>
      <c r="AA26" s="202"/>
    </row>
    <row r="27" spans="2:27" ht="17.25" x14ac:dyDescent="0.3">
      <c r="K27" s="91" t="b">
        <v>0</v>
      </c>
      <c r="L27" s="194" t="s">
        <v>8</v>
      </c>
      <c r="M27" s="194"/>
      <c r="N27" s="194"/>
      <c r="O27" s="194"/>
      <c r="P27" s="194"/>
      <c r="Q27" s="194"/>
      <c r="R27" s="194"/>
      <c r="T27" s="202"/>
      <c r="U27" s="202"/>
      <c r="V27" s="202"/>
      <c r="W27" s="202"/>
      <c r="X27" s="202"/>
      <c r="Y27" s="202"/>
      <c r="Z27" s="202"/>
      <c r="AA27" s="202"/>
    </row>
    <row r="28" spans="2:27" ht="17.25" x14ac:dyDescent="0.3">
      <c r="K28" s="91" t="b">
        <v>0</v>
      </c>
      <c r="L28" s="194" t="s">
        <v>9</v>
      </c>
      <c r="M28" s="194"/>
      <c r="N28" s="194"/>
      <c r="O28" s="194"/>
      <c r="P28" s="194"/>
      <c r="Q28" s="194"/>
      <c r="R28" s="194"/>
      <c r="T28" s="202"/>
      <c r="U28" s="202"/>
      <c r="V28" s="202"/>
      <c r="W28" s="202"/>
      <c r="X28" s="202"/>
      <c r="Y28" s="202"/>
      <c r="Z28" s="202"/>
      <c r="AA28" s="202"/>
    </row>
    <row r="29" spans="2:27" ht="17.25" x14ac:dyDescent="0.3">
      <c r="K29" s="91" t="b">
        <v>0</v>
      </c>
      <c r="L29" s="194" t="s">
        <v>10</v>
      </c>
      <c r="M29" s="194"/>
      <c r="N29" s="194"/>
      <c r="O29" s="194"/>
      <c r="P29" s="194"/>
      <c r="Q29" s="194"/>
      <c r="R29" s="194"/>
      <c r="T29" s="202"/>
      <c r="U29" s="202"/>
      <c r="V29" s="202"/>
      <c r="W29" s="202"/>
      <c r="X29" s="202"/>
      <c r="Y29" s="202"/>
      <c r="Z29" s="202"/>
      <c r="AA29" s="202"/>
    </row>
    <row r="30" spans="2:27" ht="17.25" x14ac:dyDescent="0.3">
      <c r="K30" s="91" t="b">
        <v>0</v>
      </c>
      <c r="L30" s="194" t="s">
        <v>11</v>
      </c>
      <c r="M30" s="194"/>
      <c r="N30" s="194"/>
      <c r="O30" s="194"/>
      <c r="P30" s="194"/>
      <c r="Q30" s="194"/>
      <c r="R30" s="194"/>
      <c r="T30" s="202"/>
      <c r="U30" s="202"/>
      <c r="V30" s="202"/>
      <c r="W30" s="202"/>
      <c r="X30" s="202"/>
      <c r="Y30" s="202"/>
      <c r="Z30" s="202"/>
      <c r="AA30" s="202"/>
    </row>
    <row r="31" spans="2:27" ht="17.25" x14ac:dyDescent="0.3">
      <c r="K31" s="91" t="b">
        <v>0</v>
      </c>
      <c r="L31" s="289" t="s">
        <v>88</v>
      </c>
      <c r="M31" s="289"/>
      <c r="N31" s="289"/>
      <c r="O31" s="289"/>
      <c r="P31" s="289"/>
      <c r="Q31" s="289"/>
      <c r="R31" s="289"/>
      <c r="T31" s="202"/>
      <c r="U31" s="202"/>
      <c r="V31" s="202"/>
      <c r="W31" s="202"/>
      <c r="X31" s="202"/>
      <c r="Y31" s="202"/>
      <c r="Z31" s="202"/>
      <c r="AA31" s="202"/>
    </row>
    <row r="32" spans="2:27" ht="17.25" x14ac:dyDescent="0.3">
      <c r="K32" s="6" t="s">
        <v>25</v>
      </c>
      <c r="L32" s="8"/>
      <c r="M32" s="7"/>
      <c r="N32" s="7"/>
      <c r="O32" s="7"/>
      <c r="P32" s="7"/>
      <c r="Q32" s="7"/>
      <c r="R32" s="7"/>
      <c r="T32" s="202"/>
      <c r="U32" s="202"/>
      <c r="V32" s="202"/>
      <c r="W32" s="202"/>
      <c r="X32" s="202"/>
      <c r="Y32" s="202"/>
      <c r="Z32" s="202"/>
      <c r="AA32" s="202"/>
    </row>
    <row r="33" spans="11:27" ht="17.25" x14ac:dyDescent="0.3">
      <c r="K33" s="91" t="b">
        <v>0</v>
      </c>
      <c r="L33" s="290" t="s">
        <v>87</v>
      </c>
      <c r="M33" s="290"/>
      <c r="N33" s="290"/>
      <c r="O33" s="290"/>
      <c r="P33" s="290"/>
      <c r="Q33" s="290"/>
      <c r="R33" s="290"/>
      <c r="T33" s="202"/>
      <c r="U33" s="202"/>
      <c r="V33" s="202"/>
      <c r="W33" s="202"/>
      <c r="X33" s="202"/>
      <c r="Y33" s="202"/>
      <c r="Z33" s="202"/>
      <c r="AA33" s="202"/>
    </row>
    <row r="34" spans="11:27" ht="17.25" x14ac:dyDescent="0.3">
      <c r="K34" s="91" t="b">
        <v>0</v>
      </c>
      <c r="L34" s="289" t="s">
        <v>14</v>
      </c>
      <c r="M34" s="289"/>
      <c r="N34" s="289"/>
      <c r="O34" s="289"/>
      <c r="P34" s="289"/>
      <c r="Q34" s="289"/>
      <c r="R34" s="289"/>
      <c r="T34" s="202"/>
      <c r="U34" s="202"/>
      <c r="V34" s="202"/>
      <c r="W34" s="202"/>
      <c r="X34" s="202"/>
      <c r="Y34" s="202"/>
      <c r="Z34" s="202"/>
      <c r="AA34" s="202"/>
    </row>
    <row r="35" spans="11:27" ht="17.25" x14ac:dyDescent="0.3">
      <c r="K35" s="91" t="b">
        <v>0</v>
      </c>
      <c r="L35" s="194" t="s">
        <v>15</v>
      </c>
      <c r="M35" s="194"/>
      <c r="N35" s="194"/>
      <c r="O35" s="194"/>
      <c r="P35" s="194"/>
      <c r="Q35" s="194"/>
      <c r="R35" s="194"/>
      <c r="T35" s="202"/>
      <c r="U35" s="202"/>
      <c r="V35" s="202"/>
      <c r="W35" s="202"/>
      <c r="X35" s="202"/>
      <c r="Y35" s="202"/>
      <c r="Z35" s="202"/>
      <c r="AA35" s="202"/>
    </row>
    <row r="36" spans="11:27" ht="17.25" x14ac:dyDescent="0.3">
      <c r="K36" s="91" t="b">
        <v>0</v>
      </c>
      <c r="L36" s="194" t="s">
        <v>16</v>
      </c>
      <c r="M36" s="194"/>
      <c r="N36" s="194"/>
      <c r="O36" s="194"/>
      <c r="P36" s="194"/>
      <c r="Q36" s="194"/>
      <c r="R36" s="194"/>
      <c r="T36" s="202"/>
      <c r="U36" s="202"/>
      <c r="V36" s="202"/>
      <c r="W36" s="202"/>
      <c r="X36" s="202"/>
      <c r="Y36" s="202"/>
      <c r="Z36" s="202"/>
      <c r="AA36" s="202"/>
    </row>
    <row r="37" spans="11:27" ht="17.25" x14ac:dyDescent="0.3">
      <c r="K37" s="91" t="b">
        <v>0</v>
      </c>
      <c r="L37" s="194" t="s">
        <v>17</v>
      </c>
      <c r="M37" s="194"/>
      <c r="N37" s="194"/>
      <c r="O37" s="194"/>
      <c r="P37" s="194"/>
      <c r="Q37" s="194"/>
      <c r="R37" s="194"/>
      <c r="T37" s="202"/>
      <c r="U37" s="202"/>
      <c r="V37" s="202"/>
      <c r="W37" s="202"/>
      <c r="X37" s="202"/>
      <c r="Y37" s="202"/>
      <c r="Z37" s="202"/>
      <c r="AA37" s="202"/>
    </row>
    <row r="38" spans="11:27" ht="17.25" x14ac:dyDescent="0.3">
      <c r="K38" s="91" t="b">
        <v>0</v>
      </c>
      <c r="L38" s="194" t="s">
        <v>18</v>
      </c>
      <c r="M38" s="194"/>
      <c r="N38" s="194"/>
      <c r="O38" s="194"/>
      <c r="P38" s="194"/>
      <c r="Q38" s="194"/>
      <c r="R38" s="194"/>
      <c r="T38" s="197" t="s">
        <v>312</v>
      </c>
      <c r="U38" s="198"/>
      <c r="V38" s="198"/>
      <c r="W38" s="198"/>
      <c r="X38" s="198"/>
      <c r="Y38" s="198"/>
      <c r="Z38" s="198"/>
      <c r="AA38" s="198"/>
    </row>
    <row r="39" spans="11:27" ht="17.25" x14ac:dyDescent="0.3">
      <c r="K39" s="91" t="b">
        <v>0</v>
      </c>
      <c r="L39" s="194" t="s">
        <v>19</v>
      </c>
      <c r="M39" s="194"/>
      <c r="N39" s="194"/>
      <c r="O39" s="194"/>
      <c r="P39" s="194"/>
      <c r="Q39" s="194"/>
      <c r="R39" s="194"/>
      <c r="T39" s="198"/>
      <c r="U39" s="198"/>
      <c r="V39" s="198"/>
      <c r="W39" s="198"/>
      <c r="X39" s="198"/>
      <c r="Y39" s="198"/>
      <c r="Z39" s="198"/>
      <c r="AA39" s="198"/>
    </row>
    <row r="40" spans="11:27" ht="17.25" customHeight="1" x14ac:dyDescent="0.3">
      <c r="K40" s="91" t="b">
        <v>0</v>
      </c>
      <c r="L40" s="194" t="s">
        <v>20</v>
      </c>
      <c r="M40" s="194"/>
      <c r="N40" s="194"/>
      <c r="O40" s="194"/>
      <c r="P40" s="194"/>
      <c r="Q40" s="194"/>
      <c r="R40" s="194"/>
      <c r="T40" s="198"/>
      <c r="U40" s="198"/>
      <c r="V40" s="198"/>
      <c r="W40" s="198"/>
      <c r="X40" s="198"/>
      <c r="Y40" s="198"/>
      <c r="Z40" s="198"/>
      <c r="AA40" s="198"/>
    </row>
    <row r="41" spans="11:27" ht="17.25" customHeight="1" x14ac:dyDescent="0.3">
      <c r="K41" s="91" t="b">
        <v>0</v>
      </c>
      <c r="L41" s="194" t="s">
        <v>21</v>
      </c>
      <c r="M41" s="194"/>
      <c r="N41" s="194"/>
      <c r="O41" s="194"/>
      <c r="P41" s="194"/>
      <c r="Q41" s="194"/>
      <c r="R41" s="194"/>
      <c r="T41" s="198"/>
      <c r="U41" s="198"/>
      <c r="V41" s="198"/>
      <c r="W41" s="198"/>
      <c r="X41" s="198"/>
      <c r="Y41" s="198"/>
      <c r="Z41" s="198"/>
      <c r="AA41" s="198"/>
    </row>
    <row r="42" spans="11:27" ht="17.25" customHeight="1" x14ac:dyDescent="0.3">
      <c r="K42" s="6" t="s">
        <v>26</v>
      </c>
      <c r="L42" s="8"/>
      <c r="M42" s="7"/>
      <c r="N42" s="7"/>
      <c r="O42" s="7"/>
      <c r="P42" s="7"/>
      <c r="Q42" s="7"/>
      <c r="R42" s="7"/>
      <c r="T42" s="198"/>
      <c r="U42" s="198"/>
      <c r="V42" s="198"/>
      <c r="W42" s="198"/>
      <c r="X42" s="198"/>
      <c r="Y42" s="198"/>
      <c r="Z42" s="198"/>
      <c r="AA42" s="198"/>
    </row>
    <row r="43" spans="11:27" ht="15" customHeight="1" x14ac:dyDescent="0.3">
      <c r="K43" s="91" t="b">
        <v>0</v>
      </c>
      <c r="L43" s="195" t="s">
        <v>23</v>
      </c>
      <c r="M43" s="195"/>
      <c r="N43" s="195"/>
      <c r="O43" s="195"/>
      <c r="P43" s="195"/>
      <c r="Q43" s="195"/>
      <c r="R43" s="195"/>
      <c r="T43" s="198"/>
      <c r="U43" s="198"/>
      <c r="V43" s="198"/>
      <c r="W43" s="198"/>
      <c r="X43" s="198"/>
      <c r="Y43" s="198"/>
      <c r="Z43" s="198"/>
      <c r="AA43" s="198"/>
    </row>
    <row r="44" spans="11:27" ht="15" customHeight="1" x14ac:dyDescent="0.25">
      <c r="T44" s="58"/>
      <c r="U44" s="58"/>
      <c r="V44" s="58"/>
      <c r="W44" s="58"/>
      <c r="X44" s="58"/>
      <c r="Y44" s="58"/>
      <c r="Z44" s="58"/>
      <c r="AA44" s="58"/>
    </row>
    <row r="45" spans="11:27" ht="15" customHeight="1" x14ac:dyDescent="0.25">
      <c r="T45" s="58"/>
      <c r="U45" s="58"/>
      <c r="V45" s="58"/>
      <c r="W45" s="58"/>
      <c r="X45" s="58"/>
      <c r="Y45" s="58"/>
      <c r="Z45" s="58"/>
      <c r="AA45" s="58"/>
    </row>
    <row r="46" spans="11:27" x14ac:dyDescent="0.25">
      <c r="K46" s="1"/>
      <c r="L46" s="1"/>
      <c r="M46" s="1"/>
      <c r="N46" s="1"/>
      <c r="O46" s="1"/>
      <c r="P46" s="1"/>
      <c r="Q46" s="1"/>
      <c r="R46" s="1"/>
    </row>
  </sheetData>
  <sheetProtection algorithmName="SHA-512" hashValue="mYpZ03t3+o2lA6nRoantwTO8AkX62LYO791zpawNrfCz+TOgjQhKl4UlywMl9sq2ZtfuR0lz1eY2zufjlgtiow==" saltValue="r60FXbAPOnlnuGJttmJa1g==" spinCount="100000" sheet="1" objects="1" scenarios="1" selectLockedCells="1"/>
  <mergeCells count="29">
    <mergeCell ref="B1:C2"/>
    <mergeCell ref="N1:P2"/>
    <mergeCell ref="R1:U2"/>
    <mergeCell ref="W1:Y2"/>
    <mergeCell ref="B20:I22"/>
    <mergeCell ref="L21:R21"/>
    <mergeCell ref="T21:AA37"/>
    <mergeCell ref="L22:R22"/>
    <mergeCell ref="L24:R24"/>
    <mergeCell ref="L36:R36"/>
    <mergeCell ref="L37:R37"/>
    <mergeCell ref="L25:R25"/>
    <mergeCell ref="L26:R26"/>
    <mergeCell ref="L27:R27"/>
    <mergeCell ref="L28:R28"/>
    <mergeCell ref="L29:R29"/>
    <mergeCell ref="L30:R30"/>
    <mergeCell ref="E1:L2"/>
    <mergeCell ref="L31:R31"/>
    <mergeCell ref="L33:R33"/>
    <mergeCell ref="L34:R34"/>
    <mergeCell ref="K23:R23"/>
    <mergeCell ref="T38:AA43"/>
    <mergeCell ref="L43:R43"/>
    <mergeCell ref="L35:R35"/>
    <mergeCell ref="L38:R38"/>
    <mergeCell ref="L39:R39"/>
    <mergeCell ref="L40:R40"/>
    <mergeCell ref="L41:R41"/>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12993" r:id="rId5" name="Check Box 1">
              <controlPr locked="0" defaultSize="0" autoFill="0" autoLine="0" autoPict="0">
                <anchor moveWithCells="1">
                  <from>
                    <xdr:col>10</xdr:col>
                    <xdr:colOff>190500</xdr:colOff>
                    <xdr:row>19</xdr:row>
                    <xdr:rowOff>200025</xdr:rowOff>
                  </from>
                  <to>
                    <xdr:col>11</xdr:col>
                    <xdr:colOff>57150</xdr:colOff>
                    <xdr:row>21</xdr:row>
                    <xdr:rowOff>9525</xdr:rowOff>
                  </to>
                </anchor>
              </controlPr>
            </control>
          </mc:Choice>
        </mc:AlternateContent>
        <mc:AlternateContent xmlns:mc="http://schemas.openxmlformats.org/markup-compatibility/2006">
          <mc:Choice Requires="x14">
            <control shapeId="212994" r:id="rId6" name="Check Box 2">
              <controlPr locked="0" defaultSize="0" autoFill="0" autoLine="0" autoPict="0">
                <anchor moveWithCells="1">
                  <from>
                    <xdr:col>10</xdr:col>
                    <xdr:colOff>200025</xdr:colOff>
                    <xdr:row>22</xdr:row>
                    <xdr:rowOff>180975</xdr:rowOff>
                  </from>
                  <to>
                    <xdr:col>11</xdr:col>
                    <xdr:colOff>19050</xdr:colOff>
                    <xdr:row>24</xdr:row>
                    <xdr:rowOff>19050</xdr:rowOff>
                  </to>
                </anchor>
              </controlPr>
            </control>
          </mc:Choice>
        </mc:AlternateContent>
        <mc:AlternateContent xmlns:mc="http://schemas.openxmlformats.org/markup-compatibility/2006">
          <mc:Choice Requires="x14">
            <control shapeId="212995" r:id="rId7" name="Check Box 3">
              <controlPr locked="0" defaultSize="0" autoFill="0" autoLine="0" autoPict="0">
                <anchor moveWithCells="1">
                  <from>
                    <xdr:col>10</xdr:col>
                    <xdr:colOff>200025</xdr:colOff>
                    <xdr:row>24</xdr:row>
                    <xdr:rowOff>0</xdr:rowOff>
                  </from>
                  <to>
                    <xdr:col>11</xdr:col>
                    <xdr:colOff>85725</xdr:colOff>
                    <xdr:row>25</xdr:row>
                    <xdr:rowOff>19050</xdr:rowOff>
                  </to>
                </anchor>
              </controlPr>
            </control>
          </mc:Choice>
        </mc:AlternateContent>
        <mc:AlternateContent xmlns:mc="http://schemas.openxmlformats.org/markup-compatibility/2006">
          <mc:Choice Requires="x14">
            <control shapeId="212996" r:id="rId8" name="Check Box 4">
              <controlPr locked="0" defaultSize="0" autoFill="0" autoLine="0" autoPict="0">
                <anchor moveWithCells="1">
                  <from>
                    <xdr:col>10</xdr:col>
                    <xdr:colOff>200025</xdr:colOff>
                    <xdr:row>24</xdr:row>
                    <xdr:rowOff>200025</xdr:rowOff>
                  </from>
                  <to>
                    <xdr:col>10</xdr:col>
                    <xdr:colOff>495300</xdr:colOff>
                    <xdr:row>26</xdr:row>
                    <xdr:rowOff>28575</xdr:rowOff>
                  </to>
                </anchor>
              </controlPr>
            </control>
          </mc:Choice>
        </mc:AlternateContent>
        <mc:AlternateContent xmlns:mc="http://schemas.openxmlformats.org/markup-compatibility/2006">
          <mc:Choice Requires="x14">
            <control shapeId="212997" r:id="rId9" name="Check Box 5">
              <controlPr locked="0" defaultSize="0" autoFill="0" autoLine="0" autoPict="0">
                <anchor moveWithCells="1">
                  <from>
                    <xdr:col>10</xdr:col>
                    <xdr:colOff>200025</xdr:colOff>
                    <xdr:row>25</xdr:row>
                    <xdr:rowOff>219075</xdr:rowOff>
                  </from>
                  <to>
                    <xdr:col>11</xdr:col>
                    <xdr:colOff>28575</xdr:colOff>
                    <xdr:row>26</xdr:row>
                    <xdr:rowOff>209550</xdr:rowOff>
                  </to>
                </anchor>
              </controlPr>
            </control>
          </mc:Choice>
        </mc:AlternateContent>
        <mc:AlternateContent xmlns:mc="http://schemas.openxmlformats.org/markup-compatibility/2006">
          <mc:Choice Requires="x14">
            <control shapeId="212998" r:id="rId10" name="Check Box 6">
              <controlPr locked="0" defaultSize="0" autoFill="0" autoLine="0" autoPict="0">
                <anchor moveWithCells="1">
                  <from>
                    <xdr:col>10</xdr:col>
                    <xdr:colOff>200025</xdr:colOff>
                    <xdr:row>26</xdr:row>
                    <xdr:rowOff>209550</xdr:rowOff>
                  </from>
                  <to>
                    <xdr:col>10</xdr:col>
                    <xdr:colOff>485775</xdr:colOff>
                    <xdr:row>27</xdr:row>
                    <xdr:rowOff>209550</xdr:rowOff>
                  </to>
                </anchor>
              </controlPr>
            </control>
          </mc:Choice>
        </mc:AlternateContent>
        <mc:AlternateContent xmlns:mc="http://schemas.openxmlformats.org/markup-compatibility/2006">
          <mc:Choice Requires="x14">
            <control shapeId="212999" r:id="rId11" name="Check Box 7">
              <controlPr locked="0" defaultSize="0" autoFill="0" autoLine="0" autoPict="0">
                <anchor moveWithCells="1">
                  <from>
                    <xdr:col>10</xdr:col>
                    <xdr:colOff>200025</xdr:colOff>
                    <xdr:row>27</xdr:row>
                    <xdr:rowOff>200025</xdr:rowOff>
                  </from>
                  <to>
                    <xdr:col>10</xdr:col>
                    <xdr:colOff>485775</xdr:colOff>
                    <xdr:row>28</xdr:row>
                    <xdr:rowOff>200025</xdr:rowOff>
                  </to>
                </anchor>
              </controlPr>
            </control>
          </mc:Choice>
        </mc:AlternateContent>
        <mc:AlternateContent xmlns:mc="http://schemas.openxmlformats.org/markup-compatibility/2006">
          <mc:Choice Requires="x14">
            <control shapeId="213000" r:id="rId12" name="Check Box 8">
              <controlPr locked="0" defaultSize="0" autoFill="0" autoLine="0" autoPict="0">
                <anchor moveWithCells="1">
                  <from>
                    <xdr:col>10</xdr:col>
                    <xdr:colOff>190500</xdr:colOff>
                    <xdr:row>28</xdr:row>
                    <xdr:rowOff>209550</xdr:rowOff>
                  </from>
                  <to>
                    <xdr:col>10</xdr:col>
                    <xdr:colOff>476250</xdr:colOff>
                    <xdr:row>29</xdr:row>
                    <xdr:rowOff>200025</xdr:rowOff>
                  </to>
                </anchor>
              </controlPr>
            </control>
          </mc:Choice>
        </mc:AlternateContent>
        <mc:AlternateContent xmlns:mc="http://schemas.openxmlformats.org/markup-compatibility/2006">
          <mc:Choice Requires="x14">
            <control shapeId="213001" r:id="rId13" name="Check Box 9">
              <controlPr locked="0" defaultSize="0" autoFill="0" autoLine="0" autoPict="0">
                <anchor moveWithCells="1">
                  <from>
                    <xdr:col>10</xdr:col>
                    <xdr:colOff>190500</xdr:colOff>
                    <xdr:row>29</xdr:row>
                    <xdr:rowOff>209550</xdr:rowOff>
                  </from>
                  <to>
                    <xdr:col>10</xdr:col>
                    <xdr:colOff>466725</xdr:colOff>
                    <xdr:row>30</xdr:row>
                    <xdr:rowOff>200025</xdr:rowOff>
                  </to>
                </anchor>
              </controlPr>
            </control>
          </mc:Choice>
        </mc:AlternateContent>
        <mc:AlternateContent xmlns:mc="http://schemas.openxmlformats.org/markup-compatibility/2006">
          <mc:Choice Requires="x14">
            <control shapeId="213002" r:id="rId14" name="Check Box 10">
              <controlPr locked="0" defaultSize="0" autoFill="0" autoLine="0" autoPict="0">
                <anchor moveWithCells="1">
                  <from>
                    <xdr:col>10</xdr:col>
                    <xdr:colOff>200025</xdr:colOff>
                    <xdr:row>32</xdr:row>
                    <xdr:rowOff>0</xdr:rowOff>
                  </from>
                  <to>
                    <xdr:col>10</xdr:col>
                    <xdr:colOff>466725</xdr:colOff>
                    <xdr:row>32</xdr:row>
                    <xdr:rowOff>209550</xdr:rowOff>
                  </to>
                </anchor>
              </controlPr>
            </control>
          </mc:Choice>
        </mc:AlternateContent>
        <mc:AlternateContent xmlns:mc="http://schemas.openxmlformats.org/markup-compatibility/2006">
          <mc:Choice Requires="x14">
            <control shapeId="213003" r:id="rId15" name="Check Box 11">
              <controlPr locked="0" defaultSize="0" autoFill="0" autoLine="0" autoPict="0">
                <anchor moveWithCells="1">
                  <from>
                    <xdr:col>10</xdr:col>
                    <xdr:colOff>200025</xdr:colOff>
                    <xdr:row>32</xdr:row>
                    <xdr:rowOff>209550</xdr:rowOff>
                  </from>
                  <to>
                    <xdr:col>10</xdr:col>
                    <xdr:colOff>476250</xdr:colOff>
                    <xdr:row>33</xdr:row>
                    <xdr:rowOff>209550</xdr:rowOff>
                  </to>
                </anchor>
              </controlPr>
            </control>
          </mc:Choice>
        </mc:AlternateContent>
        <mc:AlternateContent xmlns:mc="http://schemas.openxmlformats.org/markup-compatibility/2006">
          <mc:Choice Requires="x14">
            <control shapeId="213004" r:id="rId16" name="Check Box 12">
              <controlPr locked="0" defaultSize="0" autoFill="0" autoLine="0" autoPict="0">
                <anchor moveWithCells="1">
                  <from>
                    <xdr:col>10</xdr:col>
                    <xdr:colOff>200025</xdr:colOff>
                    <xdr:row>33</xdr:row>
                    <xdr:rowOff>200025</xdr:rowOff>
                  </from>
                  <to>
                    <xdr:col>10</xdr:col>
                    <xdr:colOff>457200</xdr:colOff>
                    <xdr:row>34</xdr:row>
                    <xdr:rowOff>200025</xdr:rowOff>
                  </to>
                </anchor>
              </controlPr>
            </control>
          </mc:Choice>
        </mc:AlternateContent>
        <mc:AlternateContent xmlns:mc="http://schemas.openxmlformats.org/markup-compatibility/2006">
          <mc:Choice Requires="x14">
            <control shapeId="213005" r:id="rId17" name="Check Box 13">
              <controlPr locked="0" defaultSize="0" autoFill="0" autoLine="0" autoPict="0">
                <anchor moveWithCells="1">
                  <from>
                    <xdr:col>10</xdr:col>
                    <xdr:colOff>200025</xdr:colOff>
                    <xdr:row>34</xdr:row>
                    <xdr:rowOff>219075</xdr:rowOff>
                  </from>
                  <to>
                    <xdr:col>10</xdr:col>
                    <xdr:colOff>447675</xdr:colOff>
                    <xdr:row>36</xdr:row>
                    <xdr:rowOff>0</xdr:rowOff>
                  </to>
                </anchor>
              </controlPr>
            </control>
          </mc:Choice>
        </mc:AlternateContent>
        <mc:AlternateContent xmlns:mc="http://schemas.openxmlformats.org/markup-compatibility/2006">
          <mc:Choice Requires="x14">
            <control shapeId="213006" r:id="rId18" name="Check Box 14">
              <controlPr locked="0" defaultSize="0" autoFill="0" autoLine="0" autoPict="0">
                <anchor moveWithCells="1">
                  <from>
                    <xdr:col>10</xdr:col>
                    <xdr:colOff>200025</xdr:colOff>
                    <xdr:row>35</xdr:row>
                    <xdr:rowOff>209550</xdr:rowOff>
                  </from>
                  <to>
                    <xdr:col>10</xdr:col>
                    <xdr:colOff>457200</xdr:colOff>
                    <xdr:row>36</xdr:row>
                    <xdr:rowOff>209550</xdr:rowOff>
                  </to>
                </anchor>
              </controlPr>
            </control>
          </mc:Choice>
        </mc:AlternateContent>
        <mc:AlternateContent xmlns:mc="http://schemas.openxmlformats.org/markup-compatibility/2006">
          <mc:Choice Requires="x14">
            <control shapeId="213007" r:id="rId19" name="Check Box 15">
              <controlPr locked="0" defaultSize="0" autoFill="0" autoLine="0" autoPict="0">
                <anchor moveWithCells="1">
                  <from>
                    <xdr:col>10</xdr:col>
                    <xdr:colOff>190500</xdr:colOff>
                    <xdr:row>36</xdr:row>
                    <xdr:rowOff>209550</xdr:rowOff>
                  </from>
                  <to>
                    <xdr:col>10</xdr:col>
                    <xdr:colOff>485775</xdr:colOff>
                    <xdr:row>37</xdr:row>
                    <xdr:rowOff>209550</xdr:rowOff>
                  </to>
                </anchor>
              </controlPr>
            </control>
          </mc:Choice>
        </mc:AlternateContent>
        <mc:AlternateContent xmlns:mc="http://schemas.openxmlformats.org/markup-compatibility/2006">
          <mc:Choice Requires="x14">
            <control shapeId="213008" r:id="rId20" name="Check Box 16">
              <controlPr locked="0" defaultSize="0" autoFill="0" autoLine="0" autoPict="0">
                <anchor moveWithCells="1">
                  <from>
                    <xdr:col>10</xdr:col>
                    <xdr:colOff>190500</xdr:colOff>
                    <xdr:row>37</xdr:row>
                    <xdr:rowOff>209550</xdr:rowOff>
                  </from>
                  <to>
                    <xdr:col>10</xdr:col>
                    <xdr:colOff>438150</xdr:colOff>
                    <xdr:row>38</xdr:row>
                    <xdr:rowOff>200025</xdr:rowOff>
                  </to>
                </anchor>
              </controlPr>
            </control>
          </mc:Choice>
        </mc:AlternateContent>
        <mc:AlternateContent xmlns:mc="http://schemas.openxmlformats.org/markup-compatibility/2006">
          <mc:Choice Requires="x14">
            <control shapeId="213009" r:id="rId21" name="Check Box 17">
              <controlPr locked="0" defaultSize="0" autoFill="0" autoLine="0" autoPict="0">
                <anchor moveWithCells="1">
                  <from>
                    <xdr:col>10</xdr:col>
                    <xdr:colOff>190500</xdr:colOff>
                    <xdr:row>38</xdr:row>
                    <xdr:rowOff>200025</xdr:rowOff>
                  </from>
                  <to>
                    <xdr:col>10</xdr:col>
                    <xdr:colOff>457200</xdr:colOff>
                    <xdr:row>39</xdr:row>
                    <xdr:rowOff>200025</xdr:rowOff>
                  </to>
                </anchor>
              </controlPr>
            </control>
          </mc:Choice>
        </mc:AlternateContent>
        <mc:AlternateContent xmlns:mc="http://schemas.openxmlformats.org/markup-compatibility/2006">
          <mc:Choice Requires="x14">
            <control shapeId="213010" r:id="rId22" name="Check Box 18">
              <controlPr locked="0" defaultSize="0" autoFill="0" autoLine="0" autoPict="0">
                <anchor moveWithCells="1">
                  <from>
                    <xdr:col>10</xdr:col>
                    <xdr:colOff>190500</xdr:colOff>
                    <xdr:row>39</xdr:row>
                    <xdr:rowOff>209550</xdr:rowOff>
                  </from>
                  <to>
                    <xdr:col>10</xdr:col>
                    <xdr:colOff>485775</xdr:colOff>
                    <xdr:row>40</xdr:row>
                    <xdr:rowOff>209550</xdr:rowOff>
                  </to>
                </anchor>
              </controlPr>
            </control>
          </mc:Choice>
        </mc:AlternateContent>
        <mc:AlternateContent xmlns:mc="http://schemas.openxmlformats.org/markup-compatibility/2006">
          <mc:Choice Requires="x14">
            <control shapeId="213011" r:id="rId23" name="Check Box 19">
              <controlPr locked="0" defaultSize="0" autoFill="0" autoLine="0" autoPict="0">
                <anchor moveWithCells="1">
                  <from>
                    <xdr:col>10</xdr:col>
                    <xdr:colOff>180975</xdr:colOff>
                    <xdr:row>42</xdr:row>
                    <xdr:rowOff>0</xdr:rowOff>
                  </from>
                  <to>
                    <xdr:col>10</xdr:col>
                    <xdr:colOff>438150</xdr:colOff>
                    <xdr:row>43</xdr:row>
                    <xdr:rowOff>19050</xdr:rowOff>
                  </to>
                </anchor>
              </controlPr>
            </control>
          </mc:Choice>
        </mc:AlternateContent>
        <mc:AlternateContent xmlns:mc="http://schemas.openxmlformats.org/markup-compatibility/2006">
          <mc:Choice Requires="x14">
            <control shapeId="213012" r:id="rId24" name="Check Box 20">
              <controlPr locked="0" defaultSize="0" autoFill="0" autoLine="0" autoPict="0">
                <anchor moveWithCells="1">
                  <from>
                    <xdr:col>10</xdr:col>
                    <xdr:colOff>190500</xdr:colOff>
                    <xdr:row>20</xdr:row>
                    <xdr:rowOff>171450</xdr:rowOff>
                  </from>
                  <to>
                    <xdr:col>10</xdr:col>
                    <xdr:colOff>457200</xdr:colOff>
                    <xdr:row>22</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6"/>
  <sheetViews>
    <sheetView showGridLines="0" showRowColHeaders="0" zoomScaleNormal="100" workbookViewId="0"/>
  </sheetViews>
  <sheetFormatPr defaultRowHeight="15" x14ac:dyDescent="0.25"/>
  <cols>
    <col min="1" max="1" width="1.7109375" customWidth="1"/>
    <col min="2" max="5" width="7.5703125" customWidth="1"/>
    <col min="6" max="6" width="4.7109375" customWidth="1"/>
    <col min="7" max="10" width="7.5703125" customWidth="1"/>
    <col min="11" max="11" width="4.7109375" customWidth="1"/>
    <col min="12" max="15" width="7.5703125" customWidth="1"/>
    <col min="16" max="16" width="4.7109375" customWidth="1"/>
    <col min="17" max="20" width="7.5703125" customWidth="1"/>
    <col min="21" max="21" width="4.7109375" customWidth="1"/>
    <col min="22" max="25" width="7.5703125" customWidth="1"/>
    <col min="26" max="26" width="4.7109375" customWidth="1"/>
    <col min="27" max="30" width="7.5703125" customWidth="1"/>
    <col min="31" max="31" width="1.7109375" customWidth="1"/>
  </cols>
  <sheetData>
    <row r="1" spans="1:31" ht="15" customHeight="1" x14ac:dyDescent="0.25">
      <c r="A1" s="10"/>
      <c r="B1" s="192" t="s">
        <v>1</v>
      </c>
      <c r="C1" s="192"/>
      <c r="D1" s="192"/>
      <c r="E1" s="192" t="s">
        <v>128</v>
      </c>
      <c r="F1" s="192"/>
      <c r="G1" s="192"/>
      <c r="H1" s="192"/>
      <c r="I1" s="192"/>
      <c r="J1" s="192"/>
      <c r="K1" s="192"/>
      <c r="L1" s="192"/>
      <c r="M1" s="10"/>
      <c r="N1" s="192" t="s">
        <v>0</v>
      </c>
      <c r="O1" s="192"/>
      <c r="P1" s="192"/>
      <c r="Q1" s="10"/>
      <c r="R1" s="193" t="s">
        <v>148</v>
      </c>
      <c r="S1" s="193"/>
      <c r="T1" s="193"/>
      <c r="U1" s="193"/>
      <c r="V1" s="193"/>
      <c r="W1" s="10"/>
      <c r="X1" s="192" t="s">
        <v>2</v>
      </c>
      <c r="Y1" s="192"/>
      <c r="Z1" s="192"/>
      <c r="AA1" s="192"/>
      <c r="AB1" s="10"/>
      <c r="AC1" s="10"/>
      <c r="AD1" s="10"/>
      <c r="AE1" s="10"/>
    </row>
    <row r="2" spans="1:31" ht="15" customHeight="1" x14ac:dyDescent="0.25">
      <c r="A2" s="10"/>
      <c r="B2" s="192"/>
      <c r="C2" s="192"/>
      <c r="D2" s="192"/>
      <c r="E2" s="192"/>
      <c r="F2" s="192"/>
      <c r="G2" s="192"/>
      <c r="H2" s="192"/>
      <c r="I2" s="192"/>
      <c r="J2" s="192"/>
      <c r="K2" s="192"/>
      <c r="L2" s="192"/>
      <c r="M2" s="10"/>
      <c r="N2" s="192"/>
      <c r="O2" s="192"/>
      <c r="P2" s="192"/>
      <c r="Q2" s="10"/>
      <c r="R2" s="193"/>
      <c r="S2" s="193"/>
      <c r="T2" s="193"/>
      <c r="U2" s="193"/>
      <c r="V2" s="193"/>
      <c r="W2" s="10"/>
      <c r="X2" s="192"/>
      <c r="Y2" s="192"/>
      <c r="Z2" s="192"/>
      <c r="AA2" s="192"/>
      <c r="AB2" s="10"/>
      <c r="AC2" s="10"/>
      <c r="AD2" s="10"/>
      <c r="AE2" s="10"/>
    </row>
    <row r="9" spans="1:31" ht="15" customHeight="1" x14ac:dyDescent="0.25">
      <c r="J9" s="59"/>
      <c r="K9" s="59"/>
      <c r="L9" s="59"/>
      <c r="M9" s="59"/>
      <c r="N9" s="59"/>
      <c r="O9" s="59"/>
      <c r="P9" s="59"/>
      <c r="Q9" s="59"/>
    </row>
    <row r="10" spans="1:31" ht="15" customHeight="1" x14ac:dyDescent="0.25">
      <c r="J10" s="84"/>
      <c r="K10" s="59"/>
      <c r="L10" s="59"/>
      <c r="M10" s="59"/>
      <c r="N10" s="59"/>
      <c r="O10" s="59"/>
      <c r="P10" s="59"/>
      <c r="Q10" s="59"/>
    </row>
    <row r="11" spans="1:31" ht="15" customHeight="1" x14ac:dyDescent="0.25">
      <c r="J11" s="60"/>
      <c r="K11" s="60"/>
      <c r="L11" s="60"/>
      <c r="M11" s="60"/>
      <c r="N11" s="60"/>
      <c r="O11" s="60"/>
      <c r="P11" s="60"/>
      <c r="Q11" s="60"/>
    </row>
    <row r="12" spans="1:31" ht="15" customHeight="1" x14ac:dyDescent="0.25">
      <c r="J12" s="60"/>
      <c r="K12" s="60"/>
      <c r="L12" s="60"/>
      <c r="M12" s="60"/>
      <c r="N12" s="60"/>
      <c r="O12" s="60"/>
      <c r="P12" s="60"/>
      <c r="Q12" s="60"/>
    </row>
    <row r="13" spans="1:31" ht="15" customHeight="1" x14ac:dyDescent="0.45">
      <c r="J13" s="61"/>
      <c r="K13" s="61"/>
      <c r="L13" s="61"/>
      <c r="M13" s="61"/>
      <c r="N13" s="61"/>
    </row>
    <row r="14" spans="1:31" ht="15" customHeight="1" x14ac:dyDescent="0.45">
      <c r="J14" s="61"/>
      <c r="K14" s="61"/>
      <c r="L14" s="61"/>
      <c r="M14" s="61"/>
      <c r="N14" s="61"/>
    </row>
    <row r="19" spans="2:30" x14ac:dyDescent="0.25">
      <c r="B19" s="205" t="str">
        <f>IF('CGL Umbrella (CMGC-NB)'!B27=TRUE,"Completed",IF('CGL Umbrella (CMGC-NB)'!B30=TRUE,"Completed",""))</f>
        <v/>
      </c>
      <c r="C19" s="205"/>
      <c r="D19" s="205"/>
      <c r="E19" s="205"/>
      <c r="G19" s="205" t="str">
        <f>IF('Automobile (CMGC-NB)'!B27=TRUE,"Completed",IF('Automobile (CMGC-NB)'!B29=TRUE,"Completed",IF('Automobile (CMGC-NB)'!B31=TRUE,"Completed","")))</f>
        <v/>
      </c>
      <c r="H19" s="205"/>
      <c r="I19" s="205"/>
      <c r="J19" s="205"/>
      <c r="L19" s="205" t="str">
        <f>IF('Pollution (CMGC-NB)'!Q35=10000000,"Completed",IF('Pollution (CMGC-NB)'!Q35=2000000,"Completed",IF('Pollution (CMGC-NB)'!Q35=5000000,"Completed",IF('Pollution (CMGC-NB)'!Q35=1000000,"Completed",""))))</f>
        <v/>
      </c>
      <c r="M19" s="205"/>
      <c r="N19" s="205"/>
      <c r="O19" s="205"/>
      <c r="Q19" s="205" t="str">
        <f>IF('Builder''s Risk (CMGC-NB)'!B29=TRUE,"Completed","")</f>
        <v/>
      </c>
      <c r="R19" s="205"/>
      <c r="S19" s="205"/>
      <c r="T19" s="205"/>
      <c r="V19" s="205" t="str">
        <f>IF('Professional (CMGC-NB)'!B27=TRUE,"Completed","")</f>
        <v/>
      </c>
      <c r="W19" s="205"/>
      <c r="X19" s="205"/>
      <c r="Y19" s="205"/>
      <c r="AA19" s="205" t="str">
        <f>IF('Additional Coverages (CMGC-NB)'!K76=TRUE,"Completed","")</f>
        <v/>
      </c>
      <c r="AB19" s="205"/>
      <c r="AC19" s="205"/>
      <c r="AD19" s="205"/>
    </row>
    <row r="20" spans="2:30" x14ac:dyDescent="0.25">
      <c r="B20" s="205"/>
      <c r="C20" s="205"/>
      <c r="D20" s="205"/>
      <c r="E20" s="205"/>
      <c r="G20" s="205"/>
      <c r="H20" s="205"/>
      <c r="I20" s="205"/>
      <c r="J20" s="205"/>
      <c r="L20" s="205"/>
      <c r="M20" s="205"/>
      <c r="N20" s="205"/>
      <c r="O20" s="205"/>
      <c r="Q20" s="205"/>
      <c r="R20" s="205"/>
      <c r="S20" s="205"/>
      <c r="T20" s="205"/>
      <c r="V20" s="205"/>
      <c r="W20" s="205"/>
      <c r="X20" s="205"/>
      <c r="Y20" s="205"/>
      <c r="AA20" s="205"/>
      <c r="AB20" s="205"/>
      <c r="AC20" s="205"/>
      <c r="AD20" s="205"/>
    </row>
    <row r="21" spans="2:30" x14ac:dyDescent="0.25">
      <c r="B21" s="174" t="s">
        <v>90</v>
      </c>
      <c r="C21" s="174"/>
      <c r="D21" s="174"/>
      <c r="E21" s="174"/>
      <c r="G21" s="173" t="s">
        <v>29</v>
      </c>
      <c r="H21" s="173"/>
      <c r="I21" s="173"/>
      <c r="J21" s="173"/>
      <c r="L21" s="173" t="s">
        <v>43</v>
      </c>
      <c r="M21" s="173"/>
      <c r="N21" s="173"/>
      <c r="O21" s="173"/>
      <c r="Q21" s="173" t="s">
        <v>30</v>
      </c>
      <c r="R21" s="173"/>
      <c r="S21" s="173"/>
      <c r="T21" s="173"/>
      <c r="V21" s="173" t="s">
        <v>44</v>
      </c>
      <c r="W21" s="173"/>
      <c r="X21" s="173"/>
      <c r="Y21" s="173"/>
      <c r="AA21" s="173" t="s">
        <v>239</v>
      </c>
      <c r="AB21" s="173"/>
      <c r="AC21" s="173"/>
      <c r="AD21" s="173"/>
    </row>
    <row r="22" spans="2:30" x14ac:dyDescent="0.25">
      <c r="B22" s="174"/>
      <c r="C22" s="174"/>
      <c r="D22" s="174"/>
      <c r="E22" s="174"/>
      <c r="G22" s="173"/>
      <c r="H22" s="173"/>
      <c r="I22" s="173"/>
      <c r="J22" s="173"/>
      <c r="L22" s="173"/>
      <c r="M22" s="173"/>
      <c r="N22" s="173"/>
      <c r="O22" s="173"/>
      <c r="Q22" s="173"/>
      <c r="R22" s="173"/>
      <c r="S22" s="173"/>
      <c r="T22" s="173"/>
      <c r="V22" s="173"/>
      <c r="W22" s="173"/>
      <c r="X22" s="173"/>
      <c r="Y22" s="173"/>
      <c r="AA22" s="173"/>
      <c r="AB22" s="173"/>
      <c r="AC22" s="173"/>
      <c r="AD22" s="173"/>
    </row>
    <row r="23" spans="2:30" x14ac:dyDescent="0.25">
      <c r="B23" s="174"/>
      <c r="C23" s="174"/>
      <c r="D23" s="174"/>
      <c r="E23" s="174"/>
      <c r="G23" s="173"/>
      <c r="H23" s="173"/>
      <c r="I23" s="173"/>
      <c r="J23" s="173"/>
      <c r="L23" s="173"/>
      <c r="M23" s="173"/>
      <c r="N23" s="173"/>
      <c r="O23" s="173"/>
      <c r="Q23" s="173"/>
      <c r="R23" s="173"/>
      <c r="S23" s="173"/>
      <c r="T23" s="173"/>
      <c r="V23" s="173"/>
      <c r="W23" s="173"/>
      <c r="X23" s="173"/>
      <c r="Y23" s="173"/>
      <c r="AA23" s="173"/>
      <c r="AB23" s="173"/>
      <c r="AC23" s="173"/>
      <c r="AD23" s="173"/>
    </row>
    <row r="24" spans="2:30" ht="15" customHeight="1" x14ac:dyDescent="0.25">
      <c r="B24" s="203" t="s">
        <v>313</v>
      </c>
      <c r="C24" s="204"/>
      <c r="D24" s="204"/>
      <c r="E24" s="204"/>
      <c r="G24" s="203" t="s">
        <v>314</v>
      </c>
      <c r="H24" s="204"/>
      <c r="I24" s="204"/>
      <c r="J24" s="204"/>
      <c r="L24" s="203" t="s">
        <v>321</v>
      </c>
      <c r="M24" s="204"/>
      <c r="N24" s="204"/>
      <c r="O24" s="204"/>
      <c r="Q24" s="207" t="s">
        <v>322</v>
      </c>
      <c r="R24" s="207"/>
      <c r="S24" s="207"/>
      <c r="T24" s="207"/>
      <c r="V24" s="203" t="s">
        <v>323</v>
      </c>
      <c r="W24" s="204"/>
      <c r="X24" s="204"/>
      <c r="Y24" s="204"/>
      <c r="AA24" s="203" t="s">
        <v>319</v>
      </c>
      <c r="AB24" s="204"/>
      <c r="AC24" s="204"/>
      <c r="AD24" s="204"/>
    </row>
    <row r="25" spans="2:30" ht="15" customHeight="1" x14ac:dyDescent="0.25">
      <c r="B25" s="204"/>
      <c r="C25" s="204"/>
      <c r="D25" s="204"/>
      <c r="E25" s="204"/>
      <c r="G25" s="204"/>
      <c r="H25" s="204"/>
      <c r="I25" s="204"/>
      <c r="J25" s="204"/>
      <c r="L25" s="204"/>
      <c r="M25" s="204"/>
      <c r="N25" s="204"/>
      <c r="O25" s="204"/>
      <c r="Q25" s="207"/>
      <c r="R25" s="207"/>
      <c r="S25" s="207"/>
      <c r="T25" s="207"/>
      <c r="V25" s="204"/>
      <c r="W25" s="204"/>
      <c r="X25" s="204"/>
      <c r="Y25" s="204"/>
      <c r="AA25" s="204"/>
      <c r="AB25" s="204"/>
      <c r="AC25" s="204"/>
      <c r="AD25" s="204"/>
    </row>
    <row r="26" spans="2:30" ht="15" customHeight="1" x14ac:dyDescent="0.25">
      <c r="B26" s="204"/>
      <c r="C26" s="204"/>
      <c r="D26" s="204"/>
      <c r="E26" s="204"/>
      <c r="G26" s="204"/>
      <c r="H26" s="204"/>
      <c r="I26" s="204"/>
      <c r="J26" s="204"/>
      <c r="L26" s="204"/>
      <c r="M26" s="204"/>
      <c r="N26" s="204"/>
      <c r="O26" s="204"/>
      <c r="Q26" s="207"/>
      <c r="R26" s="207"/>
      <c r="S26" s="207"/>
      <c r="T26" s="207"/>
      <c r="V26" s="204"/>
      <c r="W26" s="204"/>
      <c r="X26" s="204"/>
      <c r="Y26" s="204"/>
      <c r="AA26" s="204"/>
      <c r="AB26" s="204"/>
      <c r="AC26" s="204"/>
      <c r="AD26" s="204"/>
    </row>
    <row r="27" spans="2:30" ht="15" customHeight="1" x14ac:dyDescent="0.25">
      <c r="B27" s="204"/>
      <c r="C27" s="204"/>
      <c r="D27" s="204"/>
      <c r="E27" s="204"/>
      <c r="G27" s="204"/>
      <c r="H27" s="204"/>
      <c r="I27" s="204"/>
      <c r="J27" s="204"/>
      <c r="L27" s="204"/>
      <c r="M27" s="204"/>
      <c r="N27" s="204"/>
      <c r="O27" s="204"/>
      <c r="Q27" s="207"/>
      <c r="R27" s="207"/>
      <c r="S27" s="207"/>
      <c r="T27" s="207"/>
      <c r="V27" s="204"/>
      <c r="W27" s="204"/>
      <c r="X27" s="204"/>
      <c r="Y27" s="204"/>
      <c r="AA27" s="204"/>
      <c r="AB27" s="204"/>
      <c r="AC27" s="204"/>
      <c r="AD27" s="204"/>
    </row>
    <row r="28" spans="2:30" ht="15" customHeight="1" x14ac:dyDescent="0.25">
      <c r="B28" s="204"/>
      <c r="C28" s="204"/>
      <c r="D28" s="204"/>
      <c r="E28" s="204"/>
      <c r="G28" s="204"/>
      <c r="H28" s="204"/>
      <c r="I28" s="204"/>
      <c r="J28" s="204"/>
      <c r="L28" s="204"/>
      <c r="M28" s="204"/>
      <c r="N28" s="204"/>
      <c r="O28" s="204"/>
      <c r="Q28" s="207"/>
      <c r="R28" s="207"/>
      <c r="S28" s="207"/>
      <c r="T28" s="207"/>
      <c r="V28" s="204"/>
      <c r="W28" s="204"/>
      <c r="X28" s="204"/>
      <c r="Y28" s="204"/>
      <c r="AA28" s="204"/>
      <c r="AB28" s="204"/>
      <c r="AC28" s="204"/>
      <c r="AD28" s="204"/>
    </row>
    <row r="29" spans="2:30" ht="15" customHeight="1" x14ac:dyDescent="0.25">
      <c r="B29" s="204"/>
      <c r="C29" s="204"/>
      <c r="D29" s="204"/>
      <c r="E29" s="204"/>
      <c r="G29" s="204"/>
      <c r="H29" s="204"/>
      <c r="I29" s="204"/>
      <c r="J29" s="204"/>
      <c r="L29" s="204"/>
      <c r="M29" s="204"/>
      <c r="N29" s="204"/>
      <c r="O29" s="204"/>
      <c r="Q29" s="207"/>
      <c r="R29" s="207"/>
      <c r="S29" s="207"/>
      <c r="T29" s="207"/>
      <c r="V29" s="204"/>
      <c r="W29" s="204"/>
      <c r="X29" s="204"/>
      <c r="Y29" s="204"/>
      <c r="AA29" s="204"/>
      <c r="AB29" s="204"/>
      <c r="AC29" s="204"/>
      <c r="AD29" s="204"/>
    </row>
    <row r="30" spans="2:30" ht="15" customHeight="1" x14ac:dyDescent="0.25">
      <c r="B30" s="204"/>
      <c r="C30" s="204"/>
      <c r="D30" s="204"/>
      <c r="E30" s="204"/>
      <c r="G30" s="204"/>
      <c r="H30" s="204"/>
      <c r="I30" s="204"/>
      <c r="J30" s="204"/>
      <c r="L30" s="204"/>
      <c r="M30" s="204"/>
      <c r="N30" s="204"/>
      <c r="O30" s="204"/>
      <c r="Q30" s="207"/>
      <c r="R30" s="207"/>
      <c r="S30" s="207"/>
      <c r="T30" s="207"/>
      <c r="V30" s="204"/>
      <c r="W30" s="204"/>
      <c r="X30" s="204"/>
      <c r="Y30" s="204"/>
      <c r="AA30" s="204"/>
      <c r="AB30" s="204"/>
      <c r="AC30" s="204"/>
      <c r="AD30" s="204"/>
    </row>
    <row r="31" spans="2:30" ht="15" customHeight="1" x14ac:dyDescent="0.25">
      <c r="B31" s="204"/>
      <c r="C31" s="204"/>
      <c r="D31" s="204"/>
      <c r="E31" s="204"/>
      <c r="G31" s="204"/>
      <c r="H31" s="204"/>
      <c r="I31" s="204"/>
      <c r="J31" s="204"/>
      <c r="L31" s="204"/>
      <c r="M31" s="204"/>
      <c r="N31" s="204"/>
      <c r="O31" s="204"/>
      <c r="Q31" s="207"/>
      <c r="R31" s="207"/>
      <c r="S31" s="207"/>
      <c r="T31" s="207"/>
      <c r="V31" s="204"/>
      <c r="W31" s="204"/>
      <c r="X31" s="204"/>
      <c r="Y31" s="204"/>
      <c r="AA31" s="204"/>
      <c r="AB31" s="204"/>
      <c r="AC31" s="204"/>
      <c r="AD31" s="204"/>
    </row>
    <row r="32" spans="2:30" ht="15" customHeight="1" x14ac:dyDescent="0.25">
      <c r="B32" s="204"/>
      <c r="C32" s="204"/>
      <c r="D32" s="204"/>
      <c r="E32" s="204"/>
      <c r="G32" s="204"/>
      <c r="H32" s="204"/>
      <c r="I32" s="204"/>
      <c r="J32" s="204"/>
      <c r="L32" s="204"/>
      <c r="M32" s="204"/>
      <c r="N32" s="204"/>
      <c r="O32" s="204"/>
      <c r="Q32" s="207"/>
      <c r="R32" s="207"/>
      <c r="S32" s="207"/>
      <c r="T32" s="207"/>
      <c r="V32" s="204"/>
      <c r="W32" s="204"/>
      <c r="X32" s="204"/>
      <c r="Y32" s="204"/>
      <c r="AA32" s="204"/>
      <c r="AB32" s="204"/>
      <c r="AC32" s="204"/>
      <c r="AD32" s="204"/>
    </row>
    <row r="33" spans="2:30" ht="15" customHeight="1" x14ac:dyDescent="0.25">
      <c r="B33" s="204"/>
      <c r="C33" s="204"/>
      <c r="D33" s="204"/>
      <c r="E33" s="204"/>
      <c r="G33" s="204"/>
      <c r="H33" s="204"/>
      <c r="I33" s="204"/>
      <c r="J33" s="204"/>
      <c r="L33" s="204"/>
      <c r="M33" s="204"/>
      <c r="N33" s="204"/>
      <c r="O33" s="204"/>
      <c r="Q33" s="207"/>
      <c r="R33" s="207"/>
      <c r="S33" s="207"/>
      <c r="T33" s="207"/>
      <c r="V33" s="204"/>
      <c r="W33" s="204"/>
      <c r="X33" s="204"/>
      <c r="Y33" s="204"/>
      <c r="AA33" s="204"/>
      <c r="AB33" s="204"/>
      <c r="AC33" s="204"/>
      <c r="AD33" s="204"/>
    </row>
    <row r="34" spans="2:30" ht="15" customHeight="1" x14ac:dyDescent="0.25">
      <c r="B34" s="204"/>
      <c r="C34" s="204"/>
      <c r="D34" s="204"/>
      <c r="E34" s="204"/>
      <c r="G34" s="204"/>
      <c r="H34" s="204"/>
      <c r="I34" s="204"/>
      <c r="J34" s="204"/>
      <c r="L34" s="204"/>
      <c r="M34" s="204"/>
      <c r="N34" s="204"/>
      <c r="O34" s="204"/>
      <c r="Q34" s="207"/>
      <c r="R34" s="207"/>
      <c r="S34" s="207"/>
      <c r="T34" s="207"/>
      <c r="V34" s="204"/>
      <c r="W34" s="204"/>
      <c r="X34" s="204"/>
      <c r="Y34" s="204"/>
      <c r="AA34" s="204"/>
      <c r="AB34" s="204"/>
      <c r="AC34" s="204"/>
      <c r="AD34" s="204"/>
    </row>
    <row r="35" spans="2:30" ht="15" customHeight="1" x14ac:dyDescent="0.25">
      <c r="B35" s="204"/>
      <c r="C35" s="204"/>
      <c r="D35" s="204"/>
      <c r="E35" s="204"/>
      <c r="G35" s="204"/>
      <c r="H35" s="204"/>
      <c r="I35" s="204"/>
      <c r="J35" s="204"/>
      <c r="L35" s="204"/>
      <c r="M35" s="204"/>
      <c r="N35" s="204"/>
      <c r="O35" s="204"/>
      <c r="Q35" s="207"/>
      <c r="R35" s="207"/>
      <c r="S35" s="207"/>
      <c r="T35" s="207"/>
      <c r="V35" s="204"/>
      <c r="W35" s="204"/>
      <c r="X35" s="204"/>
      <c r="Y35" s="204"/>
      <c r="AA35" s="204"/>
      <c r="AB35" s="204"/>
      <c r="AC35" s="204"/>
      <c r="AD35" s="204"/>
    </row>
    <row r="36" spans="2:30" ht="15" customHeight="1" x14ac:dyDescent="0.25">
      <c r="B36" s="204"/>
      <c r="C36" s="204"/>
      <c r="D36" s="204"/>
      <c r="E36" s="204"/>
      <c r="G36" s="204"/>
      <c r="H36" s="204"/>
      <c r="I36" s="204"/>
      <c r="J36" s="204"/>
      <c r="L36" s="204"/>
      <c r="M36" s="204"/>
      <c r="N36" s="204"/>
      <c r="O36" s="204"/>
      <c r="Q36" s="207"/>
      <c r="R36" s="207"/>
      <c r="S36" s="207"/>
      <c r="T36" s="207"/>
      <c r="V36" s="204"/>
      <c r="W36" s="204"/>
      <c r="X36" s="204"/>
      <c r="Y36" s="204"/>
      <c r="AA36" s="204"/>
      <c r="AB36" s="204"/>
      <c r="AC36" s="204"/>
      <c r="AD36" s="204"/>
    </row>
    <row r="37" spans="2:30" ht="15" customHeight="1" x14ac:dyDescent="0.25">
      <c r="B37" s="204"/>
      <c r="C37" s="204"/>
      <c r="D37" s="204"/>
      <c r="E37" s="204"/>
      <c r="G37" s="204"/>
      <c r="H37" s="204"/>
      <c r="I37" s="204"/>
      <c r="J37" s="204"/>
      <c r="L37" s="204"/>
      <c r="M37" s="204"/>
      <c r="N37" s="204"/>
      <c r="O37" s="204"/>
      <c r="Q37" s="207"/>
      <c r="R37" s="207"/>
      <c r="S37" s="207"/>
      <c r="T37" s="207"/>
      <c r="V37" s="204"/>
      <c r="W37" s="204"/>
      <c r="X37" s="204"/>
      <c r="Y37" s="204"/>
      <c r="AA37" s="204"/>
      <c r="AB37" s="204"/>
      <c r="AC37" s="204"/>
      <c r="AD37" s="204"/>
    </row>
    <row r="38" spans="2:30" ht="15" customHeight="1" x14ac:dyDescent="0.25">
      <c r="B38" s="204"/>
      <c r="C38" s="204"/>
      <c r="D38" s="204"/>
      <c r="E38" s="204"/>
      <c r="G38" s="204"/>
      <c r="H38" s="204"/>
      <c r="I38" s="204"/>
      <c r="J38" s="204"/>
      <c r="L38" s="204"/>
      <c r="M38" s="204"/>
      <c r="N38" s="204"/>
      <c r="O38" s="204"/>
      <c r="Q38" s="207"/>
      <c r="R38" s="207"/>
      <c r="S38" s="207"/>
      <c r="T38" s="207"/>
      <c r="V38" s="204"/>
      <c r="W38" s="204"/>
      <c r="X38" s="204"/>
      <c r="Y38" s="204"/>
      <c r="AA38" s="204"/>
      <c r="AB38" s="204"/>
      <c r="AC38" s="204"/>
      <c r="AD38" s="204"/>
    </row>
    <row r="39" spans="2:30" ht="15" customHeight="1" x14ac:dyDescent="0.25">
      <c r="B39" s="204"/>
      <c r="C39" s="204"/>
      <c r="D39" s="204"/>
      <c r="E39" s="204"/>
      <c r="G39" s="204"/>
      <c r="H39" s="204"/>
      <c r="I39" s="204"/>
      <c r="J39" s="204"/>
      <c r="L39" s="204"/>
      <c r="M39" s="204"/>
      <c r="N39" s="204"/>
      <c r="O39" s="204"/>
      <c r="Q39" s="207"/>
      <c r="R39" s="207"/>
      <c r="S39" s="207"/>
      <c r="T39" s="207"/>
      <c r="V39" s="204"/>
      <c r="W39" s="204"/>
      <c r="X39" s="204"/>
      <c r="Y39" s="204"/>
      <c r="AA39" s="204"/>
      <c r="AB39" s="204"/>
      <c r="AC39" s="204"/>
      <c r="AD39" s="204"/>
    </row>
    <row r="40" spans="2:30" ht="15" customHeight="1" x14ac:dyDescent="0.25">
      <c r="B40" s="204"/>
      <c r="C40" s="204"/>
      <c r="D40" s="204"/>
      <c r="E40" s="204"/>
      <c r="G40" s="204"/>
      <c r="H40" s="204"/>
      <c r="I40" s="204"/>
      <c r="J40" s="204"/>
      <c r="L40" s="204"/>
      <c r="M40" s="204"/>
      <c r="N40" s="204"/>
      <c r="O40" s="204"/>
      <c r="Q40" s="207"/>
      <c r="R40" s="207"/>
      <c r="S40" s="207"/>
      <c r="T40" s="207"/>
      <c r="V40" s="204"/>
      <c r="W40" s="204"/>
      <c r="X40" s="204"/>
      <c r="Y40" s="204"/>
      <c r="AA40" s="204"/>
      <c r="AB40" s="204"/>
      <c r="AC40" s="204"/>
      <c r="AD40" s="204"/>
    </row>
    <row r="41" spans="2:30" ht="15" customHeight="1" x14ac:dyDescent="0.25">
      <c r="B41" s="204"/>
      <c r="C41" s="204"/>
      <c r="D41" s="204"/>
      <c r="E41" s="204"/>
      <c r="G41" s="204"/>
      <c r="H41" s="204"/>
      <c r="I41" s="204"/>
      <c r="J41" s="204"/>
      <c r="L41" s="204"/>
      <c r="M41" s="204"/>
      <c r="N41" s="204"/>
      <c r="O41" s="204"/>
      <c r="Q41" s="207"/>
      <c r="R41" s="207"/>
      <c r="S41" s="207"/>
      <c r="T41" s="207"/>
      <c r="V41" s="204"/>
      <c r="W41" s="204"/>
      <c r="X41" s="204"/>
      <c r="Y41" s="204"/>
      <c r="AA41" s="204"/>
      <c r="AB41" s="204"/>
      <c r="AC41" s="204"/>
      <c r="AD41" s="204"/>
    </row>
    <row r="42" spans="2:30" ht="15" customHeight="1" x14ac:dyDescent="0.25">
      <c r="B42" s="204"/>
      <c r="C42" s="204"/>
      <c r="D42" s="204"/>
      <c r="E42" s="204"/>
      <c r="G42" s="204"/>
      <c r="H42" s="204"/>
      <c r="I42" s="204"/>
      <c r="J42" s="204"/>
      <c r="L42" s="204"/>
      <c r="M42" s="204"/>
      <c r="N42" s="204"/>
      <c r="O42" s="204"/>
      <c r="Q42" s="207"/>
      <c r="R42" s="207"/>
      <c r="S42" s="207"/>
      <c r="T42" s="207"/>
      <c r="V42" s="204"/>
      <c r="W42" s="204"/>
      <c r="X42" s="204"/>
      <c r="Y42" s="204"/>
      <c r="AA42" s="204"/>
      <c r="AB42" s="204"/>
      <c r="AC42" s="204"/>
      <c r="AD42" s="204"/>
    </row>
    <row r="43" spans="2:30" x14ac:dyDescent="0.25">
      <c r="B43" s="204"/>
      <c r="C43" s="204"/>
      <c r="D43" s="204"/>
      <c r="E43" s="204"/>
      <c r="G43" s="204"/>
      <c r="H43" s="204"/>
      <c r="I43" s="204"/>
      <c r="J43" s="204"/>
      <c r="L43" s="68"/>
      <c r="M43" s="68"/>
      <c r="N43" s="68"/>
      <c r="O43" s="68"/>
      <c r="Q43" s="207"/>
      <c r="R43" s="207"/>
      <c r="S43" s="207"/>
      <c r="T43" s="207"/>
      <c r="V43" s="204"/>
      <c r="W43" s="204"/>
      <c r="X43" s="204"/>
      <c r="Y43" s="204"/>
      <c r="AA43" s="204"/>
      <c r="AB43" s="204"/>
      <c r="AC43" s="204"/>
      <c r="AD43" s="204"/>
    </row>
    <row r="44" spans="2:30" x14ac:dyDescent="0.25">
      <c r="B44" s="206" t="s">
        <v>91</v>
      </c>
      <c r="C44" s="206"/>
      <c r="D44" s="206"/>
      <c r="E44" s="206"/>
      <c r="G44" s="206" t="s">
        <v>91</v>
      </c>
      <c r="H44" s="206"/>
      <c r="I44" s="206"/>
      <c r="J44" s="206"/>
      <c r="L44" s="206" t="s">
        <v>91</v>
      </c>
      <c r="M44" s="206"/>
      <c r="N44" s="206"/>
      <c r="O44" s="206"/>
      <c r="Q44" s="206" t="s">
        <v>91</v>
      </c>
      <c r="R44" s="206"/>
      <c r="S44" s="206"/>
      <c r="T44" s="206"/>
      <c r="V44" s="206" t="s">
        <v>91</v>
      </c>
      <c r="W44" s="206"/>
      <c r="X44" s="206"/>
      <c r="Y44" s="206"/>
      <c r="AA44" s="206" t="s">
        <v>91</v>
      </c>
      <c r="AB44" s="206"/>
      <c r="AC44" s="206"/>
      <c r="AD44" s="206"/>
    </row>
    <row r="45" spans="2:30" x14ac:dyDescent="0.25">
      <c r="B45" s="206"/>
      <c r="C45" s="206"/>
      <c r="D45" s="206"/>
      <c r="E45" s="206"/>
      <c r="G45" s="206"/>
      <c r="H45" s="206"/>
      <c r="I45" s="206"/>
      <c r="J45" s="206"/>
      <c r="L45" s="206"/>
      <c r="M45" s="206"/>
      <c r="N45" s="206"/>
      <c r="O45" s="206"/>
      <c r="Q45" s="206"/>
      <c r="R45" s="206"/>
      <c r="S45" s="206"/>
      <c r="T45" s="206"/>
      <c r="V45" s="206"/>
      <c r="W45" s="206"/>
      <c r="X45" s="206"/>
      <c r="Y45" s="206"/>
      <c r="AA45" s="206"/>
      <c r="AB45" s="206"/>
      <c r="AC45" s="206"/>
      <c r="AD45" s="206"/>
    </row>
    <row r="46" spans="2:30" x14ac:dyDescent="0.25">
      <c r="B46" s="2"/>
      <c r="C46" s="2"/>
      <c r="D46" s="2"/>
      <c r="E46" s="2"/>
      <c r="G46" s="2"/>
      <c r="H46" s="2"/>
      <c r="I46" s="2"/>
      <c r="J46" s="2"/>
      <c r="L46" s="68"/>
      <c r="M46" s="68"/>
      <c r="N46" s="68"/>
      <c r="O46" s="68"/>
      <c r="Q46" s="2"/>
      <c r="R46" s="2"/>
      <c r="S46" s="2"/>
      <c r="T46" s="2"/>
      <c r="V46" s="2"/>
      <c r="W46" s="2"/>
      <c r="X46" s="2"/>
      <c r="Y46" s="2"/>
      <c r="AA46" s="2"/>
      <c r="AB46" s="2"/>
      <c r="AC46" s="2"/>
      <c r="AD46" s="2"/>
    </row>
  </sheetData>
  <sheetProtection algorithmName="SHA-512" hashValue="pWA5s5Fz6ACBWaMcSyBilyjLnhRRErMeF6sqsCj0GYUqFyyzgkQKklV6F0lo68MY5fqM329QL2oGFNzwr6JhjA==" saltValue="dpTT5ZXe5vmpSmTKPzFYjg==" spinCount="100000" sheet="1" objects="1" scenarios="1" selectLockedCells="1" selectUnlockedCells="1"/>
  <mergeCells count="29">
    <mergeCell ref="B1:D2"/>
    <mergeCell ref="R1:V2"/>
    <mergeCell ref="E1:L2"/>
    <mergeCell ref="N1:P2"/>
    <mergeCell ref="L24:O42"/>
    <mergeCell ref="B44:E45"/>
    <mergeCell ref="G44:J45"/>
    <mergeCell ref="L44:O45"/>
    <mergeCell ref="Q44:T45"/>
    <mergeCell ref="B19:E20"/>
    <mergeCell ref="G19:J20"/>
    <mergeCell ref="L19:O20"/>
    <mergeCell ref="Q19:T20"/>
    <mergeCell ref="B21:E23"/>
    <mergeCell ref="G21:J23"/>
    <mergeCell ref="L21:O23"/>
    <mergeCell ref="Q21:T23"/>
    <mergeCell ref="B24:E43"/>
    <mergeCell ref="G24:J43"/>
    <mergeCell ref="Q24:T43"/>
    <mergeCell ref="AA19:AD20"/>
    <mergeCell ref="AA21:AD23"/>
    <mergeCell ref="AA44:AD45"/>
    <mergeCell ref="X1:AA2"/>
    <mergeCell ref="V44:Y45"/>
    <mergeCell ref="V19:Y20"/>
    <mergeCell ref="V21:Y23"/>
    <mergeCell ref="V24:Y43"/>
    <mergeCell ref="AA24:AD43"/>
  </mergeCells>
  <conditionalFormatting sqref="B19:E20">
    <cfRule type="containsText" dxfId="66" priority="6" operator="containsText" text="Completed">
      <formula>NOT(ISERROR(SEARCH("Completed",B19)))</formula>
    </cfRule>
  </conditionalFormatting>
  <conditionalFormatting sqref="G19:J20">
    <cfRule type="containsText" dxfId="65" priority="5" operator="containsText" text="Completed">
      <formula>NOT(ISERROR(SEARCH("Completed",G19)))</formula>
    </cfRule>
  </conditionalFormatting>
  <conditionalFormatting sqref="L19:O20">
    <cfRule type="containsText" dxfId="64" priority="4" operator="containsText" text="Completed">
      <formula>NOT(ISERROR(SEARCH("Completed",L19)))</formula>
    </cfRule>
  </conditionalFormatting>
  <conditionalFormatting sqref="Q19:T20">
    <cfRule type="containsText" dxfId="63" priority="3" operator="containsText" text="Completed">
      <formula>NOT(ISERROR(SEARCH("Completed",Q19)))</formula>
    </cfRule>
  </conditionalFormatting>
  <conditionalFormatting sqref="V19:Y20">
    <cfRule type="containsText" dxfId="62" priority="2" operator="containsText" text="Completed">
      <formula>NOT(ISERROR(SEARCH("Completed",V19)))</formula>
    </cfRule>
  </conditionalFormatting>
  <conditionalFormatting sqref="AA19:AD20">
    <cfRule type="containsText" dxfId="61" priority="1" operator="containsText" text="Completed">
      <formula>NOT(ISERROR(SEARCH("Completed",AA19)))</formula>
    </cfRule>
  </conditionalFormatting>
  <pageMargins left="0.25" right="0.25" top="0.75" bottom="0.75" header="0.3" footer="0.3"/>
  <pageSetup paperSize="17" orientation="landscape" r:id="rId1"/>
  <drawing r:id="rId2"/>
  <legacyDrawing r:id="rId3"/>
  <picture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6"/>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row>
    <row r="12" spans="1:28" ht="15" customHeight="1" x14ac:dyDescent="0.25">
      <c r="J12" s="60"/>
      <c r="K12" s="60"/>
      <c r="L12" s="60"/>
      <c r="M12" s="60"/>
      <c r="N12" s="60"/>
      <c r="O12" s="60"/>
      <c r="P12" s="60"/>
      <c r="Q12" s="60"/>
    </row>
    <row r="13" spans="1:28" ht="15" customHeight="1" x14ac:dyDescent="0.45">
      <c r="J13" s="61"/>
      <c r="K13" s="61"/>
      <c r="L13" s="61"/>
      <c r="M13" s="61"/>
      <c r="N13" s="61"/>
    </row>
    <row r="14" spans="1:28" ht="15" customHeight="1" x14ac:dyDescent="0.45">
      <c r="J14" s="61"/>
      <c r="K14" s="61"/>
      <c r="L14" s="61"/>
      <c r="M14" s="61"/>
      <c r="N14" s="61"/>
    </row>
    <row r="19" spans="2:27" ht="15" customHeight="1" x14ac:dyDescent="0.25"/>
    <row r="20" spans="2:27" ht="15" customHeight="1" x14ac:dyDescent="0.25"/>
    <row r="21" spans="2:27" ht="15" customHeight="1" x14ac:dyDescent="0.25">
      <c r="B21" s="173" t="s">
        <v>144</v>
      </c>
      <c r="C21" s="173"/>
      <c r="D21" s="173"/>
      <c r="E21" s="173"/>
      <c r="F21" s="173"/>
      <c r="G21" s="173"/>
      <c r="H21" s="173"/>
      <c r="I21" s="173"/>
      <c r="K21" s="173" t="s">
        <v>28</v>
      </c>
      <c r="L21" s="173"/>
      <c r="M21" s="173"/>
      <c r="N21" s="173"/>
      <c r="O21" s="173"/>
      <c r="P21" s="173"/>
      <c r="Q21" s="173"/>
      <c r="R21" s="173"/>
      <c r="T21" s="173" t="s">
        <v>33</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5" customHeight="1" x14ac:dyDescent="0.3">
      <c r="B25" s="215" t="s">
        <v>31</v>
      </c>
      <c r="C25" s="215"/>
      <c r="D25" s="215"/>
      <c r="E25" s="215"/>
      <c r="F25" s="215"/>
      <c r="G25" s="215"/>
      <c r="H25" s="215"/>
      <c r="I25" s="215"/>
      <c r="K25" s="212" t="s">
        <v>229</v>
      </c>
      <c r="L25" s="212"/>
      <c r="M25" s="212"/>
      <c r="N25" s="212"/>
      <c r="O25" s="212"/>
      <c r="P25" s="212"/>
      <c r="Q25" s="212"/>
      <c r="R25" s="212"/>
      <c r="T25" s="69" t="s">
        <v>94</v>
      </c>
      <c r="U25" s="11" t="s">
        <v>92</v>
      </c>
      <c r="V25" s="2"/>
      <c r="W25" s="2"/>
      <c r="X25" s="2"/>
      <c r="Y25" s="2"/>
      <c r="Z25" s="2"/>
      <c r="AA25" s="2"/>
    </row>
    <row r="26" spans="2:27" ht="15" customHeight="1" x14ac:dyDescent="0.25">
      <c r="B26" s="2"/>
      <c r="C26" s="2"/>
      <c r="D26" s="2"/>
      <c r="E26" s="2"/>
      <c r="F26" s="2"/>
      <c r="G26" s="2"/>
      <c r="H26" s="2"/>
      <c r="I26" s="2"/>
      <c r="K26" s="212"/>
      <c r="L26" s="212"/>
      <c r="M26" s="212"/>
      <c r="N26" s="212"/>
      <c r="O26" s="212"/>
      <c r="P26" s="212"/>
      <c r="Q26" s="212"/>
      <c r="R26" s="212"/>
      <c r="T26" s="2"/>
      <c r="U26" s="2"/>
      <c r="V26" s="2"/>
      <c r="W26" s="2"/>
      <c r="X26" s="2"/>
      <c r="Y26" s="2"/>
      <c r="Z26" s="2"/>
      <c r="AA26" s="2"/>
    </row>
    <row r="27" spans="2:27" ht="15" customHeight="1" x14ac:dyDescent="0.25">
      <c r="B27" s="91" t="b">
        <v>0</v>
      </c>
      <c r="C27" s="218" t="s">
        <v>137</v>
      </c>
      <c r="D27" s="218"/>
      <c r="E27" s="218"/>
      <c r="F27" s="218"/>
      <c r="G27" s="218"/>
      <c r="H27" s="218"/>
      <c r="I27" s="218"/>
      <c r="K27" s="212"/>
      <c r="L27" s="212"/>
      <c r="M27" s="212"/>
      <c r="N27" s="212"/>
      <c r="O27" s="212"/>
      <c r="P27" s="212"/>
      <c r="Q27" s="212"/>
      <c r="R27" s="212"/>
      <c r="T27" s="211" t="s">
        <v>93</v>
      </c>
      <c r="U27" s="209" t="s">
        <v>96</v>
      </c>
      <c r="V27" s="209"/>
      <c r="W27" s="209"/>
      <c r="X27" s="209"/>
      <c r="Y27" s="209"/>
      <c r="Z27" s="209"/>
      <c r="AA27" s="209"/>
    </row>
    <row r="28" spans="2:27" ht="15" customHeight="1" x14ac:dyDescent="0.25">
      <c r="B28" s="92"/>
      <c r="C28" s="218"/>
      <c r="D28" s="218"/>
      <c r="E28" s="218"/>
      <c r="F28" s="218"/>
      <c r="G28" s="218"/>
      <c r="H28" s="218"/>
      <c r="I28" s="218"/>
      <c r="K28" s="212"/>
      <c r="L28" s="212"/>
      <c r="M28" s="212"/>
      <c r="N28" s="212"/>
      <c r="O28" s="212"/>
      <c r="P28" s="212"/>
      <c r="Q28" s="212"/>
      <c r="R28" s="212"/>
      <c r="T28" s="211"/>
      <c r="U28" s="209"/>
      <c r="V28" s="209"/>
      <c r="W28" s="209"/>
      <c r="X28" s="209"/>
      <c r="Y28" s="209"/>
      <c r="Z28" s="209"/>
      <c r="AA28" s="209"/>
    </row>
    <row r="29" spans="2:27" ht="15" customHeight="1" x14ac:dyDescent="0.25">
      <c r="B29" s="92"/>
      <c r="C29" s="218"/>
      <c r="D29" s="218"/>
      <c r="E29" s="218"/>
      <c r="F29" s="218"/>
      <c r="G29" s="218"/>
      <c r="H29" s="218"/>
      <c r="I29" s="218"/>
      <c r="K29" s="212"/>
      <c r="L29" s="212"/>
      <c r="M29" s="212"/>
      <c r="N29" s="212"/>
      <c r="O29" s="212"/>
      <c r="P29" s="212"/>
      <c r="Q29" s="212"/>
      <c r="R29" s="212"/>
      <c r="T29" s="211"/>
      <c r="U29" s="209"/>
      <c r="V29" s="209"/>
      <c r="W29" s="209"/>
      <c r="X29" s="209"/>
      <c r="Y29" s="209"/>
      <c r="Z29" s="209"/>
      <c r="AA29" s="209"/>
    </row>
    <row r="30" spans="2:27" ht="15" customHeight="1" x14ac:dyDescent="0.25">
      <c r="B30" s="91" t="b">
        <v>0</v>
      </c>
      <c r="C30" s="218" t="s">
        <v>172</v>
      </c>
      <c r="D30" s="218"/>
      <c r="E30" s="218"/>
      <c r="F30" s="218"/>
      <c r="G30" s="218"/>
      <c r="H30" s="218"/>
      <c r="I30" s="218"/>
      <c r="K30" s="212" t="s">
        <v>230</v>
      </c>
      <c r="L30" s="212"/>
      <c r="M30" s="212"/>
      <c r="N30" s="212"/>
      <c r="O30" s="212"/>
      <c r="P30" s="212"/>
      <c r="Q30" s="212"/>
      <c r="R30" s="212"/>
      <c r="T30" s="211" t="s">
        <v>95</v>
      </c>
      <c r="U30" s="209" t="s">
        <v>98</v>
      </c>
      <c r="V30" s="209"/>
      <c r="W30" s="209"/>
      <c r="X30" s="209"/>
      <c r="Y30" s="209"/>
      <c r="Z30" s="209"/>
      <c r="AA30" s="209"/>
    </row>
    <row r="31" spans="2:27" ht="15" customHeight="1" x14ac:dyDescent="0.25">
      <c r="B31" s="92"/>
      <c r="C31" s="218"/>
      <c r="D31" s="218"/>
      <c r="E31" s="218"/>
      <c r="F31" s="218"/>
      <c r="G31" s="218"/>
      <c r="H31" s="218"/>
      <c r="I31" s="218"/>
      <c r="K31" s="212"/>
      <c r="L31" s="212"/>
      <c r="M31" s="212"/>
      <c r="N31" s="212"/>
      <c r="O31" s="212"/>
      <c r="P31" s="212"/>
      <c r="Q31" s="212"/>
      <c r="R31" s="212"/>
      <c r="T31" s="211"/>
      <c r="U31" s="209"/>
      <c r="V31" s="209"/>
      <c r="W31" s="209"/>
      <c r="X31" s="209"/>
      <c r="Y31" s="209"/>
      <c r="Z31" s="209"/>
      <c r="AA31" s="209"/>
    </row>
    <row r="32" spans="2:27" ht="15" customHeight="1" x14ac:dyDescent="0.25">
      <c r="B32" s="2"/>
      <c r="C32" s="218"/>
      <c r="D32" s="218"/>
      <c r="E32" s="218"/>
      <c r="F32" s="218"/>
      <c r="G32" s="218"/>
      <c r="H32" s="218"/>
      <c r="I32" s="218"/>
      <c r="K32" s="212"/>
      <c r="L32" s="212"/>
      <c r="M32" s="212"/>
      <c r="N32" s="212"/>
      <c r="O32" s="212"/>
      <c r="P32" s="212"/>
      <c r="Q32" s="212"/>
      <c r="R32" s="212"/>
      <c r="T32" s="211"/>
      <c r="U32" s="209"/>
      <c r="V32" s="209"/>
      <c r="W32" s="209"/>
      <c r="X32" s="209"/>
      <c r="Y32" s="209"/>
      <c r="Z32" s="209"/>
      <c r="AA32" s="209"/>
    </row>
    <row r="33" spans="2:27" ht="15" customHeight="1" x14ac:dyDescent="0.25">
      <c r="B33" s="2"/>
      <c r="C33" s="218"/>
      <c r="D33" s="218"/>
      <c r="E33" s="218"/>
      <c r="F33" s="218"/>
      <c r="G33" s="218"/>
      <c r="H33" s="218"/>
      <c r="I33" s="218"/>
      <c r="K33" s="212"/>
      <c r="L33" s="212"/>
      <c r="M33" s="212"/>
      <c r="N33" s="212"/>
      <c r="O33" s="212"/>
      <c r="P33" s="212"/>
      <c r="Q33" s="212"/>
      <c r="R33" s="212"/>
      <c r="T33" s="211" t="s">
        <v>97</v>
      </c>
      <c r="U33" s="209" t="s">
        <v>100</v>
      </c>
      <c r="V33" s="209"/>
      <c r="W33" s="209"/>
      <c r="X33" s="209"/>
      <c r="Y33" s="209"/>
      <c r="Z33" s="209"/>
      <c r="AA33" s="209"/>
    </row>
    <row r="34" spans="2:27" ht="15" customHeight="1" x14ac:dyDescent="0.25">
      <c r="B34" s="2"/>
      <c r="C34" s="107"/>
      <c r="D34" s="107"/>
      <c r="E34" s="107"/>
      <c r="F34" s="107"/>
      <c r="G34" s="107"/>
      <c r="H34" s="107"/>
      <c r="I34" s="107"/>
      <c r="K34" s="212"/>
      <c r="L34" s="212"/>
      <c r="M34" s="212"/>
      <c r="N34" s="212"/>
      <c r="O34" s="212"/>
      <c r="P34" s="212"/>
      <c r="Q34" s="212"/>
      <c r="R34" s="212"/>
      <c r="T34" s="211"/>
      <c r="U34" s="209"/>
      <c r="V34" s="209"/>
      <c r="W34" s="209"/>
      <c r="X34" s="209"/>
      <c r="Y34" s="209"/>
      <c r="Z34" s="209"/>
      <c r="AA34" s="209"/>
    </row>
    <row r="35" spans="2:27" ht="15" customHeight="1" x14ac:dyDescent="0.3">
      <c r="B35" s="2"/>
      <c r="C35" s="23" t="s">
        <v>167</v>
      </c>
      <c r="D35" s="23" t="s">
        <v>168</v>
      </c>
      <c r="E35" s="2"/>
      <c r="F35" s="2"/>
      <c r="G35" s="2"/>
      <c r="H35" s="2"/>
      <c r="I35" s="2"/>
      <c r="K35" s="212"/>
      <c r="L35" s="212"/>
      <c r="M35" s="212"/>
      <c r="N35" s="212"/>
      <c r="O35" s="212"/>
      <c r="P35" s="212"/>
      <c r="Q35" s="212"/>
      <c r="R35" s="212"/>
      <c r="T35" s="211"/>
      <c r="U35" s="209"/>
      <c r="V35" s="209"/>
      <c r="W35" s="209"/>
      <c r="X35" s="209"/>
      <c r="Y35" s="209"/>
      <c r="Z35" s="209"/>
      <c r="AA35" s="209"/>
    </row>
    <row r="36" spans="2:27" ht="15" customHeight="1" x14ac:dyDescent="0.3">
      <c r="B36" s="2"/>
      <c r="C36" s="23"/>
      <c r="D36" s="23" t="s">
        <v>171</v>
      </c>
      <c r="E36" s="2"/>
      <c r="F36" s="2"/>
      <c r="G36" s="2"/>
      <c r="H36" s="2"/>
      <c r="I36" s="2"/>
      <c r="K36" s="212"/>
      <c r="L36" s="212"/>
      <c r="M36" s="212"/>
      <c r="N36" s="212"/>
      <c r="O36" s="212"/>
      <c r="P36" s="212"/>
      <c r="Q36" s="212"/>
      <c r="R36" s="212"/>
      <c r="T36" s="211"/>
      <c r="U36" s="209"/>
      <c r="V36" s="209"/>
      <c r="W36" s="209"/>
      <c r="X36" s="209"/>
      <c r="Y36" s="209"/>
      <c r="Z36" s="209"/>
      <c r="AA36" s="209"/>
    </row>
    <row r="37" spans="2:27" ht="15" customHeight="1" x14ac:dyDescent="0.25">
      <c r="B37" s="2"/>
      <c r="C37" s="2"/>
      <c r="D37" s="2"/>
      <c r="E37" s="2"/>
      <c r="F37" s="2"/>
      <c r="G37" s="2"/>
      <c r="H37" s="2"/>
      <c r="I37" s="2"/>
      <c r="K37" s="212"/>
      <c r="L37" s="212"/>
      <c r="M37" s="212"/>
      <c r="N37" s="212"/>
      <c r="O37" s="212"/>
      <c r="P37" s="212"/>
      <c r="Q37" s="212"/>
      <c r="R37" s="212"/>
      <c r="T37" s="2"/>
      <c r="U37" s="2"/>
      <c r="V37" s="2"/>
      <c r="W37" s="2"/>
      <c r="X37" s="2"/>
      <c r="Y37" s="2"/>
      <c r="Z37" s="2"/>
      <c r="AA37" s="2"/>
    </row>
    <row r="38" spans="2:27" ht="15.75" customHeight="1" x14ac:dyDescent="0.25">
      <c r="B38" s="216" t="s">
        <v>35</v>
      </c>
      <c r="C38" s="217"/>
      <c r="D38" s="217"/>
      <c r="E38" s="217"/>
      <c r="F38" s="217"/>
      <c r="G38" s="217"/>
      <c r="H38" s="14"/>
      <c r="I38" s="14"/>
      <c r="K38" s="212"/>
      <c r="L38" s="212"/>
      <c r="M38" s="212"/>
      <c r="N38" s="212"/>
      <c r="O38" s="212"/>
      <c r="P38" s="212"/>
      <c r="Q38" s="212"/>
      <c r="R38" s="212"/>
      <c r="T38" s="2"/>
      <c r="U38" s="2"/>
      <c r="V38" s="2"/>
      <c r="W38" s="2"/>
      <c r="X38" s="2"/>
      <c r="Y38" s="2"/>
      <c r="Z38" s="2"/>
      <c r="AA38" s="2"/>
    </row>
    <row r="39" spans="2:27" ht="15" customHeight="1" x14ac:dyDescent="0.25">
      <c r="B39" s="213" t="s">
        <v>36</v>
      </c>
      <c r="C39" s="213"/>
      <c r="D39" s="213"/>
      <c r="E39" s="213"/>
      <c r="F39" s="213"/>
      <c r="G39" s="213"/>
      <c r="H39" s="214" t="str">
        <f>IF(B30=TRUE,1000000,IF(B27=TRUE,1000000,""))</f>
        <v/>
      </c>
      <c r="I39" s="214"/>
      <c r="K39" s="212" t="s">
        <v>228</v>
      </c>
      <c r="L39" s="212"/>
      <c r="M39" s="212"/>
      <c r="N39" s="212"/>
      <c r="O39" s="212"/>
      <c r="P39" s="212"/>
      <c r="Q39" s="212"/>
      <c r="R39" s="212"/>
      <c r="T39" s="2"/>
      <c r="U39" s="2"/>
      <c r="V39" s="2"/>
      <c r="W39" s="2"/>
      <c r="X39" s="2"/>
      <c r="Y39" s="2"/>
      <c r="Z39" s="2"/>
      <c r="AA39" s="2"/>
    </row>
    <row r="40" spans="2:27" ht="15.75" customHeight="1" x14ac:dyDescent="0.25">
      <c r="B40" s="213" t="s">
        <v>37</v>
      </c>
      <c r="C40" s="213"/>
      <c r="D40" s="213"/>
      <c r="E40" s="213"/>
      <c r="F40" s="213"/>
      <c r="G40" s="213"/>
      <c r="H40" s="214" t="str">
        <f>IF(B30=TRUE,2000000,IF(B27=TRUE,2000000,""))</f>
        <v/>
      </c>
      <c r="I40" s="214"/>
      <c r="K40" s="212"/>
      <c r="L40" s="212"/>
      <c r="M40" s="212"/>
      <c r="N40" s="212"/>
      <c r="O40" s="212"/>
      <c r="P40" s="212"/>
      <c r="Q40" s="212"/>
      <c r="R40" s="212"/>
      <c r="T40" s="219" t="s">
        <v>324</v>
      </c>
      <c r="U40" s="220"/>
      <c r="V40" s="220"/>
      <c r="W40" s="220"/>
      <c r="X40" s="220"/>
      <c r="Y40" s="220"/>
      <c r="Z40" s="220"/>
      <c r="AA40" s="220"/>
    </row>
    <row r="41" spans="2:27" ht="15" customHeight="1" x14ac:dyDescent="0.25">
      <c r="B41" s="15"/>
      <c r="C41" s="15"/>
      <c r="D41" s="15"/>
      <c r="E41" s="15"/>
      <c r="F41" s="15"/>
      <c r="G41" s="15"/>
      <c r="H41" s="13"/>
      <c r="I41" s="13"/>
      <c r="K41" s="212"/>
      <c r="L41" s="212"/>
      <c r="M41" s="212"/>
      <c r="N41" s="212"/>
      <c r="O41" s="212"/>
      <c r="P41" s="212"/>
      <c r="Q41" s="212"/>
      <c r="R41" s="212"/>
      <c r="T41" s="220"/>
      <c r="U41" s="220"/>
      <c r="V41" s="220"/>
      <c r="W41" s="220"/>
      <c r="X41" s="220"/>
      <c r="Y41" s="220"/>
      <c r="Z41" s="220"/>
      <c r="AA41" s="220"/>
    </row>
    <row r="42" spans="2:27" ht="15.75" customHeight="1" x14ac:dyDescent="0.25">
      <c r="B42" s="216" t="s">
        <v>142</v>
      </c>
      <c r="C42" s="217"/>
      <c r="D42" s="217"/>
      <c r="E42" s="217"/>
      <c r="F42" s="217"/>
      <c r="G42" s="217"/>
      <c r="H42" s="10"/>
      <c r="I42" s="10"/>
      <c r="K42" s="212"/>
      <c r="L42" s="212"/>
      <c r="M42" s="212"/>
      <c r="N42" s="212"/>
      <c r="O42" s="212"/>
      <c r="P42" s="212"/>
      <c r="Q42" s="212"/>
      <c r="R42" s="212"/>
      <c r="T42" s="220"/>
      <c r="U42" s="220"/>
      <c r="V42" s="220"/>
      <c r="W42" s="220"/>
      <c r="X42" s="220"/>
      <c r="Y42" s="220"/>
      <c r="Z42" s="220"/>
      <c r="AA42" s="220"/>
    </row>
    <row r="43" spans="2:27" ht="15" customHeight="1" x14ac:dyDescent="0.25">
      <c r="B43" s="213" t="s">
        <v>38</v>
      </c>
      <c r="C43" s="213"/>
      <c r="D43" s="213"/>
      <c r="E43" s="213"/>
      <c r="F43" s="213"/>
      <c r="G43" s="214" t="str">
        <f>IF(B30=TRUE,20000000,IF(B27=TRUE,10000000,""))</f>
        <v/>
      </c>
      <c r="H43" s="214"/>
      <c r="I43" s="214"/>
      <c r="K43" s="212"/>
      <c r="L43" s="212"/>
      <c r="M43" s="212"/>
      <c r="N43" s="212"/>
      <c r="O43" s="212"/>
      <c r="P43" s="212"/>
      <c r="Q43" s="212"/>
      <c r="R43" s="212"/>
      <c r="T43" s="220"/>
      <c r="U43" s="220"/>
      <c r="V43" s="220"/>
      <c r="W43" s="220"/>
      <c r="X43" s="220"/>
      <c r="Y43" s="220"/>
      <c r="Z43" s="220"/>
      <c r="AA43" s="220"/>
    </row>
    <row r="44" spans="2:27" ht="15.75" customHeight="1" x14ac:dyDescent="0.25">
      <c r="B44" s="2"/>
      <c r="C44" s="2"/>
      <c r="D44" s="2"/>
      <c r="E44" s="2"/>
      <c r="F44" s="2"/>
      <c r="G44" s="2"/>
      <c r="H44" s="2"/>
      <c r="I44" s="2"/>
      <c r="K44" s="212"/>
      <c r="L44" s="212"/>
      <c r="M44" s="212"/>
      <c r="N44" s="212"/>
      <c r="O44" s="212"/>
      <c r="P44" s="212"/>
      <c r="Q44" s="212"/>
      <c r="R44" s="212"/>
      <c r="T44" s="220"/>
      <c r="U44" s="220"/>
      <c r="V44" s="220"/>
      <c r="W44" s="220"/>
      <c r="X44" s="220"/>
      <c r="Y44" s="220"/>
      <c r="Z44" s="220"/>
      <c r="AA44" s="220"/>
    </row>
    <row r="45" spans="2:27" ht="15" customHeight="1" x14ac:dyDescent="0.25">
      <c r="B45" s="2"/>
      <c r="C45" s="2"/>
      <c r="D45" s="2"/>
      <c r="E45" s="2"/>
      <c r="F45" s="2"/>
      <c r="G45" s="2"/>
      <c r="H45" s="2"/>
      <c r="I45" s="2"/>
      <c r="K45" s="68"/>
      <c r="L45" s="68"/>
      <c r="M45" s="68"/>
      <c r="N45" s="68"/>
      <c r="O45" s="68"/>
      <c r="P45" s="68"/>
      <c r="Q45" s="68"/>
      <c r="R45" s="68"/>
      <c r="T45" s="220"/>
      <c r="U45" s="220"/>
      <c r="V45" s="220"/>
      <c r="W45" s="220"/>
      <c r="X45" s="220"/>
      <c r="Y45" s="220"/>
      <c r="Z45" s="220"/>
      <c r="AA45" s="220"/>
    </row>
    <row r="46" spans="2:27" x14ac:dyDescent="0.25">
      <c r="J46" s="1"/>
      <c r="K46" s="1"/>
      <c r="L46" s="1"/>
      <c r="M46" s="1"/>
      <c r="N46" s="1"/>
      <c r="O46" s="1"/>
      <c r="P46" s="1"/>
      <c r="Q46" s="1"/>
      <c r="R46" s="1"/>
      <c r="T46" s="70"/>
      <c r="U46" s="70"/>
      <c r="V46" s="70"/>
      <c r="W46" s="70"/>
      <c r="X46" s="70"/>
      <c r="Y46" s="70"/>
      <c r="Z46" s="70"/>
      <c r="AA46" s="70"/>
    </row>
  </sheetData>
  <sheetProtection algorithmName="SHA-512" hashValue="Aat4cRh7hd13LscjWa7+ZyRSJu2W3XUI+bmiIyZeEA/Zm4Le1EWb0IHyoHw5BQGYhoSJ6YxtZ2mze2n0swKipg==" saltValue="95p10SS/PoEtH38zHmUkxw==" spinCount="100000" sheet="1" objects="1" scenarios="1" selectLockedCells="1" selectUnlockedCells="1"/>
  <mergeCells count="29">
    <mergeCell ref="U27:AA29"/>
    <mergeCell ref="T30:T32"/>
    <mergeCell ref="T33:T36"/>
    <mergeCell ref="U33:AA36"/>
    <mergeCell ref="B40:G40"/>
    <mergeCell ref="H40:I40"/>
    <mergeCell ref="C27:I29"/>
    <mergeCell ref="C30:I33"/>
    <mergeCell ref="T27:T29"/>
    <mergeCell ref="K25:R29"/>
    <mergeCell ref="K30:R38"/>
    <mergeCell ref="K39:R44"/>
    <mergeCell ref="T40:AA45"/>
    <mergeCell ref="T21:AA23"/>
    <mergeCell ref="B43:F43"/>
    <mergeCell ref="G43:I43"/>
    <mergeCell ref="R1:U2"/>
    <mergeCell ref="W1:Y2"/>
    <mergeCell ref="B39:G39"/>
    <mergeCell ref="H39:I39"/>
    <mergeCell ref="B25:I25"/>
    <mergeCell ref="U30:AA32"/>
    <mergeCell ref="B38:G38"/>
    <mergeCell ref="B1:C2"/>
    <mergeCell ref="B42:G42"/>
    <mergeCell ref="K21:R23"/>
    <mergeCell ref="B21:I23"/>
    <mergeCell ref="E1:L2"/>
    <mergeCell ref="N1:P2"/>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16065" r:id="rId5" name="Check Box 1">
              <controlPr locked="0" defaultSize="0" autoFill="0" autoLine="0" autoPict="0">
                <anchor moveWithCells="1">
                  <from>
                    <xdr:col>1</xdr:col>
                    <xdr:colOff>219075</xdr:colOff>
                    <xdr:row>26</xdr:row>
                    <xdr:rowOff>161925</xdr:rowOff>
                  </from>
                  <to>
                    <xdr:col>1</xdr:col>
                    <xdr:colOff>476250</xdr:colOff>
                    <xdr:row>27</xdr:row>
                    <xdr:rowOff>180975</xdr:rowOff>
                  </to>
                </anchor>
              </controlPr>
            </control>
          </mc:Choice>
        </mc:AlternateContent>
        <mc:AlternateContent xmlns:mc="http://schemas.openxmlformats.org/markup-compatibility/2006">
          <mc:Choice Requires="x14">
            <control shapeId="216066" r:id="rId6" name="Check Box 2">
              <controlPr locked="0" defaultSize="0" autoFill="0" autoLine="0" autoPict="0">
                <anchor moveWithCells="1">
                  <from>
                    <xdr:col>1</xdr:col>
                    <xdr:colOff>209550</xdr:colOff>
                    <xdr:row>30</xdr:row>
                    <xdr:rowOff>85725</xdr:rowOff>
                  </from>
                  <to>
                    <xdr:col>2</xdr:col>
                    <xdr:colOff>0</xdr:colOff>
                    <xdr:row>31</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row>
    <row r="12" spans="1:28" ht="15" customHeight="1" x14ac:dyDescent="0.25">
      <c r="J12" s="60"/>
      <c r="K12" s="60"/>
      <c r="L12" s="60"/>
      <c r="M12" s="60"/>
      <c r="N12" s="60"/>
      <c r="O12" s="60"/>
      <c r="P12" s="60"/>
      <c r="Q12" s="60"/>
    </row>
    <row r="13" spans="1:28" ht="15" customHeight="1" x14ac:dyDescent="0.45">
      <c r="J13" s="61"/>
      <c r="K13" s="61"/>
      <c r="L13" s="61"/>
      <c r="M13" s="61"/>
      <c r="N13" s="61"/>
    </row>
    <row r="14" spans="1:28" ht="15" customHeight="1" x14ac:dyDescent="0.45">
      <c r="J14" s="61"/>
      <c r="K14" s="61"/>
      <c r="L14" s="61"/>
      <c r="M14" s="61"/>
      <c r="N14" s="61"/>
    </row>
    <row r="20" spans="2:27" ht="14.25" customHeight="1" x14ac:dyDescent="0.25"/>
    <row r="21" spans="2:27" ht="15" customHeight="1" x14ac:dyDescent="0.25">
      <c r="B21" s="173" t="s">
        <v>29</v>
      </c>
      <c r="C21" s="173"/>
      <c r="D21" s="173"/>
      <c r="E21" s="173"/>
      <c r="F21" s="173"/>
      <c r="G21" s="173"/>
      <c r="H21" s="173"/>
      <c r="I21" s="173"/>
      <c r="K21" s="173" t="s">
        <v>245</v>
      </c>
      <c r="L21" s="173"/>
      <c r="M21" s="173"/>
      <c r="N21" s="173"/>
      <c r="O21" s="173"/>
      <c r="P21" s="173"/>
      <c r="Q21" s="173"/>
      <c r="R21" s="173"/>
      <c r="T21" s="173" t="s">
        <v>181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x14ac:dyDescent="0.3">
      <c r="B25" s="215" t="s">
        <v>34</v>
      </c>
      <c r="C25" s="215"/>
      <c r="D25" s="215"/>
      <c r="E25" s="215"/>
      <c r="F25" s="215"/>
      <c r="G25" s="215"/>
      <c r="H25" s="215"/>
      <c r="I25" s="215"/>
      <c r="K25" s="215" t="s">
        <v>34</v>
      </c>
      <c r="L25" s="215"/>
      <c r="M25" s="215"/>
      <c r="N25" s="215"/>
      <c r="O25" s="215"/>
      <c r="P25" s="215"/>
      <c r="Q25" s="215"/>
      <c r="R25" s="215"/>
      <c r="T25" s="212" t="s">
        <v>232</v>
      </c>
      <c r="U25" s="212"/>
      <c r="V25" s="212"/>
      <c r="W25" s="212"/>
      <c r="X25" s="212"/>
      <c r="Y25" s="212"/>
      <c r="Z25" s="212"/>
      <c r="AA25" s="212"/>
    </row>
    <row r="26" spans="2:27" x14ac:dyDescent="0.25">
      <c r="B26" s="2"/>
      <c r="C26" s="2"/>
      <c r="D26" s="2"/>
      <c r="E26" s="2"/>
      <c r="F26" s="2"/>
      <c r="G26" s="2"/>
      <c r="H26" s="2"/>
      <c r="I26" s="2"/>
      <c r="K26" s="2"/>
      <c r="L26" s="2"/>
      <c r="M26" s="2"/>
      <c r="N26" s="2"/>
      <c r="O26" s="2"/>
      <c r="P26" s="2"/>
      <c r="Q26" s="2"/>
      <c r="R26" s="2"/>
      <c r="T26" s="212"/>
      <c r="U26" s="212"/>
      <c r="V26" s="212"/>
      <c r="W26" s="212"/>
      <c r="X26" s="212"/>
      <c r="Y26" s="212"/>
      <c r="Z26" s="212"/>
      <c r="AA26" s="212"/>
    </row>
    <row r="27" spans="2:27" ht="17.25" x14ac:dyDescent="0.3">
      <c r="B27" s="91" t="b">
        <v>0</v>
      </c>
      <c r="C27" s="11" t="s">
        <v>45</v>
      </c>
      <c r="D27" s="2"/>
      <c r="E27" s="2"/>
      <c r="F27" s="2"/>
      <c r="G27" s="2"/>
      <c r="H27" s="2"/>
      <c r="I27" s="2"/>
      <c r="K27" s="91" t="b">
        <v>0</v>
      </c>
      <c r="L27" s="222" t="s">
        <v>246</v>
      </c>
      <c r="M27" s="222"/>
      <c r="N27" s="222"/>
      <c r="O27" s="222"/>
      <c r="P27" s="222"/>
      <c r="Q27" s="222"/>
      <c r="R27" s="222"/>
      <c r="T27" s="212"/>
      <c r="U27" s="212"/>
      <c r="V27" s="212"/>
      <c r="W27" s="212"/>
      <c r="X27" s="212"/>
      <c r="Y27" s="212"/>
      <c r="Z27" s="212"/>
      <c r="AA27" s="212"/>
    </row>
    <row r="28" spans="2:27" x14ac:dyDescent="0.25">
      <c r="B28" s="92"/>
      <c r="C28" s="2"/>
      <c r="D28" s="2"/>
      <c r="E28" s="2"/>
      <c r="F28" s="2"/>
      <c r="G28" s="2"/>
      <c r="H28" s="2"/>
      <c r="I28" s="2"/>
      <c r="K28" s="150"/>
      <c r="L28" s="150"/>
      <c r="M28" s="150"/>
      <c r="N28" s="150"/>
      <c r="O28" s="150"/>
      <c r="P28" s="150"/>
      <c r="Q28" s="150"/>
      <c r="R28" s="150"/>
      <c r="T28" s="212"/>
      <c r="U28" s="212"/>
      <c r="V28" s="212"/>
      <c r="W28" s="212"/>
      <c r="X28" s="212"/>
      <c r="Y28" s="212"/>
      <c r="Z28" s="212"/>
      <c r="AA28" s="212"/>
    </row>
    <row r="29" spans="2:27" ht="18.75" x14ac:dyDescent="0.3">
      <c r="B29" s="91" t="b">
        <v>0</v>
      </c>
      <c r="C29" s="11" t="s">
        <v>46</v>
      </c>
      <c r="D29" s="2"/>
      <c r="E29" s="2"/>
      <c r="F29" s="2"/>
      <c r="G29" s="2"/>
      <c r="H29" s="2"/>
      <c r="I29" s="2"/>
      <c r="K29" s="216" t="s">
        <v>84</v>
      </c>
      <c r="L29" s="217"/>
      <c r="M29" s="217"/>
      <c r="N29" s="217"/>
      <c r="O29" s="217"/>
      <c r="P29" s="217"/>
      <c r="Q29" s="14"/>
      <c r="R29" s="14"/>
      <c r="T29" s="2"/>
      <c r="U29" s="2"/>
      <c r="V29" s="2"/>
      <c r="W29" s="2"/>
      <c r="X29" s="2"/>
      <c r="Y29" s="2"/>
      <c r="Z29" s="2"/>
      <c r="AA29" s="2"/>
    </row>
    <row r="30" spans="2:27" x14ac:dyDescent="0.25">
      <c r="B30" s="92"/>
      <c r="C30" s="2"/>
      <c r="D30" s="2"/>
      <c r="E30" s="2"/>
      <c r="F30" s="2"/>
      <c r="G30" s="2"/>
      <c r="H30" s="2"/>
      <c r="I30" s="2"/>
      <c r="K30" s="213" t="s">
        <v>282</v>
      </c>
      <c r="L30" s="213"/>
      <c r="M30" s="213"/>
      <c r="N30" s="213"/>
      <c r="O30" s="213"/>
      <c r="P30" s="213"/>
      <c r="Q30" s="214" t="str">
        <f>IF(K27=TRUE,"Required","")</f>
        <v/>
      </c>
      <c r="R30" s="214"/>
      <c r="T30" s="2"/>
      <c r="U30" s="2"/>
      <c r="V30" s="2"/>
      <c r="W30" s="2"/>
      <c r="X30" s="2"/>
      <c r="Y30" s="2"/>
      <c r="Z30" s="2"/>
      <c r="AA30" s="2"/>
    </row>
    <row r="31" spans="2:27" ht="17.25" x14ac:dyDescent="0.3">
      <c r="B31" s="91" t="b">
        <v>0</v>
      </c>
      <c r="C31" s="223" t="s">
        <v>47</v>
      </c>
      <c r="D31" s="223"/>
      <c r="E31" s="223"/>
      <c r="F31" s="223"/>
      <c r="G31" s="223"/>
      <c r="H31" s="223"/>
      <c r="I31" s="223"/>
      <c r="K31" s="213"/>
      <c r="L31" s="213"/>
      <c r="M31" s="213"/>
      <c r="N31" s="213"/>
      <c r="O31" s="213"/>
      <c r="P31" s="213"/>
      <c r="Q31" s="214"/>
      <c r="R31" s="214"/>
      <c r="T31" s="2"/>
      <c r="U31" s="2"/>
      <c r="V31" s="2"/>
      <c r="W31" s="2"/>
      <c r="X31" s="2"/>
      <c r="Y31" s="2"/>
      <c r="Z31" s="2"/>
      <c r="AA31" s="2"/>
    </row>
    <row r="32" spans="2:27" x14ac:dyDescent="0.25">
      <c r="B32" s="2"/>
      <c r="C32" s="2"/>
      <c r="D32" s="2"/>
      <c r="E32" s="2"/>
      <c r="F32" s="2"/>
      <c r="G32" s="2"/>
      <c r="H32" s="2"/>
      <c r="I32" s="2"/>
      <c r="K32" s="151"/>
      <c r="L32" s="151"/>
      <c r="M32" s="151"/>
      <c r="N32" s="151"/>
      <c r="O32" s="151"/>
      <c r="P32" s="151"/>
      <c r="Q32" s="151"/>
      <c r="R32" s="151"/>
      <c r="T32" s="2"/>
      <c r="U32" s="2"/>
      <c r="V32" s="2"/>
      <c r="W32" s="2"/>
      <c r="X32" s="2"/>
      <c r="Y32" s="2"/>
      <c r="Z32" s="2"/>
      <c r="AA32" s="2"/>
    </row>
    <row r="33" spans="2:27" ht="18.75" x14ac:dyDescent="0.25">
      <c r="B33" s="216" t="s">
        <v>39</v>
      </c>
      <c r="C33" s="217"/>
      <c r="D33" s="217"/>
      <c r="E33" s="217"/>
      <c r="F33" s="217"/>
      <c r="G33" s="217"/>
      <c r="H33" s="14"/>
      <c r="I33" s="14"/>
      <c r="K33" s="151"/>
      <c r="L33" s="151"/>
      <c r="M33" s="151"/>
      <c r="N33" s="151"/>
      <c r="O33" s="151"/>
      <c r="P33" s="151"/>
      <c r="Q33" s="151"/>
      <c r="R33" s="151"/>
      <c r="T33" s="2"/>
      <c r="U33" s="2"/>
      <c r="V33" s="2"/>
      <c r="W33" s="2"/>
      <c r="X33" s="2"/>
      <c r="Y33" s="2"/>
      <c r="Z33" s="2"/>
      <c r="AA33" s="2"/>
    </row>
    <row r="34" spans="2:27" ht="18.75" x14ac:dyDescent="0.25">
      <c r="B34" s="213" t="s">
        <v>73</v>
      </c>
      <c r="C34" s="213"/>
      <c r="D34" s="213"/>
      <c r="E34" s="213"/>
      <c r="F34" s="213"/>
      <c r="G34" s="213"/>
      <c r="H34" s="214" t="str">
        <f>IF(B31=TRUE,1000000,IF(B29=TRUE,1000000,IF(B27=TRUE,1000000,"")))</f>
        <v/>
      </c>
      <c r="I34" s="214"/>
      <c r="K34" s="151"/>
      <c r="L34" s="151"/>
      <c r="M34" s="151"/>
      <c r="N34" s="151"/>
      <c r="O34" s="151"/>
      <c r="P34" s="151"/>
      <c r="Q34" s="151"/>
      <c r="R34" s="151"/>
      <c r="T34" s="2"/>
      <c r="U34" s="2"/>
      <c r="V34" s="2"/>
      <c r="W34" s="2"/>
      <c r="X34" s="2"/>
      <c r="Y34" s="2"/>
      <c r="Z34" s="2"/>
      <c r="AA34" s="2"/>
    </row>
    <row r="35" spans="2:27" ht="15.75" customHeight="1" x14ac:dyDescent="0.25">
      <c r="B35" s="2"/>
      <c r="C35" s="2"/>
      <c r="D35" s="2"/>
      <c r="E35" s="2"/>
      <c r="F35" s="2"/>
      <c r="G35" s="2"/>
      <c r="H35" s="2"/>
      <c r="I35" s="2"/>
      <c r="K35" s="27"/>
      <c r="L35" s="27"/>
      <c r="M35" s="27"/>
      <c r="N35" s="27"/>
      <c r="O35" s="27"/>
      <c r="P35" s="27"/>
      <c r="Q35" s="27"/>
      <c r="R35" s="27"/>
      <c r="T35" s="2"/>
      <c r="U35" s="2"/>
      <c r="V35" s="2"/>
      <c r="W35" s="2"/>
      <c r="X35" s="2"/>
      <c r="Y35" s="2"/>
      <c r="Z35" s="2"/>
      <c r="AA35" s="2"/>
    </row>
    <row r="36" spans="2:27" ht="15.75" customHeight="1" x14ac:dyDescent="0.25">
      <c r="B36" s="221" t="s">
        <v>212</v>
      </c>
      <c r="C36" s="221"/>
      <c r="D36" s="221"/>
      <c r="E36" s="221"/>
      <c r="F36" s="221"/>
      <c r="G36" s="221"/>
      <c r="H36" s="221"/>
      <c r="I36" s="221"/>
      <c r="K36" s="27"/>
      <c r="L36" s="27"/>
      <c r="M36" s="27"/>
      <c r="N36" s="27"/>
      <c r="O36" s="27"/>
      <c r="P36" s="27"/>
      <c r="Q36" s="27"/>
      <c r="R36" s="27"/>
      <c r="T36" s="2"/>
      <c r="U36" s="2"/>
      <c r="V36" s="2"/>
      <c r="W36" s="2"/>
      <c r="X36" s="2"/>
      <c r="Y36" s="2"/>
      <c r="Z36" s="2"/>
      <c r="AA36" s="2"/>
    </row>
    <row r="37" spans="2:27" ht="15.75" customHeight="1" x14ac:dyDescent="0.25">
      <c r="B37" s="221"/>
      <c r="C37" s="221"/>
      <c r="D37" s="221"/>
      <c r="E37" s="221"/>
      <c r="F37" s="221"/>
      <c r="G37" s="221"/>
      <c r="H37" s="221"/>
      <c r="I37" s="221"/>
      <c r="K37" s="27"/>
      <c r="L37" s="27"/>
      <c r="M37" s="27"/>
      <c r="N37" s="27"/>
      <c r="O37" s="27"/>
      <c r="P37" s="27"/>
      <c r="Q37" s="27"/>
      <c r="R37" s="27"/>
      <c r="T37" s="2"/>
      <c r="U37" s="2"/>
      <c r="V37" s="2"/>
      <c r="W37" s="2"/>
      <c r="X37" s="2"/>
      <c r="Y37" s="2"/>
      <c r="Z37" s="2"/>
      <c r="AA37" s="2"/>
    </row>
    <row r="38" spans="2:27" ht="15.75" customHeight="1" x14ac:dyDescent="0.25">
      <c r="B38" s="221"/>
      <c r="C38" s="221"/>
      <c r="D38" s="221"/>
      <c r="E38" s="221"/>
      <c r="F38" s="221"/>
      <c r="G38" s="221"/>
      <c r="H38" s="221"/>
      <c r="I38" s="221"/>
      <c r="K38" s="27"/>
      <c r="L38" s="27"/>
      <c r="M38" s="27"/>
      <c r="N38" s="27"/>
      <c r="O38" s="27"/>
      <c r="P38" s="27"/>
      <c r="Q38" s="27"/>
      <c r="R38" s="27"/>
      <c r="T38" s="2"/>
      <c r="U38" s="2"/>
      <c r="V38" s="2"/>
      <c r="W38" s="2"/>
      <c r="X38" s="2"/>
      <c r="Y38" s="2"/>
      <c r="Z38" s="2"/>
      <c r="AA38" s="2"/>
    </row>
    <row r="39" spans="2:27" ht="15" customHeight="1" x14ac:dyDescent="0.25">
      <c r="B39" s="221"/>
      <c r="C39" s="221"/>
      <c r="D39" s="221"/>
      <c r="E39" s="221"/>
      <c r="F39" s="221"/>
      <c r="G39" s="221"/>
      <c r="H39" s="221"/>
      <c r="I39" s="221"/>
      <c r="K39" s="27"/>
      <c r="L39" s="27"/>
      <c r="M39" s="27"/>
      <c r="N39" s="27"/>
      <c r="O39" s="27"/>
      <c r="P39" s="27"/>
      <c r="Q39" s="27"/>
      <c r="R39" s="27"/>
      <c r="T39" s="2"/>
      <c r="U39" s="2"/>
      <c r="V39" s="2"/>
      <c r="W39" s="2"/>
      <c r="X39" s="2"/>
      <c r="Y39" s="2"/>
      <c r="Z39" s="2"/>
      <c r="AA39" s="2"/>
    </row>
    <row r="40" spans="2:27" ht="15" customHeight="1" x14ac:dyDescent="0.25">
      <c r="B40" s="221"/>
      <c r="C40" s="221"/>
      <c r="D40" s="221"/>
      <c r="E40" s="221"/>
      <c r="F40" s="221"/>
      <c r="G40" s="221"/>
      <c r="H40" s="221"/>
      <c r="I40" s="221"/>
      <c r="K40" s="27"/>
      <c r="L40" s="27"/>
      <c r="M40" s="27"/>
      <c r="N40" s="27"/>
      <c r="O40" s="27"/>
      <c r="P40" s="27"/>
      <c r="Q40" s="27"/>
      <c r="R40" s="27"/>
      <c r="T40" s="219" t="s">
        <v>324</v>
      </c>
      <c r="U40" s="220"/>
      <c r="V40" s="220"/>
      <c r="W40" s="220"/>
      <c r="X40" s="220"/>
      <c r="Y40" s="220"/>
      <c r="Z40" s="220"/>
      <c r="AA40" s="220"/>
    </row>
    <row r="41" spans="2:27" ht="15" customHeight="1" x14ac:dyDescent="0.25">
      <c r="B41" s="221"/>
      <c r="C41" s="221"/>
      <c r="D41" s="221"/>
      <c r="E41" s="221"/>
      <c r="F41" s="221"/>
      <c r="G41" s="221"/>
      <c r="H41" s="221"/>
      <c r="I41" s="221"/>
      <c r="K41" s="27"/>
      <c r="L41" s="27"/>
      <c r="M41" s="27"/>
      <c r="N41" s="27"/>
      <c r="O41" s="27"/>
      <c r="P41" s="27"/>
      <c r="Q41" s="27"/>
      <c r="R41" s="27"/>
      <c r="T41" s="220"/>
      <c r="U41" s="220"/>
      <c r="V41" s="220"/>
      <c r="W41" s="220"/>
      <c r="X41" s="220"/>
      <c r="Y41" s="220"/>
      <c r="Z41" s="220"/>
      <c r="AA41" s="220"/>
    </row>
    <row r="42" spans="2:27" ht="15" customHeight="1" x14ac:dyDescent="0.25">
      <c r="B42" s="221"/>
      <c r="C42" s="221"/>
      <c r="D42" s="221"/>
      <c r="E42" s="221"/>
      <c r="F42" s="221"/>
      <c r="G42" s="221"/>
      <c r="H42" s="221"/>
      <c r="I42" s="221"/>
      <c r="K42" s="2"/>
      <c r="L42" s="2"/>
      <c r="M42" s="2"/>
      <c r="N42" s="2"/>
      <c r="O42" s="2"/>
      <c r="P42" s="2"/>
      <c r="Q42" s="2"/>
      <c r="R42" s="2"/>
      <c r="T42" s="220"/>
      <c r="U42" s="220"/>
      <c r="V42" s="220"/>
      <c r="W42" s="220"/>
      <c r="X42" s="220"/>
      <c r="Y42" s="220"/>
      <c r="Z42" s="220"/>
      <c r="AA42" s="220"/>
    </row>
    <row r="43" spans="2:27" ht="15" customHeight="1" x14ac:dyDescent="0.25">
      <c r="B43" s="221"/>
      <c r="C43" s="221"/>
      <c r="D43" s="221"/>
      <c r="E43" s="221"/>
      <c r="F43" s="221"/>
      <c r="G43" s="221"/>
      <c r="H43" s="221"/>
      <c r="I43" s="221"/>
      <c r="K43" s="2"/>
      <c r="L43" s="2"/>
      <c r="M43" s="2"/>
      <c r="N43" s="2"/>
      <c r="O43" s="2"/>
      <c r="P43" s="2"/>
      <c r="Q43" s="2"/>
      <c r="R43" s="2"/>
      <c r="T43" s="220"/>
      <c r="U43" s="220"/>
      <c r="V43" s="220"/>
      <c r="W43" s="220"/>
      <c r="X43" s="220"/>
      <c r="Y43" s="220"/>
      <c r="Z43" s="220"/>
      <c r="AA43" s="220"/>
    </row>
    <row r="44" spans="2:27" ht="15" customHeight="1" x14ac:dyDescent="0.25">
      <c r="B44" s="221"/>
      <c r="C44" s="221"/>
      <c r="D44" s="221"/>
      <c r="E44" s="221"/>
      <c r="F44" s="221"/>
      <c r="G44" s="221"/>
      <c r="H44" s="221"/>
      <c r="I44" s="221"/>
      <c r="K44" s="2"/>
      <c r="L44" s="2"/>
      <c r="M44" s="2"/>
      <c r="N44" s="2"/>
      <c r="O44" s="2"/>
      <c r="P44" s="2"/>
      <c r="Q44" s="2"/>
      <c r="R44" s="2"/>
      <c r="T44" s="220"/>
      <c r="U44" s="220"/>
      <c r="V44" s="220"/>
      <c r="W44" s="220"/>
      <c r="X44" s="220"/>
      <c r="Y44" s="220"/>
      <c r="Z44" s="220"/>
      <c r="AA44" s="220"/>
    </row>
    <row r="45" spans="2:27" ht="15" customHeight="1" x14ac:dyDescent="0.25">
      <c r="B45" s="2"/>
      <c r="C45" s="2"/>
      <c r="D45" s="2"/>
      <c r="E45" s="2"/>
      <c r="F45" s="2"/>
      <c r="G45" s="2"/>
      <c r="H45" s="2"/>
      <c r="I45" s="2"/>
      <c r="K45" s="2"/>
      <c r="L45" s="2"/>
      <c r="M45" s="2"/>
      <c r="N45" s="2"/>
      <c r="O45" s="2"/>
      <c r="P45" s="2"/>
      <c r="Q45" s="2"/>
      <c r="R45" s="2"/>
      <c r="T45" s="220"/>
      <c r="U45" s="220"/>
      <c r="V45" s="220"/>
      <c r="W45" s="220"/>
      <c r="X45" s="220"/>
      <c r="Y45" s="220"/>
      <c r="Z45" s="220"/>
      <c r="AA45" s="220"/>
    </row>
  </sheetData>
  <sheetProtection algorithmName="SHA-512" hashValue="zJVb4L47vhT1kHEtWBjut2sdOHH1iO4wuLxDjIR55+62XzvptmSuI9UopGBztbXkRQvNfF40YQLpgXjqfMlEGg==" saltValue="VPfB+uvCz5SAPJUFv0V5tw==" spinCount="100000" sheet="1" objects="1" scenarios="1" selectLockedCells="1" selectUnlockedCells="1"/>
  <mergeCells count="21">
    <mergeCell ref="K29:P29"/>
    <mergeCell ref="K30:P31"/>
    <mergeCell ref="Q30:R31"/>
    <mergeCell ref="B34:G34"/>
    <mergeCell ref="H34:I34"/>
    <mergeCell ref="B36:I44"/>
    <mergeCell ref="W1:Y2"/>
    <mergeCell ref="L27:R27"/>
    <mergeCell ref="B33:G33"/>
    <mergeCell ref="B1:C2"/>
    <mergeCell ref="B21:I23"/>
    <mergeCell ref="K21:R23"/>
    <mergeCell ref="C31:I31"/>
    <mergeCell ref="E1:L2"/>
    <mergeCell ref="N1:P2"/>
    <mergeCell ref="R1:U2"/>
    <mergeCell ref="T21:AA23"/>
    <mergeCell ref="T25:AA28"/>
    <mergeCell ref="B25:I25"/>
    <mergeCell ref="T40:AA45"/>
    <mergeCell ref="K25:R25"/>
  </mergeCells>
  <conditionalFormatting sqref="K35">
    <cfRule type="containsText" dxfId="60" priority="1" operator="containsText" text="verify">
      <formula>NOT(ISERROR(SEARCH("verify",K35)))</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17089" r:id="rId5" name="Check Box 1">
              <controlPr locked="0" defaultSize="0" autoFill="0" autoLine="0" autoPict="0">
                <anchor moveWithCells="1">
                  <from>
                    <xdr:col>1</xdr:col>
                    <xdr:colOff>219075</xdr:colOff>
                    <xdr:row>25</xdr:row>
                    <xdr:rowOff>180975</xdr:rowOff>
                  </from>
                  <to>
                    <xdr:col>2</xdr:col>
                    <xdr:colOff>0</xdr:colOff>
                    <xdr:row>26</xdr:row>
                    <xdr:rowOff>209550</xdr:rowOff>
                  </to>
                </anchor>
              </controlPr>
            </control>
          </mc:Choice>
        </mc:AlternateContent>
        <mc:AlternateContent xmlns:mc="http://schemas.openxmlformats.org/markup-compatibility/2006">
          <mc:Choice Requires="x14">
            <control shapeId="217090" r:id="rId6" name="Check Box 2">
              <controlPr locked="0" defaultSize="0" autoFill="0" autoLine="0" autoPict="0">
                <anchor moveWithCells="1">
                  <from>
                    <xdr:col>1</xdr:col>
                    <xdr:colOff>219075</xdr:colOff>
                    <xdr:row>28</xdr:row>
                    <xdr:rowOff>9525</xdr:rowOff>
                  </from>
                  <to>
                    <xdr:col>1</xdr:col>
                    <xdr:colOff>476250</xdr:colOff>
                    <xdr:row>28</xdr:row>
                    <xdr:rowOff>219075</xdr:rowOff>
                  </to>
                </anchor>
              </controlPr>
            </control>
          </mc:Choice>
        </mc:AlternateContent>
        <mc:AlternateContent xmlns:mc="http://schemas.openxmlformats.org/markup-compatibility/2006">
          <mc:Choice Requires="x14">
            <control shapeId="217091" r:id="rId7" name="Check Box 3">
              <controlPr locked="0" defaultSize="0" autoFill="0" autoLine="0" autoPict="0">
                <anchor moveWithCells="1">
                  <from>
                    <xdr:col>1</xdr:col>
                    <xdr:colOff>209550</xdr:colOff>
                    <xdr:row>29</xdr:row>
                    <xdr:rowOff>190500</xdr:rowOff>
                  </from>
                  <to>
                    <xdr:col>2</xdr:col>
                    <xdr:colOff>0</xdr:colOff>
                    <xdr:row>31</xdr:row>
                    <xdr:rowOff>0</xdr:rowOff>
                  </to>
                </anchor>
              </controlPr>
            </control>
          </mc:Choice>
        </mc:AlternateContent>
        <mc:AlternateContent xmlns:mc="http://schemas.openxmlformats.org/markup-compatibility/2006">
          <mc:Choice Requires="x14">
            <control shapeId="217094" r:id="rId8" name="Check Box 6">
              <controlPr locked="0" defaultSize="0" autoFill="0" autoLine="0" autoPict="0">
                <anchor moveWithCells="1">
                  <from>
                    <xdr:col>10</xdr:col>
                    <xdr:colOff>209550</xdr:colOff>
                    <xdr:row>26</xdr:row>
                    <xdr:rowOff>19050</xdr:rowOff>
                  </from>
                  <to>
                    <xdr:col>10</xdr:col>
                    <xdr:colOff>485775</xdr:colOff>
                    <xdr:row>27</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showGridLines="0" showRowColHeaders="0" zoomScaleNormal="100" workbookViewId="0"/>
  </sheetViews>
  <sheetFormatPr defaultRowHeight="15" x14ac:dyDescent="0.25"/>
  <cols>
    <col min="1" max="1" width="4.140625" customWidth="1"/>
    <col min="2" max="3" width="3.7109375" customWidth="1"/>
    <col min="4" max="8" width="7.7109375" customWidth="1"/>
    <col min="9" max="9" width="15.7109375" customWidth="1"/>
    <col min="10" max="10" width="7.7109375" customWidth="1"/>
    <col min="11" max="12" width="3.7109375" customWidth="1"/>
    <col min="13" max="17" width="7.7109375" customWidth="1"/>
    <col min="18" max="18" width="15.7109375" customWidth="1"/>
    <col min="19" max="19" width="7.7109375" customWidth="1"/>
    <col min="20" max="20" width="3.7109375" customWidth="1"/>
    <col min="21" max="26" width="7.7109375" customWidth="1"/>
    <col min="27" max="27" width="11.7109375" customWidth="1"/>
    <col min="28" max="28" width="4.140625" customWidth="1"/>
  </cols>
  <sheetData>
    <row r="1" spans="1:30" ht="15" customHeight="1" x14ac:dyDescent="0.25">
      <c r="A1" s="1"/>
      <c r="B1" s="236"/>
      <c r="C1" s="236"/>
      <c r="D1" s="1"/>
      <c r="E1" s="236"/>
      <c r="F1" s="236"/>
      <c r="G1" s="236"/>
      <c r="H1" s="236"/>
      <c r="I1" s="1"/>
      <c r="J1" s="236"/>
      <c r="K1" s="236"/>
      <c r="L1" s="236"/>
      <c r="M1" s="1"/>
      <c r="N1" s="236"/>
      <c r="O1" s="236"/>
      <c r="P1" s="236"/>
      <c r="Q1" s="236"/>
      <c r="R1" s="1"/>
      <c r="S1" s="236"/>
      <c r="T1" s="236"/>
      <c r="U1" s="236"/>
      <c r="V1" s="1"/>
      <c r="W1" s="1"/>
      <c r="X1" s="1"/>
      <c r="Y1" s="1"/>
      <c r="Z1" s="1"/>
      <c r="AA1" s="1"/>
      <c r="AB1" s="1"/>
      <c r="AC1" s="1"/>
      <c r="AD1" s="1"/>
    </row>
    <row r="2" spans="1:30" ht="15" customHeight="1" x14ac:dyDescent="0.25">
      <c r="A2" s="1"/>
      <c r="B2" s="236"/>
      <c r="C2" s="236"/>
      <c r="D2" s="1"/>
      <c r="E2" s="236"/>
      <c r="F2" s="236"/>
      <c r="G2" s="236"/>
      <c r="H2" s="236"/>
      <c r="I2" s="1"/>
      <c r="J2" s="236"/>
      <c r="K2" s="236"/>
      <c r="L2" s="236"/>
      <c r="M2" s="1"/>
      <c r="N2" s="236"/>
      <c r="O2" s="236"/>
      <c r="P2" s="236"/>
      <c r="Q2" s="236"/>
      <c r="R2" s="1"/>
      <c r="S2" s="236"/>
      <c r="T2" s="236"/>
      <c r="U2" s="236"/>
      <c r="V2" s="1"/>
      <c r="W2" s="1"/>
      <c r="X2" s="1"/>
      <c r="Y2" s="1"/>
      <c r="Z2" s="1"/>
      <c r="AA2" s="1"/>
      <c r="AB2" s="1"/>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c r="R11" s="60"/>
    </row>
    <row r="12" spans="1:30" ht="15" customHeight="1" x14ac:dyDescent="0.25">
      <c r="J12" s="60"/>
      <c r="K12" s="60"/>
      <c r="L12" s="60"/>
      <c r="M12" s="60"/>
      <c r="N12" s="60"/>
      <c r="O12" s="60"/>
      <c r="P12" s="60"/>
      <c r="Q12" s="60"/>
      <c r="R12" s="60"/>
    </row>
    <row r="13" spans="1:30" ht="15" customHeight="1" x14ac:dyDescent="0.45">
      <c r="J13" s="61"/>
      <c r="K13" s="61"/>
      <c r="L13" s="61"/>
      <c r="M13" s="61"/>
      <c r="N13" s="61"/>
    </row>
    <row r="14" spans="1:30" ht="15" customHeight="1" x14ac:dyDescent="0.45">
      <c r="J14" s="61"/>
      <c r="K14" s="61"/>
      <c r="L14" s="61"/>
      <c r="M14" s="61"/>
      <c r="N14" s="61"/>
    </row>
    <row r="19" spans="2:27" ht="13.5" customHeight="1" x14ac:dyDescent="0.25"/>
    <row r="20" spans="2:27" ht="15" customHeight="1" x14ac:dyDescent="0.3">
      <c r="B20" s="173" t="s">
        <v>75</v>
      </c>
      <c r="C20" s="173"/>
      <c r="D20" s="173"/>
      <c r="E20" s="173"/>
      <c r="F20" s="173"/>
      <c r="G20" s="173"/>
      <c r="H20" s="173"/>
      <c r="I20" s="173"/>
      <c r="K20" s="215" t="s">
        <v>161</v>
      </c>
      <c r="L20" s="215"/>
      <c r="M20" s="215"/>
      <c r="N20" s="215"/>
      <c r="O20" s="215"/>
      <c r="P20" s="215"/>
      <c r="Q20" s="215"/>
      <c r="R20" s="215"/>
      <c r="T20" s="173" t="s">
        <v>33</v>
      </c>
      <c r="U20" s="173"/>
      <c r="V20" s="173"/>
      <c r="W20" s="173"/>
      <c r="X20" s="173"/>
      <c r="Y20" s="173"/>
      <c r="Z20" s="173"/>
      <c r="AA20" s="173"/>
    </row>
    <row r="21" spans="2:27" ht="15" customHeight="1" x14ac:dyDescent="0.25">
      <c r="B21" s="173"/>
      <c r="C21" s="173"/>
      <c r="D21" s="173"/>
      <c r="E21" s="173"/>
      <c r="F21" s="173"/>
      <c r="G21" s="173"/>
      <c r="H21" s="173"/>
      <c r="I21" s="173"/>
      <c r="K21" s="2"/>
      <c r="L21" s="2"/>
      <c r="M21" s="2"/>
      <c r="N21" s="2"/>
      <c r="O21" s="2"/>
      <c r="P21" s="2"/>
      <c r="Q21" s="2"/>
      <c r="R21" s="2"/>
      <c r="T21" s="173"/>
      <c r="U21" s="173"/>
      <c r="V21" s="173"/>
      <c r="W21" s="173"/>
      <c r="X21" s="173"/>
      <c r="Y21" s="173"/>
      <c r="Z21" s="173"/>
      <c r="AA21" s="173"/>
    </row>
    <row r="22" spans="2:27" ht="15" customHeight="1" x14ac:dyDescent="0.3">
      <c r="B22" s="173"/>
      <c r="C22" s="173"/>
      <c r="D22" s="173"/>
      <c r="E22" s="173"/>
      <c r="F22" s="173"/>
      <c r="G22" s="173"/>
      <c r="H22" s="173"/>
      <c r="I22" s="173"/>
      <c r="K22" s="215" t="s">
        <v>34</v>
      </c>
      <c r="L22" s="215"/>
      <c r="M22" s="215"/>
      <c r="N22" s="215"/>
      <c r="O22" s="215"/>
      <c r="P22" s="215"/>
      <c r="Q22" s="215"/>
      <c r="R22" s="215"/>
      <c r="T22" s="173"/>
      <c r="U22" s="173"/>
      <c r="V22" s="173"/>
      <c r="W22" s="173"/>
      <c r="X22" s="173"/>
      <c r="Y22" s="173"/>
      <c r="Z22" s="173"/>
      <c r="AA22" s="173"/>
    </row>
    <row r="23" spans="2:27" ht="15" customHeight="1" x14ac:dyDescent="0.25">
      <c r="B23" s="2"/>
      <c r="C23" s="2"/>
      <c r="D23" s="2"/>
      <c r="E23" s="2"/>
      <c r="F23" s="2"/>
      <c r="G23" s="2"/>
      <c r="H23" s="2"/>
      <c r="I23" s="2"/>
      <c r="K23" s="2"/>
      <c r="L23" s="2"/>
      <c r="M23" s="2"/>
      <c r="N23" s="2"/>
      <c r="O23" s="2"/>
      <c r="P23" s="2"/>
      <c r="Q23" s="2"/>
      <c r="R23" s="2"/>
      <c r="T23" s="19"/>
      <c r="U23" s="19"/>
      <c r="V23" s="19"/>
      <c r="W23" s="19"/>
      <c r="X23" s="19"/>
      <c r="Y23" s="19"/>
      <c r="Z23" s="19"/>
      <c r="AA23" s="19"/>
    </row>
    <row r="24" spans="2:27" ht="15" customHeight="1" x14ac:dyDescent="0.3">
      <c r="B24" s="237" t="s">
        <v>159</v>
      </c>
      <c r="C24" s="237"/>
      <c r="D24" s="237"/>
      <c r="E24" s="237"/>
      <c r="F24" s="237"/>
      <c r="G24" s="237"/>
      <c r="H24" s="237"/>
      <c r="I24" s="237"/>
      <c r="K24" s="91" t="b">
        <v>0</v>
      </c>
      <c r="L24" s="223" t="s">
        <v>80</v>
      </c>
      <c r="M24" s="223"/>
      <c r="N24" s="223"/>
      <c r="O24" s="223"/>
      <c r="P24" s="223"/>
      <c r="Q24" s="223"/>
      <c r="R24" s="223"/>
      <c r="T24" s="2"/>
      <c r="U24" s="238" t="s">
        <v>287</v>
      </c>
      <c r="V24" s="238"/>
      <c r="W24" s="238"/>
      <c r="X24" s="238"/>
      <c r="Y24" s="238"/>
      <c r="Z24" s="238"/>
      <c r="AA24" s="238"/>
    </row>
    <row r="25" spans="2:27" ht="15" customHeight="1" x14ac:dyDescent="0.25">
      <c r="B25" s="2"/>
      <c r="C25" s="2"/>
      <c r="D25" s="2"/>
      <c r="E25" s="2"/>
      <c r="F25" s="2"/>
      <c r="G25" s="2"/>
      <c r="H25" s="2"/>
      <c r="I25" s="2"/>
      <c r="K25" s="92"/>
      <c r="L25" s="2"/>
      <c r="M25" s="2"/>
      <c r="N25" s="2"/>
      <c r="O25" s="2"/>
      <c r="P25" s="2"/>
      <c r="Q25" s="2"/>
      <c r="R25" s="2"/>
      <c r="T25" s="2"/>
      <c r="U25" s="238"/>
      <c r="V25" s="238"/>
      <c r="W25" s="238"/>
      <c r="X25" s="238"/>
      <c r="Y25" s="238"/>
      <c r="Z25" s="238"/>
      <c r="AA25" s="238"/>
    </row>
    <row r="26" spans="2:27" ht="15" customHeight="1" x14ac:dyDescent="0.3">
      <c r="B26" s="12"/>
      <c r="C26" s="223" t="s">
        <v>158</v>
      </c>
      <c r="D26" s="223"/>
      <c r="E26" s="223"/>
      <c r="F26" s="223"/>
      <c r="G26" s="223"/>
      <c r="H26" s="223"/>
      <c r="I26" s="223"/>
      <c r="K26" s="91" t="b">
        <v>0</v>
      </c>
      <c r="L26" s="223" t="s">
        <v>244</v>
      </c>
      <c r="M26" s="223"/>
      <c r="N26" s="223"/>
      <c r="O26" s="223"/>
      <c r="P26" s="223"/>
      <c r="Q26" s="223"/>
      <c r="R26" s="223"/>
      <c r="T26" s="2"/>
      <c r="U26" s="238"/>
      <c r="V26" s="238"/>
      <c r="W26" s="238"/>
      <c r="X26" s="238"/>
      <c r="Y26" s="238"/>
      <c r="Z26" s="238"/>
      <c r="AA26" s="238"/>
    </row>
    <row r="27" spans="2:27" ht="15" customHeight="1" x14ac:dyDescent="0.3">
      <c r="B27" s="2"/>
      <c r="C27" s="91" t="b">
        <v>0</v>
      </c>
      <c r="D27" s="223" t="s">
        <v>177</v>
      </c>
      <c r="E27" s="223"/>
      <c r="F27" s="223"/>
      <c r="G27" s="223"/>
      <c r="H27" s="223"/>
      <c r="I27" s="223"/>
      <c r="K27" s="2"/>
      <c r="L27" s="2"/>
      <c r="M27" s="2"/>
      <c r="N27" s="2"/>
      <c r="O27" s="2"/>
      <c r="P27" s="2"/>
      <c r="Q27" s="2"/>
      <c r="R27" s="2"/>
      <c r="T27" s="2"/>
      <c r="U27" s="238"/>
      <c r="V27" s="238"/>
      <c r="W27" s="238"/>
      <c r="X27" s="238"/>
      <c r="Y27" s="238"/>
      <c r="Z27" s="238"/>
      <c r="AA27" s="238"/>
    </row>
    <row r="28" spans="2:27" ht="15.75" customHeight="1" x14ac:dyDescent="0.25">
      <c r="B28" s="12" t="b">
        <v>1</v>
      </c>
      <c r="C28" s="91" t="b">
        <v>0</v>
      </c>
      <c r="D28" s="229" t="s">
        <v>178</v>
      </c>
      <c r="E28" s="229"/>
      <c r="F28" s="229"/>
      <c r="G28" s="229"/>
      <c r="H28" s="229"/>
      <c r="I28" s="229"/>
      <c r="K28" s="216" t="s">
        <v>81</v>
      </c>
      <c r="L28" s="216"/>
      <c r="M28" s="216"/>
      <c r="N28" s="216"/>
      <c r="O28" s="216"/>
      <c r="P28" s="216"/>
      <c r="Q28" s="216"/>
      <c r="R28" s="216"/>
      <c r="T28" s="2"/>
      <c r="U28" s="238"/>
      <c r="V28" s="238"/>
      <c r="W28" s="238"/>
      <c r="X28" s="238"/>
      <c r="Y28" s="238"/>
      <c r="Z28" s="238"/>
      <c r="AA28" s="238"/>
    </row>
    <row r="29" spans="2:27" ht="15" customHeight="1" x14ac:dyDescent="0.3">
      <c r="B29" s="2"/>
      <c r="C29" s="91" t="b">
        <v>0</v>
      </c>
      <c r="D29" s="229" t="s">
        <v>176</v>
      </c>
      <c r="E29" s="229"/>
      <c r="F29" s="229"/>
      <c r="G29" s="229"/>
      <c r="H29" s="229"/>
      <c r="I29" s="229"/>
      <c r="K29" s="213" t="s">
        <v>82</v>
      </c>
      <c r="L29" s="213"/>
      <c r="M29" s="213"/>
      <c r="N29" s="213"/>
      <c r="O29" s="213"/>
      <c r="P29" s="213"/>
      <c r="Q29" s="227" t="str">
        <f>IF(K24=TRUE,"Required","")</f>
        <v/>
      </c>
      <c r="R29" s="227"/>
      <c r="T29" s="2"/>
      <c r="U29" s="238"/>
      <c r="V29" s="238"/>
      <c r="W29" s="238"/>
      <c r="X29" s="238"/>
      <c r="Y29" s="238"/>
      <c r="Z29" s="238"/>
      <c r="AA29" s="238"/>
    </row>
    <row r="30" spans="2:27" ht="15" customHeight="1" x14ac:dyDescent="0.3">
      <c r="B30" s="225" t="str">
        <f>IF(C29=TRUE,"Contact DAS Risk Management for guidance",IF(C28=TRUE,"Contact DAS Risk Management for guidance",IF(C27=TRUE,"Continue through next steps","")))</f>
        <v/>
      </c>
      <c r="C30" s="225"/>
      <c r="D30" s="225"/>
      <c r="E30" s="225"/>
      <c r="F30" s="225"/>
      <c r="G30" s="225"/>
      <c r="H30" s="225"/>
      <c r="I30" s="225"/>
      <c r="K30" s="213" t="s">
        <v>83</v>
      </c>
      <c r="L30" s="213"/>
      <c r="M30" s="213"/>
      <c r="N30" s="213"/>
      <c r="O30" s="213"/>
      <c r="P30" s="213"/>
      <c r="Q30" s="227" t="str">
        <f>IF(K26=TRUE,"Required","")</f>
        <v/>
      </c>
      <c r="R30" s="227"/>
      <c r="T30" s="2"/>
      <c r="U30" s="238"/>
      <c r="V30" s="238"/>
      <c r="W30" s="238"/>
      <c r="X30" s="238"/>
      <c r="Y30" s="238"/>
      <c r="Z30" s="238"/>
      <c r="AA30" s="238"/>
    </row>
    <row r="31" spans="2:27" ht="15" customHeight="1" x14ac:dyDescent="0.3">
      <c r="B31" s="2"/>
      <c r="C31" s="2"/>
      <c r="D31" s="2"/>
      <c r="E31" s="2"/>
      <c r="F31" s="2"/>
      <c r="G31" s="2"/>
      <c r="H31" s="2"/>
      <c r="I31" s="2"/>
      <c r="K31" s="28"/>
      <c r="L31" s="28"/>
      <c r="M31" s="28"/>
      <c r="N31" s="28"/>
      <c r="O31" s="28"/>
      <c r="P31" s="28"/>
      <c r="Q31" s="21"/>
      <c r="R31" s="21"/>
      <c r="T31" s="2"/>
      <c r="U31" s="2"/>
      <c r="V31" s="110"/>
      <c r="W31" s="110"/>
      <c r="X31" s="110"/>
      <c r="Y31" s="110"/>
      <c r="Z31" s="110"/>
      <c r="AA31" s="110"/>
    </row>
    <row r="32" spans="2:27" ht="15" customHeight="1" x14ac:dyDescent="0.3">
      <c r="B32" s="215" t="s">
        <v>40</v>
      </c>
      <c r="C32" s="215"/>
      <c r="D32" s="215"/>
      <c r="E32" s="215"/>
      <c r="F32" s="215"/>
      <c r="G32" s="215"/>
      <c r="H32" s="215"/>
      <c r="I32" s="215"/>
      <c r="K32" s="2"/>
      <c r="L32" s="2"/>
      <c r="M32" s="2"/>
      <c r="N32" s="2"/>
      <c r="O32" s="2"/>
      <c r="P32" s="2"/>
      <c r="Q32" s="2"/>
      <c r="R32" s="2"/>
      <c r="T32" s="2"/>
      <c r="U32" s="218" t="s">
        <v>162</v>
      </c>
      <c r="V32" s="218"/>
      <c r="W32" s="218"/>
      <c r="X32" s="218"/>
      <c r="Y32" s="218"/>
      <c r="Z32" s="218"/>
      <c r="AA32" s="218"/>
    </row>
    <row r="33" spans="2:27" ht="15" customHeight="1" x14ac:dyDescent="0.3">
      <c r="B33" s="16"/>
      <c r="C33" s="16"/>
      <c r="D33" s="16"/>
      <c r="E33" s="16"/>
      <c r="F33" s="16"/>
      <c r="G33" s="16"/>
      <c r="H33" s="16"/>
      <c r="I33" s="16"/>
      <c r="K33" s="2"/>
      <c r="L33" s="2"/>
      <c r="M33" s="2"/>
      <c r="N33" s="2"/>
      <c r="O33" s="2"/>
      <c r="P33" s="2"/>
      <c r="Q33" s="2"/>
      <c r="R33" s="2"/>
      <c r="T33" s="2"/>
      <c r="U33" s="218"/>
      <c r="V33" s="218"/>
      <c r="W33" s="218"/>
      <c r="X33" s="218"/>
      <c r="Y33" s="218"/>
      <c r="Z33" s="218"/>
      <c r="AA33" s="218"/>
    </row>
    <row r="34" spans="2:27" ht="15.75" customHeight="1" x14ac:dyDescent="0.25">
      <c r="B34" s="93" t="b">
        <v>0</v>
      </c>
      <c r="C34" s="224" t="s">
        <v>41</v>
      </c>
      <c r="D34" s="224"/>
      <c r="E34" s="224"/>
      <c r="F34" s="224"/>
      <c r="G34" s="224"/>
      <c r="H34" s="224"/>
      <c r="I34" s="224"/>
      <c r="K34" s="216" t="s">
        <v>42</v>
      </c>
      <c r="L34" s="216"/>
      <c r="M34" s="216"/>
      <c r="N34" s="216"/>
      <c r="O34" s="216"/>
      <c r="P34" s="216"/>
      <c r="Q34" s="216"/>
      <c r="R34" s="216"/>
      <c r="T34" s="2"/>
      <c r="U34" s="218"/>
      <c r="V34" s="218"/>
      <c r="W34" s="218"/>
      <c r="X34" s="218"/>
      <c r="Y34" s="218"/>
      <c r="Z34" s="218"/>
      <c r="AA34" s="218"/>
    </row>
    <row r="35" spans="2:27" ht="15" customHeight="1" x14ac:dyDescent="0.25">
      <c r="B35" s="94"/>
      <c r="C35" s="17"/>
      <c r="D35" s="17"/>
      <c r="E35" s="17"/>
      <c r="F35" s="17"/>
      <c r="G35" s="17"/>
      <c r="H35" s="18"/>
      <c r="I35" s="18"/>
      <c r="K35" s="226" t="s">
        <v>76</v>
      </c>
      <c r="L35" s="226"/>
      <c r="M35" s="226"/>
      <c r="N35" s="226"/>
      <c r="O35" s="226"/>
      <c r="P35" s="226"/>
      <c r="Q35" s="228" t="str">
        <f>IF(AND(C42=TRUE,B44=TRUE),10000000,IF(C42=TRUE,5000000,IF(AND(C41=TRUE,B44=TRUE),5000000,IF(C41=TRUE,2000000,IF(AND(B34=TRUE,B36=TRUE,B44=TRUE),2000000,IF(AND(B34=TRUE,B44=TRUE),2000000,IF(AND(B38=TRUE,B44=TRUE),2000000,IF(AND(B36=TRUE,B44=TRUE),2000000,IF(B34=TRUE,1000000,IF(B36=TRUE,1000000,IF(B38=TRUE,1000000,"")))))))))))</f>
        <v/>
      </c>
      <c r="R35" s="228"/>
      <c r="T35" s="2"/>
      <c r="U35" s="218"/>
      <c r="V35" s="218"/>
      <c r="W35" s="218"/>
      <c r="X35" s="218"/>
      <c r="Y35" s="218"/>
      <c r="Z35" s="218"/>
      <c r="AA35" s="218"/>
    </row>
    <row r="36" spans="2:27" ht="15" customHeight="1" x14ac:dyDescent="0.25">
      <c r="B36" s="93" t="b">
        <v>0</v>
      </c>
      <c r="C36" s="232" t="s">
        <v>74</v>
      </c>
      <c r="D36" s="232"/>
      <c r="E36" s="232"/>
      <c r="F36" s="232"/>
      <c r="G36" s="232"/>
      <c r="H36" s="232"/>
      <c r="I36" s="232"/>
      <c r="K36" s="213" t="s">
        <v>77</v>
      </c>
      <c r="L36" s="213"/>
      <c r="M36" s="213"/>
      <c r="N36" s="213"/>
      <c r="O36" s="213"/>
      <c r="P36" s="213"/>
      <c r="Q36" s="228" t="str">
        <f>IF(Q35&gt;0,Q35,"")</f>
        <v/>
      </c>
      <c r="R36" s="228"/>
      <c r="T36" s="2"/>
      <c r="U36" s="218"/>
      <c r="V36" s="218"/>
      <c r="W36" s="218"/>
      <c r="X36" s="218"/>
      <c r="Y36" s="218"/>
      <c r="Z36" s="218"/>
      <c r="AA36" s="218"/>
    </row>
    <row r="37" spans="2:27" ht="15" customHeight="1" x14ac:dyDescent="0.25">
      <c r="B37" s="2"/>
      <c r="C37" s="2"/>
      <c r="D37" s="2"/>
      <c r="E37" s="2"/>
      <c r="F37" s="2"/>
      <c r="G37" s="2"/>
      <c r="H37" s="2"/>
      <c r="I37" s="2"/>
      <c r="K37" s="2"/>
      <c r="L37" s="2"/>
      <c r="M37" s="2"/>
      <c r="N37" s="2"/>
      <c r="O37" s="2"/>
      <c r="P37" s="2"/>
      <c r="Q37" s="2"/>
      <c r="R37" s="2"/>
      <c r="T37" s="2"/>
      <c r="U37" s="218"/>
      <c r="V37" s="218"/>
      <c r="W37" s="218"/>
      <c r="X37" s="218"/>
      <c r="Y37" s="218"/>
      <c r="Z37" s="218"/>
      <c r="AA37" s="218"/>
    </row>
    <row r="38" spans="2:27" ht="15" customHeight="1" x14ac:dyDescent="0.3">
      <c r="B38" s="91" t="b">
        <v>0</v>
      </c>
      <c r="C38" s="222" t="s">
        <v>163</v>
      </c>
      <c r="D38" s="222"/>
      <c r="E38" s="222"/>
      <c r="F38" s="222"/>
      <c r="G38" s="222"/>
      <c r="H38" s="222"/>
      <c r="I38" s="222"/>
      <c r="K38" s="27"/>
      <c r="L38" s="27"/>
      <c r="M38" s="27"/>
      <c r="N38" s="27"/>
      <c r="O38" s="27"/>
      <c r="P38" s="27"/>
      <c r="Q38" s="27"/>
      <c r="R38" s="27"/>
      <c r="T38" s="2"/>
      <c r="U38" s="2"/>
      <c r="V38" s="2"/>
      <c r="W38" s="2"/>
      <c r="X38" s="2"/>
      <c r="Y38" s="2"/>
      <c r="Z38" s="2"/>
      <c r="AA38" s="2"/>
    </row>
    <row r="39" spans="2:27" ht="15" customHeight="1" x14ac:dyDescent="0.25">
      <c r="B39" s="2"/>
      <c r="C39" s="2"/>
      <c r="D39" s="2"/>
      <c r="E39" s="2"/>
      <c r="F39" s="2"/>
      <c r="G39" s="2"/>
      <c r="H39" s="2"/>
      <c r="I39" s="2"/>
      <c r="K39" s="27"/>
      <c r="L39" s="27"/>
      <c r="M39" s="27"/>
      <c r="N39" s="27"/>
      <c r="O39" s="27"/>
      <c r="P39" s="27"/>
      <c r="Q39" s="27"/>
      <c r="R39" s="27"/>
      <c r="T39" s="2"/>
      <c r="U39" s="2"/>
      <c r="V39" s="2"/>
      <c r="W39" s="2"/>
      <c r="X39" s="2"/>
      <c r="Y39" s="2"/>
      <c r="Z39" s="2"/>
      <c r="AA39" s="2"/>
    </row>
    <row r="40" spans="2:27" ht="15" customHeight="1" x14ac:dyDescent="0.25">
      <c r="B40" s="93"/>
      <c r="C40" s="232" t="s">
        <v>160</v>
      </c>
      <c r="D40" s="232"/>
      <c r="E40" s="232"/>
      <c r="F40" s="232"/>
      <c r="G40" s="232"/>
      <c r="H40" s="232"/>
      <c r="I40" s="232"/>
      <c r="K40" s="27"/>
      <c r="L40" s="27"/>
      <c r="M40" s="27"/>
      <c r="N40" s="27"/>
      <c r="O40" s="27"/>
      <c r="P40" s="27"/>
      <c r="Q40" s="27"/>
      <c r="R40" s="27"/>
      <c r="T40" s="55"/>
      <c r="U40" s="55"/>
      <c r="V40" s="55"/>
      <c r="W40" s="55"/>
      <c r="X40" s="55"/>
      <c r="Y40" s="55"/>
      <c r="Z40" s="55"/>
      <c r="AA40" s="55"/>
    </row>
    <row r="41" spans="2:27" ht="15" customHeight="1" x14ac:dyDescent="0.25">
      <c r="B41" s="95"/>
      <c r="C41" s="97" t="b">
        <v>0</v>
      </c>
      <c r="D41" s="232" t="s">
        <v>164</v>
      </c>
      <c r="E41" s="232"/>
      <c r="F41" s="232"/>
      <c r="G41" s="232"/>
      <c r="H41" s="232"/>
      <c r="I41" s="232"/>
      <c r="K41" s="27"/>
      <c r="L41" s="27"/>
      <c r="M41" s="27"/>
      <c r="N41" s="27"/>
      <c r="O41" s="27"/>
      <c r="P41" s="27"/>
      <c r="Q41" s="27"/>
      <c r="R41" s="27"/>
      <c r="T41" s="219" t="s">
        <v>324</v>
      </c>
      <c r="U41" s="220"/>
      <c r="V41" s="220"/>
      <c r="W41" s="220"/>
      <c r="X41" s="220"/>
      <c r="Y41" s="220"/>
      <c r="Z41" s="220"/>
      <c r="AA41" s="220"/>
    </row>
    <row r="42" spans="2:27" ht="15" customHeight="1" x14ac:dyDescent="0.25">
      <c r="B42" s="96"/>
      <c r="C42" s="91" t="b">
        <v>0</v>
      </c>
      <c r="D42" s="233" t="s">
        <v>179</v>
      </c>
      <c r="E42" s="234"/>
      <c r="F42" s="234"/>
      <c r="G42" s="234"/>
      <c r="H42" s="234"/>
      <c r="I42" s="234"/>
      <c r="K42" s="27"/>
      <c r="L42" s="27"/>
      <c r="M42" s="27"/>
      <c r="N42" s="27"/>
      <c r="O42" s="27"/>
      <c r="P42" s="27"/>
      <c r="Q42" s="27"/>
      <c r="R42" s="27"/>
      <c r="T42" s="220"/>
      <c r="U42" s="220"/>
      <c r="V42" s="220"/>
      <c r="W42" s="220"/>
      <c r="X42" s="220"/>
      <c r="Y42" s="220"/>
      <c r="Z42" s="220"/>
      <c r="AA42" s="220"/>
    </row>
    <row r="43" spans="2:27" ht="15" customHeight="1" x14ac:dyDescent="0.25">
      <c r="B43" s="96"/>
      <c r="C43" s="2"/>
      <c r="D43" s="2"/>
      <c r="E43" s="2"/>
      <c r="F43" s="2"/>
      <c r="G43" s="2"/>
      <c r="H43" s="2"/>
      <c r="I43" s="2"/>
      <c r="K43" s="2"/>
      <c r="L43" s="2"/>
      <c r="M43" s="2"/>
      <c r="N43" s="2"/>
      <c r="O43" s="2"/>
      <c r="P43" s="2"/>
      <c r="Q43" s="2"/>
      <c r="R43" s="2"/>
      <c r="T43" s="220"/>
      <c r="U43" s="220"/>
      <c r="V43" s="220"/>
      <c r="W43" s="220"/>
      <c r="X43" s="220"/>
      <c r="Y43" s="220"/>
      <c r="Z43" s="220"/>
      <c r="AA43" s="220"/>
    </row>
    <row r="44" spans="2:27" ht="15" customHeight="1" x14ac:dyDescent="0.25">
      <c r="B44" s="230" t="b">
        <v>0</v>
      </c>
      <c r="C44" s="235" t="s">
        <v>165</v>
      </c>
      <c r="D44" s="235"/>
      <c r="E44" s="235"/>
      <c r="F44" s="235"/>
      <c r="G44" s="235"/>
      <c r="H44" s="235"/>
      <c r="I44" s="235"/>
      <c r="K44" s="2"/>
      <c r="L44" s="2"/>
      <c r="M44" s="2"/>
      <c r="N44" s="2"/>
      <c r="O44" s="2"/>
      <c r="P44" s="2"/>
      <c r="Q44" s="2"/>
      <c r="R44" s="2"/>
      <c r="T44" s="220"/>
      <c r="U44" s="220"/>
      <c r="V44" s="220"/>
      <c r="W44" s="220"/>
      <c r="X44" s="220"/>
      <c r="Y44" s="220"/>
      <c r="Z44" s="220"/>
      <c r="AA44" s="220"/>
    </row>
    <row r="45" spans="2:27" ht="15" customHeight="1" x14ac:dyDescent="0.25">
      <c r="B45" s="230"/>
      <c r="C45" s="235"/>
      <c r="D45" s="235"/>
      <c r="E45" s="235"/>
      <c r="F45" s="235"/>
      <c r="G45" s="235"/>
      <c r="H45" s="235"/>
      <c r="I45" s="235"/>
      <c r="K45" s="2"/>
      <c r="L45" s="2"/>
      <c r="M45" s="2"/>
      <c r="N45" s="2"/>
      <c r="O45" s="2"/>
      <c r="P45" s="2"/>
      <c r="Q45" s="2"/>
      <c r="R45" s="2"/>
      <c r="T45" s="220"/>
      <c r="U45" s="220"/>
      <c r="V45" s="220"/>
      <c r="W45" s="220"/>
      <c r="X45" s="220"/>
      <c r="Y45" s="220"/>
      <c r="Z45" s="220"/>
      <c r="AA45" s="220"/>
    </row>
    <row r="46" spans="2:27" x14ac:dyDescent="0.25">
      <c r="B46" s="2"/>
      <c r="C46" s="235"/>
      <c r="D46" s="235"/>
      <c r="E46" s="235"/>
      <c r="F46" s="235"/>
      <c r="G46" s="235"/>
      <c r="H46" s="235"/>
      <c r="I46" s="235"/>
      <c r="K46" s="231"/>
      <c r="L46" s="231"/>
      <c r="M46" s="2"/>
      <c r="N46" s="2"/>
      <c r="O46" s="2"/>
      <c r="P46" s="2"/>
      <c r="Q46" s="2"/>
      <c r="R46" s="2"/>
      <c r="T46" s="220"/>
      <c r="U46" s="220"/>
      <c r="V46" s="220"/>
      <c r="W46" s="220"/>
      <c r="X46" s="220"/>
      <c r="Y46" s="220"/>
      <c r="Z46" s="220"/>
      <c r="AA46" s="220"/>
    </row>
  </sheetData>
  <sheetProtection algorithmName="SHA-512" hashValue="1GvIW/jTv80BnoxyKRpeuDF5SlPJ6MJTp2OBpBbZ58GioeG3kxAyPbtt/HjT7ZYdPp8kFpFw/zdf1h6pV/52cg==" saltValue="eHGVOBD/MR2FFzHBZ7UqMA==" spinCount="100000" sheet="1" objects="1" scenarios="1" selectLockedCells="1" selectUnlockedCells="1"/>
  <mergeCells count="40">
    <mergeCell ref="K28:R28"/>
    <mergeCell ref="Q30:R30"/>
    <mergeCell ref="U24:AA30"/>
    <mergeCell ref="C26:I26"/>
    <mergeCell ref="L26:R26"/>
    <mergeCell ref="D27:I27"/>
    <mergeCell ref="D28:I28"/>
    <mergeCell ref="D29:I29"/>
    <mergeCell ref="K29:P29"/>
    <mergeCell ref="Q29:R29"/>
    <mergeCell ref="B30:I30"/>
    <mergeCell ref="K30:P30"/>
    <mergeCell ref="B1:C2"/>
    <mergeCell ref="E1:H2"/>
    <mergeCell ref="J1:L2"/>
    <mergeCell ref="N1:Q2"/>
    <mergeCell ref="S1:U2"/>
    <mergeCell ref="B20:I22"/>
    <mergeCell ref="K20:R20"/>
    <mergeCell ref="T20:AA22"/>
    <mergeCell ref="K22:R22"/>
    <mergeCell ref="B24:I24"/>
    <mergeCell ref="L24:R24"/>
    <mergeCell ref="C38:I38"/>
    <mergeCell ref="C40:I40"/>
    <mergeCell ref="B32:I32"/>
    <mergeCell ref="U32:AA37"/>
    <mergeCell ref="C34:I34"/>
    <mergeCell ref="K34:R34"/>
    <mergeCell ref="K35:P35"/>
    <mergeCell ref="Q35:R35"/>
    <mergeCell ref="C36:I36"/>
    <mergeCell ref="K36:P36"/>
    <mergeCell ref="Q36:R36"/>
    <mergeCell ref="T41:AA46"/>
    <mergeCell ref="D42:I42"/>
    <mergeCell ref="B44:B45"/>
    <mergeCell ref="C44:I46"/>
    <mergeCell ref="K46:L46"/>
    <mergeCell ref="D41:I41"/>
  </mergeCells>
  <conditionalFormatting sqref="B30">
    <cfRule type="containsText" dxfId="59" priority="2" operator="containsText" text="Contact">
      <formula>NOT(ISERROR(SEARCH("Contact",B30)))</formula>
    </cfRule>
    <cfRule type="containsText" dxfId="58" priority="3" operator="containsText" text="Continue">
      <formula>NOT(ISERROR(SEARCH("Continue",B30)))</formula>
    </cfRule>
  </conditionalFormatting>
  <conditionalFormatting sqref="K38">
    <cfRule type="containsText" dxfId="57" priority="1" operator="containsText" text="verify">
      <formula>NOT(ISERROR(SEARCH("verify",K38)))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18129" r:id="rId5" name="Check Box 17">
              <controlPr locked="0" defaultSize="0" autoFill="0" autoLine="0" autoPict="0">
                <anchor moveWithCells="1">
                  <from>
                    <xdr:col>2</xdr:col>
                    <xdr:colOff>57150</xdr:colOff>
                    <xdr:row>25</xdr:row>
                    <xdr:rowOff>171450</xdr:rowOff>
                  </from>
                  <to>
                    <xdr:col>3</xdr:col>
                    <xdr:colOff>114300</xdr:colOff>
                    <xdr:row>27</xdr:row>
                    <xdr:rowOff>9525</xdr:rowOff>
                  </to>
                </anchor>
              </controlPr>
            </control>
          </mc:Choice>
        </mc:AlternateContent>
        <mc:AlternateContent xmlns:mc="http://schemas.openxmlformats.org/markup-compatibility/2006">
          <mc:Choice Requires="x14">
            <control shapeId="218130" r:id="rId6" name="Check Box 18">
              <controlPr locked="0" defaultSize="0" autoFill="0" autoLine="0" autoPict="0">
                <anchor moveWithCells="1">
                  <from>
                    <xdr:col>2</xdr:col>
                    <xdr:colOff>57150</xdr:colOff>
                    <xdr:row>26</xdr:row>
                    <xdr:rowOff>180975</xdr:rowOff>
                  </from>
                  <to>
                    <xdr:col>3</xdr:col>
                    <xdr:colOff>85725</xdr:colOff>
                    <xdr:row>28</xdr:row>
                    <xdr:rowOff>0</xdr:rowOff>
                  </to>
                </anchor>
              </controlPr>
            </control>
          </mc:Choice>
        </mc:AlternateContent>
        <mc:AlternateContent xmlns:mc="http://schemas.openxmlformats.org/markup-compatibility/2006">
          <mc:Choice Requires="x14">
            <control shapeId="218131" r:id="rId7" name="Check Box 19">
              <controlPr locked="0" defaultSize="0" autoFill="0" autoLine="0" autoPict="0">
                <anchor moveWithCells="1">
                  <from>
                    <xdr:col>1</xdr:col>
                    <xdr:colOff>47625</xdr:colOff>
                    <xdr:row>32</xdr:row>
                    <xdr:rowOff>180975</xdr:rowOff>
                  </from>
                  <to>
                    <xdr:col>2</xdr:col>
                    <xdr:colOff>104775</xdr:colOff>
                    <xdr:row>34</xdr:row>
                    <xdr:rowOff>9525</xdr:rowOff>
                  </to>
                </anchor>
              </controlPr>
            </control>
          </mc:Choice>
        </mc:AlternateContent>
        <mc:AlternateContent xmlns:mc="http://schemas.openxmlformats.org/markup-compatibility/2006">
          <mc:Choice Requires="x14">
            <control shapeId="218132" r:id="rId8" name="Check Box 20">
              <controlPr locked="0" defaultSize="0" autoFill="0" autoLine="0" autoPict="0">
                <anchor moveWithCells="1">
                  <from>
                    <xdr:col>1</xdr:col>
                    <xdr:colOff>47625</xdr:colOff>
                    <xdr:row>34</xdr:row>
                    <xdr:rowOff>180975</xdr:rowOff>
                  </from>
                  <to>
                    <xdr:col>2</xdr:col>
                    <xdr:colOff>47625</xdr:colOff>
                    <xdr:row>36</xdr:row>
                    <xdr:rowOff>19050</xdr:rowOff>
                  </to>
                </anchor>
              </controlPr>
            </control>
          </mc:Choice>
        </mc:AlternateContent>
        <mc:AlternateContent xmlns:mc="http://schemas.openxmlformats.org/markup-compatibility/2006">
          <mc:Choice Requires="x14">
            <control shapeId="218133" r:id="rId9" name="Check Box 21">
              <controlPr locked="0" defaultSize="0" autoFill="0" autoLine="0" autoPict="0">
                <anchor moveWithCells="1">
                  <from>
                    <xdr:col>2</xdr:col>
                    <xdr:colOff>38100</xdr:colOff>
                    <xdr:row>39</xdr:row>
                    <xdr:rowOff>180975</xdr:rowOff>
                  </from>
                  <to>
                    <xdr:col>3</xdr:col>
                    <xdr:colOff>95250</xdr:colOff>
                    <xdr:row>41</xdr:row>
                    <xdr:rowOff>19050</xdr:rowOff>
                  </to>
                </anchor>
              </controlPr>
            </control>
          </mc:Choice>
        </mc:AlternateContent>
        <mc:AlternateContent xmlns:mc="http://schemas.openxmlformats.org/markup-compatibility/2006">
          <mc:Choice Requires="x14">
            <control shapeId="218134" r:id="rId10" name="Check Box 22">
              <controlPr locked="0" defaultSize="0" autoFill="0" autoLine="0" autoPict="0">
                <anchor moveWithCells="1">
                  <from>
                    <xdr:col>2</xdr:col>
                    <xdr:colOff>38100</xdr:colOff>
                    <xdr:row>41</xdr:row>
                    <xdr:rowOff>9525</xdr:rowOff>
                  </from>
                  <to>
                    <xdr:col>3</xdr:col>
                    <xdr:colOff>38100</xdr:colOff>
                    <xdr:row>42</xdr:row>
                    <xdr:rowOff>9525</xdr:rowOff>
                  </to>
                </anchor>
              </controlPr>
            </control>
          </mc:Choice>
        </mc:AlternateContent>
        <mc:AlternateContent xmlns:mc="http://schemas.openxmlformats.org/markup-compatibility/2006">
          <mc:Choice Requires="x14">
            <control shapeId="218135" r:id="rId11" name="Check Box 23">
              <controlPr locked="0" defaultSize="0" autoFill="0" autoLine="0" autoPict="0">
                <anchor moveWithCells="1">
                  <from>
                    <xdr:col>1</xdr:col>
                    <xdr:colOff>38100</xdr:colOff>
                    <xdr:row>43</xdr:row>
                    <xdr:rowOff>9525</xdr:rowOff>
                  </from>
                  <to>
                    <xdr:col>2</xdr:col>
                    <xdr:colOff>47625</xdr:colOff>
                    <xdr:row>44</xdr:row>
                    <xdr:rowOff>28575</xdr:rowOff>
                  </to>
                </anchor>
              </controlPr>
            </control>
          </mc:Choice>
        </mc:AlternateContent>
        <mc:AlternateContent xmlns:mc="http://schemas.openxmlformats.org/markup-compatibility/2006">
          <mc:Choice Requires="x14">
            <control shapeId="218136" r:id="rId12" name="Check Box 24">
              <controlPr locked="0" defaultSize="0" autoFill="0" autoLine="0" autoPict="0">
                <anchor moveWithCells="1">
                  <from>
                    <xdr:col>1</xdr:col>
                    <xdr:colOff>57150</xdr:colOff>
                    <xdr:row>36</xdr:row>
                    <xdr:rowOff>161925</xdr:rowOff>
                  </from>
                  <to>
                    <xdr:col>2</xdr:col>
                    <xdr:colOff>85725</xdr:colOff>
                    <xdr:row>38</xdr:row>
                    <xdr:rowOff>0</xdr:rowOff>
                  </to>
                </anchor>
              </controlPr>
            </control>
          </mc:Choice>
        </mc:AlternateContent>
        <mc:AlternateContent xmlns:mc="http://schemas.openxmlformats.org/markup-compatibility/2006">
          <mc:Choice Requires="x14">
            <control shapeId="218137" r:id="rId13" name="Check Box 25">
              <controlPr locked="0" defaultSize="0" autoFill="0" autoLine="0" autoPict="0">
                <anchor moveWithCells="1">
                  <from>
                    <xdr:col>10</xdr:col>
                    <xdr:colOff>47625</xdr:colOff>
                    <xdr:row>22</xdr:row>
                    <xdr:rowOff>171450</xdr:rowOff>
                  </from>
                  <to>
                    <xdr:col>11</xdr:col>
                    <xdr:colOff>76200</xdr:colOff>
                    <xdr:row>24</xdr:row>
                    <xdr:rowOff>0</xdr:rowOff>
                  </to>
                </anchor>
              </controlPr>
            </control>
          </mc:Choice>
        </mc:AlternateContent>
        <mc:AlternateContent xmlns:mc="http://schemas.openxmlformats.org/markup-compatibility/2006">
          <mc:Choice Requires="x14">
            <control shapeId="218138" r:id="rId14" name="Check Box 26">
              <controlPr locked="0" defaultSize="0" autoFill="0" autoLine="0" autoPict="0">
                <anchor moveWithCells="1">
                  <from>
                    <xdr:col>10</xdr:col>
                    <xdr:colOff>47625</xdr:colOff>
                    <xdr:row>24</xdr:row>
                    <xdr:rowOff>171450</xdr:rowOff>
                  </from>
                  <to>
                    <xdr:col>11</xdr:col>
                    <xdr:colOff>114300</xdr:colOff>
                    <xdr:row>25</xdr:row>
                    <xdr:rowOff>180975</xdr:rowOff>
                  </to>
                </anchor>
              </controlPr>
            </control>
          </mc:Choice>
        </mc:AlternateContent>
        <mc:AlternateContent xmlns:mc="http://schemas.openxmlformats.org/markup-compatibility/2006">
          <mc:Choice Requires="x14">
            <control shapeId="218139" r:id="rId15" name="Check Box 27">
              <controlPr locked="0" defaultSize="0" autoFill="0" autoLine="0" autoPict="0">
                <anchor moveWithCells="1">
                  <from>
                    <xdr:col>2</xdr:col>
                    <xdr:colOff>57150</xdr:colOff>
                    <xdr:row>27</xdr:row>
                    <xdr:rowOff>180975</xdr:rowOff>
                  </from>
                  <to>
                    <xdr:col>3</xdr:col>
                    <xdr:colOff>76200</xdr:colOff>
                    <xdr:row>29</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
  <sheetViews>
    <sheetView showGridLines="0" showRowColHeaders="0" zoomScaleNormal="100" workbookViewId="0">
      <selection activeCell="B29" sqref="B29:B30"/>
    </sheetView>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c r="R11" s="60"/>
    </row>
    <row r="12" spans="1:28" ht="15" customHeight="1" x14ac:dyDescent="0.25">
      <c r="J12" s="60"/>
      <c r="K12" s="60"/>
      <c r="L12" s="60"/>
      <c r="M12" s="60"/>
      <c r="N12" s="60"/>
      <c r="O12" s="60"/>
      <c r="P12" s="60"/>
      <c r="Q12" s="60"/>
      <c r="R12" s="60"/>
    </row>
    <row r="13" spans="1:28" ht="15" customHeight="1" x14ac:dyDescent="0.45">
      <c r="J13" s="61"/>
      <c r="K13" s="61"/>
      <c r="L13" s="61"/>
      <c r="M13" s="61"/>
      <c r="N13" s="61"/>
    </row>
    <row r="14" spans="1:28" ht="15" customHeight="1" x14ac:dyDescent="0.45">
      <c r="J14" s="61"/>
      <c r="K14" s="61"/>
      <c r="L14" s="61"/>
      <c r="M14" s="61"/>
      <c r="N14" s="61"/>
    </row>
    <row r="19" spans="2:36" ht="17.25" customHeight="1" x14ac:dyDescent="0.25"/>
    <row r="20" spans="2:36" ht="15" customHeight="1" x14ac:dyDescent="0.25">
      <c r="B20" s="173" t="s">
        <v>120</v>
      </c>
      <c r="C20" s="173"/>
      <c r="D20" s="173"/>
      <c r="E20" s="173"/>
      <c r="F20" s="173"/>
      <c r="G20" s="173"/>
      <c r="H20" s="173"/>
      <c r="I20" s="173"/>
      <c r="K20" s="192" t="s">
        <v>102</v>
      </c>
      <c r="L20" s="192"/>
      <c r="M20" s="192"/>
      <c r="N20" s="192"/>
      <c r="O20" s="192"/>
      <c r="P20" s="192"/>
      <c r="Q20" s="192"/>
      <c r="R20" s="192"/>
      <c r="T20" s="173" t="s">
        <v>112</v>
      </c>
      <c r="U20" s="173"/>
      <c r="V20" s="173"/>
      <c r="W20" s="173"/>
      <c r="X20" s="173"/>
      <c r="Y20" s="173"/>
      <c r="Z20" s="173"/>
      <c r="AA20" s="173"/>
    </row>
    <row r="21" spans="2:36" ht="15" customHeight="1" x14ac:dyDescent="0.25">
      <c r="B21" s="173"/>
      <c r="C21" s="173"/>
      <c r="D21" s="173"/>
      <c r="E21" s="173"/>
      <c r="F21" s="173"/>
      <c r="G21" s="173"/>
      <c r="H21" s="173"/>
      <c r="I21" s="173"/>
      <c r="K21" s="192"/>
      <c r="L21" s="192"/>
      <c r="M21" s="192"/>
      <c r="N21" s="192"/>
      <c r="O21" s="192"/>
      <c r="P21" s="192"/>
      <c r="Q21" s="192"/>
      <c r="R21" s="192"/>
      <c r="T21" s="173"/>
      <c r="U21" s="173"/>
      <c r="V21" s="173"/>
      <c r="W21" s="173"/>
      <c r="X21" s="173"/>
      <c r="Y21" s="173"/>
      <c r="Z21" s="173"/>
      <c r="AA21" s="173"/>
    </row>
    <row r="22" spans="2:36" ht="15" customHeight="1" x14ac:dyDescent="0.25">
      <c r="B22" s="173"/>
      <c r="C22" s="173"/>
      <c r="D22" s="173"/>
      <c r="E22" s="173"/>
      <c r="F22" s="173"/>
      <c r="G22" s="173"/>
      <c r="H22" s="173"/>
      <c r="I22" s="173"/>
      <c r="K22" s="192"/>
      <c r="L22" s="192"/>
      <c r="M22" s="192"/>
      <c r="N22" s="192"/>
      <c r="O22" s="192"/>
      <c r="P22" s="192"/>
      <c r="Q22" s="192"/>
      <c r="R22" s="192"/>
      <c r="T22" s="173"/>
      <c r="U22" s="173"/>
      <c r="V22" s="173"/>
      <c r="W22" s="173"/>
      <c r="X22" s="173"/>
      <c r="Y22" s="173"/>
      <c r="Z22" s="173"/>
      <c r="AA22" s="173"/>
    </row>
    <row r="23" spans="2:36" ht="15" customHeight="1" x14ac:dyDescent="0.25">
      <c r="B23" s="57"/>
      <c r="C23" s="57"/>
      <c r="D23" s="57"/>
      <c r="E23" s="57"/>
      <c r="F23" s="57"/>
      <c r="G23" s="57"/>
      <c r="H23" s="57"/>
      <c r="I23" s="57"/>
      <c r="K23" s="2"/>
      <c r="L23" s="24"/>
      <c r="M23" s="295"/>
      <c r="N23" s="295"/>
      <c r="O23" s="295"/>
      <c r="P23" s="295"/>
      <c r="Q23" s="257"/>
      <c r="R23" s="257"/>
      <c r="T23" s="248" t="s">
        <v>113</v>
      </c>
      <c r="U23" s="248"/>
      <c r="V23" s="248"/>
      <c r="W23" s="248"/>
      <c r="X23" s="248"/>
      <c r="Y23" s="248"/>
      <c r="Z23" s="248"/>
      <c r="AA23" s="248"/>
      <c r="AC23" s="63"/>
      <c r="AD23" s="63"/>
      <c r="AE23" s="63"/>
      <c r="AF23" s="63"/>
      <c r="AG23" s="63"/>
      <c r="AH23" s="63"/>
      <c r="AI23" s="63"/>
      <c r="AJ23" s="63"/>
    </row>
    <row r="24" spans="2:36" ht="15" customHeight="1" x14ac:dyDescent="0.3">
      <c r="B24" s="237" t="s">
        <v>156</v>
      </c>
      <c r="C24" s="237"/>
      <c r="D24" s="237"/>
      <c r="E24" s="237"/>
      <c r="F24" s="237"/>
      <c r="G24" s="237"/>
      <c r="H24" s="237"/>
      <c r="I24" s="237"/>
      <c r="K24" s="29" t="s">
        <v>103</v>
      </c>
      <c r="L24" s="2"/>
      <c r="M24" s="2"/>
      <c r="N24" s="2"/>
      <c r="O24" s="2"/>
      <c r="P24" s="2"/>
      <c r="Q24" s="2"/>
      <c r="R24" s="2"/>
      <c r="T24" s="248"/>
      <c r="U24" s="248"/>
      <c r="V24" s="248"/>
      <c r="W24" s="248"/>
      <c r="X24" s="248"/>
      <c r="Y24" s="248"/>
      <c r="Z24" s="248"/>
      <c r="AA24" s="248"/>
      <c r="AC24" s="1"/>
      <c r="AD24" s="1"/>
      <c r="AE24" s="1"/>
      <c r="AF24" s="1"/>
      <c r="AG24" s="1"/>
      <c r="AH24" s="1"/>
      <c r="AI24" s="1"/>
      <c r="AJ24" s="1"/>
    </row>
    <row r="25" spans="2:36" ht="15" customHeight="1" x14ac:dyDescent="0.3">
      <c r="B25" s="2"/>
      <c r="C25" s="2"/>
      <c r="D25" s="2"/>
      <c r="E25" s="2"/>
      <c r="F25" s="2"/>
      <c r="G25" s="2"/>
      <c r="H25" s="2"/>
      <c r="I25" s="2"/>
      <c r="K25" s="12"/>
      <c r="L25" s="2"/>
      <c r="M25" s="2"/>
      <c r="N25" s="23"/>
      <c r="O25" s="23"/>
      <c r="P25" s="23"/>
      <c r="Q25" s="23"/>
      <c r="R25" s="23"/>
      <c r="T25" s="292" t="s">
        <v>114</v>
      </c>
      <c r="U25" s="292"/>
      <c r="V25" s="292"/>
      <c r="W25" s="292"/>
      <c r="X25" s="292"/>
      <c r="Y25" s="292"/>
      <c r="Z25" s="292"/>
      <c r="AA25" s="292"/>
    </row>
    <row r="26" spans="2:36" ht="15" customHeight="1" x14ac:dyDescent="0.3">
      <c r="B26" s="294" t="s">
        <v>288</v>
      </c>
      <c r="C26" s="294"/>
      <c r="D26" s="294"/>
      <c r="E26" s="294"/>
      <c r="F26" s="294"/>
      <c r="G26" s="294"/>
      <c r="H26" s="294"/>
      <c r="I26" s="294"/>
      <c r="K26" s="2"/>
      <c r="L26" s="11" t="s">
        <v>104</v>
      </c>
      <c r="M26" s="2"/>
      <c r="N26" s="2"/>
      <c r="O26" s="2"/>
      <c r="P26" s="2"/>
      <c r="Q26" s="2"/>
      <c r="R26" s="2"/>
      <c r="T26" s="292"/>
      <c r="U26" s="292"/>
      <c r="V26" s="292"/>
      <c r="W26" s="292"/>
      <c r="X26" s="292"/>
      <c r="Y26" s="292"/>
      <c r="Z26" s="292"/>
      <c r="AA26" s="292"/>
    </row>
    <row r="27" spans="2:36" ht="15" customHeight="1" x14ac:dyDescent="0.3">
      <c r="B27" s="294"/>
      <c r="C27" s="294"/>
      <c r="D27" s="294"/>
      <c r="E27" s="294"/>
      <c r="F27" s="294"/>
      <c r="G27" s="294"/>
      <c r="H27" s="294"/>
      <c r="I27" s="294"/>
      <c r="K27" s="71" t="s">
        <v>107</v>
      </c>
      <c r="L27" s="223" t="s">
        <v>108</v>
      </c>
      <c r="M27" s="223"/>
      <c r="N27" s="223"/>
      <c r="O27" s="223"/>
      <c r="P27" s="223"/>
      <c r="Q27" s="223"/>
      <c r="R27" s="223"/>
      <c r="T27" s="292"/>
      <c r="U27" s="292"/>
      <c r="V27" s="292"/>
      <c r="W27" s="292"/>
      <c r="X27" s="292"/>
      <c r="Y27" s="292"/>
      <c r="Z27" s="292"/>
      <c r="AA27" s="292"/>
    </row>
    <row r="28" spans="2:36" ht="15" customHeight="1" x14ac:dyDescent="0.25">
      <c r="B28" s="294"/>
      <c r="C28" s="294"/>
      <c r="D28" s="294"/>
      <c r="E28" s="294"/>
      <c r="F28" s="294"/>
      <c r="G28" s="294"/>
      <c r="H28" s="294"/>
      <c r="I28" s="294"/>
      <c r="K28" s="293" t="s">
        <v>107</v>
      </c>
      <c r="L28" s="209" t="s">
        <v>249</v>
      </c>
      <c r="M28" s="209"/>
      <c r="N28" s="209"/>
      <c r="O28" s="209"/>
      <c r="P28" s="209"/>
      <c r="Q28" s="209"/>
      <c r="R28" s="209"/>
      <c r="T28" s="292"/>
      <c r="U28" s="292"/>
      <c r="V28" s="292"/>
      <c r="W28" s="292"/>
      <c r="X28" s="292"/>
      <c r="Y28" s="292"/>
      <c r="Z28" s="292"/>
      <c r="AA28" s="292"/>
    </row>
    <row r="29" spans="2:36" ht="15" customHeight="1" x14ac:dyDescent="0.25">
      <c r="B29" s="230" t="b">
        <v>0</v>
      </c>
      <c r="C29" s="218" t="s">
        <v>48</v>
      </c>
      <c r="D29" s="218"/>
      <c r="E29" s="218"/>
      <c r="F29" s="218"/>
      <c r="G29" s="218"/>
      <c r="H29" s="218"/>
      <c r="I29" s="218"/>
      <c r="K29" s="293"/>
      <c r="L29" s="209"/>
      <c r="M29" s="209"/>
      <c r="N29" s="209"/>
      <c r="O29" s="209"/>
      <c r="P29" s="209"/>
      <c r="Q29" s="209"/>
      <c r="R29" s="209"/>
      <c r="T29" s="248" t="s">
        <v>115</v>
      </c>
      <c r="U29" s="248"/>
      <c r="V29" s="248"/>
      <c r="W29" s="248"/>
      <c r="X29" s="248"/>
      <c r="Y29" s="248"/>
      <c r="Z29" s="248"/>
      <c r="AA29" s="248"/>
    </row>
    <row r="30" spans="2:36" ht="15" customHeight="1" x14ac:dyDescent="0.25">
      <c r="B30" s="230"/>
      <c r="C30" s="218"/>
      <c r="D30" s="218"/>
      <c r="E30" s="218"/>
      <c r="F30" s="218"/>
      <c r="G30" s="218"/>
      <c r="H30" s="218"/>
      <c r="I30" s="218"/>
      <c r="K30" s="2"/>
      <c r="L30" s="209"/>
      <c r="M30" s="209"/>
      <c r="N30" s="209"/>
      <c r="O30" s="209"/>
      <c r="P30" s="209"/>
      <c r="Q30" s="209"/>
      <c r="R30" s="209"/>
      <c r="T30" s="248"/>
      <c r="U30" s="248"/>
      <c r="V30" s="248"/>
      <c r="W30" s="248"/>
      <c r="X30" s="248"/>
      <c r="Y30" s="248"/>
      <c r="Z30" s="248"/>
      <c r="AA30" s="248"/>
    </row>
    <row r="31" spans="2:36" ht="16.5" customHeight="1" thickBot="1" x14ac:dyDescent="0.35">
      <c r="B31" s="2"/>
      <c r="C31" s="2"/>
      <c r="D31" s="2"/>
      <c r="E31" s="2"/>
      <c r="F31" s="2"/>
      <c r="G31" s="2"/>
      <c r="H31" s="2"/>
      <c r="I31" s="2"/>
      <c r="K31" s="26"/>
      <c r="L31" s="22" t="s">
        <v>105</v>
      </c>
      <c r="M31" s="27"/>
      <c r="N31" s="27"/>
      <c r="O31" s="27"/>
      <c r="P31" s="27"/>
      <c r="Q31" s="13"/>
      <c r="R31" s="13"/>
      <c r="T31" s="292" t="s">
        <v>116</v>
      </c>
      <c r="U31" s="292"/>
      <c r="V31" s="292"/>
      <c r="W31" s="292"/>
      <c r="X31" s="292"/>
      <c r="Y31" s="292"/>
      <c r="Z31" s="292"/>
      <c r="AA31" s="292"/>
    </row>
    <row r="32" spans="2:36" ht="15" customHeight="1" thickBot="1" x14ac:dyDescent="0.35">
      <c r="B32" s="2"/>
      <c r="C32" s="248" t="s">
        <v>50</v>
      </c>
      <c r="D32" s="248"/>
      <c r="E32" s="248"/>
      <c r="F32" s="248"/>
      <c r="G32" s="249"/>
      <c r="H32" s="240">
        <v>0</v>
      </c>
      <c r="I32" s="241"/>
      <c r="K32" s="71" t="s">
        <v>107</v>
      </c>
      <c r="L32" s="222" t="s">
        <v>250</v>
      </c>
      <c r="M32" s="222"/>
      <c r="N32" s="222"/>
      <c r="O32" s="222"/>
      <c r="P32" s="222"/>
      <c r="Q32" s="222"/>
      <c r="R32" s="222"/>
      <c r="T32" s="292"/>
      <c r="U32" s="292"/>
      <c r="V32" s="292"/>
      <c r="W32" s="292"/>
      <c r="X32" s="292"/>
      <c r="Y32" s="292"/>
      <c r="Z32" s="292"/>
      <c r="AA32" s="292"/>
    </row>
    <row r="33" spans="2:27" ht="15" customHeight="1" x14ac:dyDescent="0.25">
      <c r="B33" s="2"/>
      <c r="C33" s="2"/>
      <c r="D33" s="2"/>
      <c r="E33" s="2"/>
      <c r="F33" s="2"/>
      <c r="G33" s="2"/>
      <c r="H33" s="2"/>
      <c r="I33" s="2"/>
      <c r="K33" s="2"/>
      <c r="L33" s="2"/>
      <c r="M33" s="2"/>
      <c r="N33" s="2"/>
      <c r="O33" s="2"/>
      <c r="P33" s="2"/>
      <c r="Q33" s="2"/>
      <c r="R33" s="2"/>
      <c r="T33" s="292"/>
      <c r="U33" s="292"/>
      <c r="V33" s="292"/>
      <c r="W33" s="292"/>
      <c r="X33" s="292"/>
      <c r="Y33" s="292"/>
      <c r="Z33" s="292"/>
      <c r="AA33" s="292"/>
    </row>
    <row r="34" spans="2:27" ht="15.75" customHeight="1" x14ac:dyDescent="0.25">
      <c r="B34" s="216" t="s">
        <v>49</v>
      </c>
      <c r="C34" s="216"/>
      <c r="D34" s="216"/>
      <c r="E34" s="216"/>
      <c r="F34" s="216"/>
      <c r="G34" s="216"/>
      <c r="H34" s="216"/>
      <c r="I34" s="216"/>
      <c r="K34" s="30" t="s">
        <v>106</v>
      </c>
      <c r="L34" s="2"/>
      <c r="M34" s="2"/>
      <c r="N34" s="2"/>
      <c r="O34" s="2"/>
      <c r="P34" s="2"/>
      <c r="Q34" s="2"/>
      <c r="R34" s="2"/>
      <c r="T34" s="292"/>
      <c r="U34" s="292"/>
      <c r="V34" s="292"/>
      <c r="W34" s="292"/>
      <c r="X34" s="292"/>
      <c r="Y34" s="292"/>
      <c r="Z34" s="292"/>
      <c r="AA34" s="292"/>
    </row>
    <row r="35" spans="2:27" ht="15.75" customHeight="1" x14ac:dyDescent="0.25">
      <c r="B35" s="213" t="s">
        <v>126</v>
      </c>
      <c r="C35" s="213"/>
      <c r="D35" s="213"/>
      <c r="E35" s="213"/>
      <c r="F35" s="213"/>
      <c r="G35" s="214" t="str">
        <f>IF(H32&gt;19999999,"Contact DAS RM",IF(H32&gt;0,H32,""))</f>
        <v/>
      </c>
      <c r="H35" s="214"/>
      <c r="I35" s="214"/>
      <c r="K35" s="2"/>
      <c r="L35" s="2"/>
      <c r="M35" s="2"/>
      <c r="N35" s="2"/>
      <c r="O35" s="2"/>
      <c r="P35" s="2"/>
      <c r="Q35" s="2"/>
      <c r="R35" s="2"/>
      <c r="T35" s="292"/>
      <c r="U35" s="292"/>
      <c r="V35" s="292"/>
      <c r="W35" s="292"/>
      <c r="X35" s="292"/>
      <c r="Y35" s="292"/>
      <c r="Z35" s="292"/>
      <c r="AA35" s="292"/>
    </row>
    <row r="36" spans="2:27" ht="15" customHeight="1" x14ac:dyDescent="0.25">
      <c r="B36" s="166"/>
      <c r="C36" s="166"/>
      <c r="D36" s="166"/>
      <c r="E36" s="166"/>
      <c r="F36" s="166"/>
      <c r="G36" s="166"/>
      <c r="H36" s="166"/>
      <c r="I36" s="166"/>
      <c r="K36" s="293" t="s">
        <v>107</v>
      </c>
      <c r="L36" s="209" t="s">
        <v>109</v>
      </c>
      <c r="M36" s="209"/>
      <c r="N36" s="209"/>
      <c r="O36" s="209"/>
      <c r="P36" s="209"/>
      <c r="Q36" s="209"/>
      <c r="R36" s="209"/>
      <c r="T36" s="248" t="s">
        <v>117</v>
      </c>
      <c r="U36" s="248"/>
      <c r="V36" s="248"/>
      <c r="W36" s="248"/>
      <c r="X36" s="248"/>
      <c r="Y36" s="248"/>
      <c r="Z36" s="248"/>
      <c r="AA36" s="248"/>
    </row>
    <row r="37" spans="2:27" ht="15" customHeight="1" x14ac:dyDescent="0.3">
      <c r="B37" s="251" t="s">
        <v>302</v>
      </c>
      <c r="C37" s="251"/>
      <c r="D37" s="251"/>
      <c r="E37" s="251"/>
      <c r="F37" s="251"/>
      <c r="G37" s="251"/>
      <c r="H37" s="251"/>
      <c r="I37" s="251"/>
      <c r="K37" s="293"/>
      <c r="L37" s="209"/>
      <c r="M37" s="209"/>
      <c r="N37" s="209"/>
      <c r="O37" s="209"/>
      <c r="P37" s="209"/>
      <c r="Q37" s="209"/>
      <c r="R37" s="209"/>
      <c r="T37" s="248"/>
      <c r="U37" s="248"/>
      <c r="V37" s="248"/>
      <c r="W37" s="248"/>
      <c r="X37" s="248"/>
      <c r="Y37" s="248"/>
      <c r="Z37" s="248"/>
      <c r="AA37" s="248"/>
    </row>
    <row r="38" spans="2:27" ht="15" customHeight="1" x14ac:dyDescent="0.25">
      <c r="B38" s="297" t="s">
        <v>150</v>
      </c>
      <c r="C38" s="297"/>
      <c r="D38" s="297"/>
      <c r="E38" s="297"/>
      <c r="F38" s="297"/>
      <c r="G38" s="297"/>
      <c r="H38" s="297"/>
      <c r="I38" s="297"/>
      <c r="K38" s="2"/>
      <c r="L38" s="209"/>
      <c r="M38" s="209"/>
      <c r="N38" s="209"/>
      <c r="O38" s="209"/>
      <c r="P38" s="209"/>
      <c r="Q38" s="209"/>
      <c r="R38" s="209"/>
      <c r="T38" s="292" t="s">
        <v>118</v>
      </c>
      <c r="U38" s="292"/>
      <c r="V38" s="292"/>
      <c r="W38" s="292"/>
      <c r="X38" s="292"/>
      <c r="Y38" s="292"/>
      <c r="Z38" s="292"/>
      <c r="AA38" s="292"/>
    </row>
    <row r="39" spans="2:27" ht="15" customHeight="1" x14ac:dyDescent="0.25">
      <c r="B39" s="297"/>
      <c r="C39" s="297"/>
      <c r="D39" s="297"/>
      <c r="E39" s="297"/>
      <c r="F39" s="297"/>
      <c r="G39" s="297"/>
      <c r="H39" s="297"/>
      <c r="I39" s="297"/>
      <c r="K39" s="2"/>
      <c r="L39" s="209"/>
      <c r="M39" s="209"/>
      <c r="N39" s="209"/>
      <c r="O39" s="209"/>
      <c r="P39" s="209"/>
      <c r="Q39" s="209"/>
      <c r="R39" s="209"/>
      <c r="T39" s="292"/>
      <c r="U39" s="292"/>
      <c r="V39" s="292"/>
      <c r="W39" s="292"/>
      <c r="X39" s="292"/>
      <c r="Y39" s="292"/>
      <c r="Z39" s="292"/>
      <c r="AA39" s="292"/>
    </row>
    <row r="40" spans="2:27" ht="16.5" customHeight="1" x14ac:dyDescent="0.25">
      <c r="B40" s="297"/>
      <c r="C40" s="297"/>
      <c r="D40" s="297"/>
      <c r="E40" s="297"/>
      <c r="F40" s="297"/>
      <c r="G40" s="297"/>
      <c r="H40" s="297"/>
      <c r="I40" s="297"/>
      <c r="K40" s="293" t="s">
        <v>107</v>
      </c>
      <c r="L40" s="209" t="s">
        <v>110</v>
      </c>
      <c r="M40" s="209"/>
      <c r="N40" s="209"/>
      <c r="O40" s="209"/>
      <c r="P40" s="209"/>
      <c r="Q40" s="209"/>
      <c r="R40" s="209"/>
      <c r="T40" s="292"/>
      <c r="U40" s="292"/>
      <c r="V40" s="292"/>
      <c r="W40" s="292"/>
      <c r="X40" s="292"/>
      <c r="Y40" s="292"/>
      <c r="Z40" s="292"/>
      <c r="AA40" s="292"/>
    </row>
    <row r="41" spans="2:27" ht="15" customHeight="1" x14ac:dyDescent="0.25">
      <c r="B41" s="297"/>
      <c r="C41" s="297"/>
      <c r="D41" s="297"/>
      <c r="E41" s="297"/>
      <c r="F41" s="297"/>
      <c r="G41" s="297"/>
      <c r="H41" s="297"/>
      <c r="I41" s="297"/>
      <c r="K41" s="293"/>
      <c r="L41" s="209"/>
      <c r="M41" s="209"/>
      <c r="N41" s="209"/>
      <c r="O41" s="209"/>
      <c r="P41" s="209"/>
      <c r="Q41" s="209"/>
      <c r="R41" s="209"/>
      <c r="T41" s="219" t="s">
        <v>324</v>
      </c>
      <c r="U41" s="220"/>
      <c r="V41" s="220"/>
      <c r="W41" s="220"/>
      <c r="X41" s="220"/>
      <c r="Y41" s="220"/>
      <c r="Z41" s="220"/>
      <c r="AA41" s="220"/>
    </row>
    <row r="42" spans="2:27" ht="15" customHeight="1" x14ac:dyDescent="0.25">
      <c r="B42" s="2"/>
      <c r="C42" s="38"/>
      <c r="D42" s="38"/>
      <c r="E42" s="38"/>
      <c r="F42" s="38"/>
      <c r="G42" s="38"/>
      <c r="H42" s="38"/>
      <c r="I42" s="38"/>
      <c r="K42" s="2"/>
      <c r="L42" s="209"/>
      <c r="M42" s="209"/>
      <c r="N42" s="209"/>
      <c r="O42" s="209"/>
      <c r="P42" s="209"/>
      <c r="Q42" s="209"/>
      <c r="R42" s="209"/>
      <c r="T42" s="220"/>
      <c r="U42" s="220"/>
      <c r="V42" s="220"/>
      <c r="W42" s="220"/>
      <c r="X42" s="220"/>
      <c r="Y42" s="220"/>
      <c r="Z42" s="220"/>
      <c r="AA42" s="220"/>
    </row>
    <row r="43" spans="2:27" ht="15" customHeight="1" x14ac:dyDescent="0.3">
      <c r="B43" s="91" t="b">
        <v>0</v>
      </c>
      <c r="C43" s="222" t="s">
        <v>151</v>
      </c>
      <c r="D43" s="222"/>
      <c r="E43" s="222"/>
      <c r="F43" s="222"/>
      <c r="G43" s="222"/>
      <c r="H43" s="222"/>
      <c r="I43" s="222"/>
      <c r="K43" s="296" t="s">
        <v>107</v>
      </c>
      <c r="L43" s="218" t="s">
        <v>111</v>
      </c>
      <c r="M43" s="218"/>
      <c r="N43" s="218"/>
      <c r="O43" s="218"/>
      <c r="P43" s="218"/>
      <c r="Q43" s="218"/>
      <c r="R43" s="218"/>
      <c r="T43" s="220"/>
      <c r="U43" s="220"/>
      <c r="V43" s="220"/>
      <c r="W43" s="220"/>
      <c r="X43" s="220"/>
      <c r="Y43" s="220"/>
      <c r="Z43" s="220"/>
      <c r="AA43" s="220"/>
    </row>
    <row r="44" spans="2:27" ht="15" customHeight="1" x14ac:dyDescent="0.25">
      <c r="B44" s="166"/>
      <c r="C44" s="166"/>
      <c r="D44" s="166"/>
      <c r="E44" s="166"/>
      <c r="F44" s="166"/>
      <c r="G44" s="166"/>
      <c r="H44" s="166"/>
      <c r="I44" s="166"/>
      <c r="K44" s="296"/>
      <c r="L44" s="218"/>
      <c r="M44" s="218"/>
      <c r="N44" s="218"/>
      <c r="O44" s="218"/>
      <c r="P44" s="218"/>
      <c r="Q44" s="218"/>
      <c r="R44" s="218"/>
      <c r="T44" s="220"/>
      <c r="U44" s="220"/>
      <c r="V44" s="220"/>
      <c r="W44" s="220"/>
      <c r="X44" s="220"/>
      <c r="Y44" s="220"/>
      <c r="Z44" s="220"/>
      <c r="AA44" s="220"/>
    </row>
    <row r="45" spans="2:27" ht="15.75" customHeight="1" x14ac:dyDescent="0.25">
      <c r="B45" s="216" t="s">
        <v>153</v>
      </c>
      <c r="C45" s="216"/>
      <c r="D45" s="216"/>
      <c r="E45" s="216"/>
      <c r="F45" s="216"/>
      <c r="G45" s="216"/>
      <c r="H45" s="216"/>
      <c r="I45" s="216"/>
      <c r="K45" s="2"/>
      <c r="L45" s="218"/>
      <c r="M45" s="218"/>
      <c r="N45" s="218"/>
      <c r="O45" s="218"/>
      <c r="P45" s="218"/>
      <c r="Q45" s="218"/>
      <c r="R45" s="218"/>
      <c r="T45" s="220"/>
      <c r="U45" s="220"/>
      <c r="V45" s="220"/>
      <c r="W45" s="220"/>
      <c r="X45" s="220"/>
      <c r="Y45" s="220"/>
      <c r="Z45" s="220"/>
      <c r="AA45" s="220"/>
    </row>
    <row r="46" spans="2:27" ht="15.75" customHeight="1" x14ac:dyDescent="0.25">
      <c r="B46" s="242" t="s">
        <v>152</v>
      </c>
      <c r="C46" s="242"/>
      <c r="D46" s="242"/>
      <c r="E46" s="242"/>
      <c r="F46" s="242"/>
      <c r="G46" s="105"/>
      <c r="H46" s="247" t="str">
        <f>IF(B43=TRUE,"Required","")</f>
        <v/>
      </c>
      <c r="I46" s="247"/>
      <c r="K46" s="2"/>
      <c r="L46" s="218"/>
      <c r="M46" s="218"/>
      <c r="N46" s="218"/>
      <c r="O46" s="218"/>
      <c r="P46" s="218"/>
      <c r="Q46" s="218"/>
      <c r="R46" s="218"/>
      <c r="T46" s="220"/>
      <c r="U46" s="220"/>
      <c r="V46" s="220"/>
      <c r="W46" s="220"/>
      <c r="X46" s="220"/>
      <c r="Y46" s="220"/>
      <c r="Z46" s="220"/>
      <c r="AA46" s="220"/>
    </row>
  </sheetData>
  <sheetProtection algorithmName="SHA-512" hashValue="3kmSJL4iVfWmErjor926xHR1iav8cP0coFhg5bbUrObhJNyOEbP4lwKG1PCRYd71h9D6e7F6H004GnuGPlbcuw==" saltValue="pbWsgtYc/dSq9vk9BcSidg==" spinCount="100000" sheet="1" objects="1" scenarios="1" selectLockedCells="1"/>
  <mergeCells count="42">
    <mergeCell ref="B45:I45"/>
    <mergeCell ref="B46:F46"/>
    <mergeCell ref="H46:I46"/>
    <mergeCell ref="B37:I37"/>
    <mergeCell ref="B38:I41"/>
    <mergeCell ref="C43:I43"/>
    <mergeCell ref="K43:K44"/>
    <mergeCell ref="L43:R46"/>
    <mergeCell ref="L28:R30"/>
    <mergeCell ref="L32:R32"/>
    <mergeCell ref="K36:K37"/>
    <mergeCell ref="L36:R39"/>
    <mergeCell ref="K40:K41"/>
    <mergeCell ref="L40:R42"/>
    <mergeCell ref="L27:R27"/>
    <mergeCell ref="T38:AA40"/>
    <mergeCell ref="B1:C2"/>
    <mergeCell ref="B20:I22"/>
    <mergeCell ref="K20:R22"/>
    <mergeCell ref="E1:L2"/>
    <mergeCell ref="N1:P2"/>
    <mergeCell ref="R1:U2"/>
    <mergeCell ref="M23:P23"/>
    <mergeCell ref="Q23:R23"/>
    <mergeCell ref="B24:I24"/>
    <mergeCell ref="T20:AA22"/>
    <mergeCell ref="W1:Y2"/>
    <mergeCell ref="B34:I34"/>
    <mergeCell ref="B35:F35"/>
    <mergeCell ref="G35:I35"/>
    <mergeCell ref="B29:B30"/>
    <mergeCell ref="C29:I30"/>
    <mergeCell ref="K28:K29"/>
    <mergeCell ref="C32:G32"/>
    <mergeCell ref="H32:I32"/>
    <mergeCell ref="B26:I28"/>
    <mergeCell ref="T41:AA46"/>
    <mergeCell ref="T23:AA24"/>
    <mergeCell ref="T29:AA30"/>
    <mergeCell ref="T36:AA37"/>
    <mergeCell ref="T25:AA28"/>
    <mergeCell ref="T31:AA35"/>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19137" r:id="rId5" name="Check Box 1">
              <controlPr locked="0" defaultSize="0" autoFill="0" autoLine="0" autoPict="0">
                <anchor moveWithCells="1">
                  <from>
                    <xdr:col>1</xdr:col>
                    <xdr:colOff>190500</xdr:colOff>
                    <xdr:row>28</xdr:row>
                    <xdr:rowOff>76200</xdr:rowOff>
                  </from>
                  <to>
                    <xdr:col>1</xdr:col>
                    <xdr:colOff>476250</xdr:colOff>
                    <xdr:row>29</xdr:row>
                    <xdr:rowOff>104775</xdr:rowOff>
                  </to>
                </anchor>
              </controlPr>
            </control>
          </mc:Choice>
        </mc:AlternateContent>
        <mc:AlternateContent xmlns:mc="http://schemas.openxmlformats.org/markup-compatibility/2006">
          <mc:Choice Requires="x14">
            <control shapeId="219147" r:id="rId6" name="Check Box 11">
              <controlPr locked="0" defaultSize="0" autoFill="0" autoLine="0" autoPict="0">
                <anchor moveWithCells="1">
                  <from>
                    <xdr:col>1</xdr:col>
                    <xdr:colOff>276225</xdr:colOff>
                    <xdr:row>41</xdr:row>
                    <xdr:rowOff>209550</xdr:rowOff>
                  </from>
                  <to>
                    <xdr:col>2</xdr:col>
                    <xdr:colOff>0</xdr:colOff>
                    <xdr:row>43</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8"/>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c r="R11" s="60"/>
    </row>
    <row r="12" spans="1:28" ht="15" customHeight="1" x14ac:dyDescent="0.25">
      <c r="J12" s="60"/>
      <c r="K12" s="60"/>
      <c r="L12" s="60"/>
      <c r="M12" s="60"/>
      <c r="N12" s="60"/>
      <c r="O12" s="60"/>
      <c r="P12" s="60"/>
      <c r="Q12" s="60"/>
      <c r="R12" s="60"/>
    </row>
    <row r="13" spans="1:28" ht="15" customHeight="1" x14ac:dyDescent="0.45">
      <c r="J13" s="61"/>
      <c r="K13" s="61"/>
      <c r="L13" s="61"/>
      <c r="M13" s="61"/>
      <c r="N13" s="61"/>
    </row>
    <row r="14" spans="1:28" ht="15" customHeight="1" x14ac:dyDescent="0.45">
      <c r="J14" s="61"/>
      <c r="K14" s="61"/>
      <c r="L14" s="61"/>
      <c r="M14" s="61"/>
      <c r="N14" s="61"/>
    </row>
    <row r="20" spans="2:27" ht="14.25" customHeight="1" x14ac:dyDescent="0.25"/>
    <row r="21" spans="2:27" ht="15" customHeight="1" x14ac:dyDescent="0.25">
      <c r="B21" s="173" t="s">
        <v>119</v>
      </c>
      <c r="C21" s="173"/>
      <c r="D21" s="173"/>
      <c r="E21" s="173"/>
      <c r="F21" s="173"/>
      <c r="G21" s="173"/>
      <c r="H21" s="173"/>
      <c r="I21" s="173"/>
      <c r="K21" s="299" t="s">
        <v>28</v>
      </c>
      <c r="L21" s="299"/>
      <c r="M21" s="299"/>
      <c r="N21" s="299"/>
      <c r="O21" s="299"/>
      <c r="P21" s="299"/>
      <c r="Q21" s="299"/>
      <c r="R21" s="299"/>
      <c r="T21" s="173" t="s">
        <v>181</v>
      </c>
      <c r="U21" s="173"/>
      <c r="V21" s="173"/>
      <c r="W21" s="173"/>
      <c r="X21" s="173"/>
      <c r="Y21" s="173"/>
      <c r="Z21" s="173"/>
      <c r="AA21" s="173"/>
    </row>
    <row r="22" spans="2:27" ht="15" customHeight="1" x14ac:dyDescent="0.25">
      <c r="B22" s="173"/>
      <c r="C22" s="173"/>
      <c r="D22" s="173"/>
      <c r="E22" s="173"/>
      <c r="F22" s="173"/>
      <c r="G22" s="173"/>
      <c r="H22" s="173"/>
      <c r="I22" s="173"/>
      <c r="K22" s="299"/>
      <c r="L22" s="299"/>
      <c r="M22" s="299"/>
      <c r="N22" s="299"/>
      <c r="O22" s="299"/>
      <c r="P22" s="299"/>
      <c r="Q22" s="299"/>
      <c r="R22" s="299"/>
      <c r="T22" s="173"/>
      <c r="U22" s="173"/>
      <c r="V22" s="173"/>
      <c r="W22" s="173"/>
      <c r="X22" s="173"/>
      <c r="Y22" s="173"/>
      <c r="Z22" s="173"/>
      <c r="AA22" s="173"/>
    </row>
    <row r="23" spans="2:27" ht="15" customHeight="1" x14ac:dyDescent="0.25">
      <c r="B23" s="173"/>
      <c r="C23" s="173"/>
      <c r="D23" s="173"/>
      <c r="E23" s="173"/>
      <c r="F23" s="173"/>
      <c r="G23" s="173"/>
      <c r="H23" s="173"/>
      <c r="I23" s="173"/>
      <c r="K23" s="299"/>
      <c r="L23" s="299"/>
      <c r="M23" s="299"/>
      <c r="N23" s="299"/>
      <c r="O23" s="299"/>
      <c r="P23" s="299"/>
      <c r="Q23" s="299"/>
      <c r="R23" s="299"/>
      <c r="T23" s="173"/>
      <c r="U23" s="173"/>
      <c r="V23" s="173"/>
      <c r="W23" s="173"/>
      <c r="X23" s="173"/>
      <c r="Y23" s="173"/>
      <c r="Z23" s="173"/>
      <c r="AA23" s="173"/>
    </row>
    <row r="24" spans="2:27" ht="15" customHeight="1" x14ac:dyDescent="0.25">
      <c r="B24" s="2"/>
      <c r="C24" s="2"/>
      <c r="D24" s="2"/>
      <c r="E24" s="2"/>
      <c r="F24" s="2"/>
      <c r="G24" s="2"/>
      <c r="H24" s="2"/>
      <c r="I24" s="2"/>
      <c r="K24" s="2"/>
      <c r="L24" s="24"/>
      <c r="M24" s="295"/>
      <c r="N24" s="295"/>
      <c r="O24" s="295"/>
      <c r="P24" s="295"/>
      <c r="Q24" s="257"/>
      <c r="R24" s="257"/>
      <c r="T24" s="2"/>
      <c r="U24" s="2"/>
      <c r="V24" s="2"/>
      <c r="W24" s="2"/>
      <c r="X24" s="2"/>
      <c r="Y24" s="2"/>
      <c r="Z24" s="2"/>
      <c r="AA24" s="2"/>
    </row>
    <row r="25" spans="2:27" ht="15" customHeight="1" x14ac:dyDescent="0.3">
      <c r="B25" s="298" t="s">
        <v>122</v>
      </c>
      <c r="C25" s="298"/>
      <c r="D25" s="298"/>
      <c r="E25" s="298"/>
      <c r="F25" s="298"/>
      <c r="G25" s="298"/>
      <c r="H25" s="298"/>
      <c r="I25" s="298"/>
      <c r="K25" s="212" t="s">
        <v>231</v>
      </c>
      <c r="L25" s="212"/>
      <c r="M25" s="212"/>
      <c r="N25" s="212"/>
      <c r="O25" s="212"/>
      <c r="P25" s="212"/>
      <c r="Q25" s="212"/>
      <c r="R25" s="212"/>
      <c r="T25" s="212" t="s">
        <v>232</v>
      </c>
      <c r="U25" s="212"/>
      <c r="V25" s="212"/>
      <c r="W25" s="212"/>
      <c r="X25" s="212"/>
      <c r="Y25" s="212"/>
      <c r="Z25" s="212"/>
      <c r="AA25" s="212"/>
    </row>
    <row r="26" spans="2:27" ht="15" customHeight="1" x14ac:dyDescent="0.25">
      <c r="B26" s="47"/>
      <c r="C26" s="4"/>
      <c r="D26" s="4"/>
      <c r="E26" s="4"/>
      <c r="F26" s="4"/>
      <c r="G26" s="4"/>
      <c r="H26" s="4"/>
      <c r="I26" s="4"/>
      <c r="K26" s="212"/>
      <c r="L26" s="212"/>
      <c r="M26" s="212"/>
      <c r="N26" s="212"/>
      <c r="O26" s="212"/>
      <c r="P26" s="212"/>
      <c r="Q26" s="212"/>
      <c r="R26" s="212"/>
      <c r="T26" s="212"/>
      <c r="U26" s="212"/>
      <c r="V26" s="212"/>
      <c r="W26" s="212"/>
      <c r="X26" s="212"/>
      <c r="Y26" s="212"/>
      <c r="Z26" s="212"/>
      <c r="AA26" s="212"/>
    </row>
    <row r="27" spans="2:27" ht="17.25" x14ac:dyDescent="0.25">
      <c r="B27" s="98" t="b">
        <v>0</v>
      </c>
      <c r="C27" s="5" t="s">
        <v>166</v>
      </c>
      <c r="D27" s="4"/>
      <c r="E27" s="4"/>
      <c r="F27" s="4"/>
      <c r="G27" s="4"/>
      <c r="H27" s="4"/>
      <c r="I27" s="4"/>
      <c r="K27" s="212"/>
      <c r="L27" s="212"/>
      <c r="M27" s="212"/>
      <c r="N27" s="212"/>
      <c r="O27" s="212"/>
      <c r="P27" s="212"/>
      <c r="Q27" s="212"/>
      <c r="R27" s="212"/>
      <c r="T27" s="212"/>
      <c r="U27" s="212"/>
      <c r="V27" s="212"/>
      <c r="W27" s="212"/>
      <c r="X27" s="212"/>
      <c r="Y27" s="212"/>
      <c r="Z27" s="212"/>
      <c r="AA27" s="212"/>
    </row>
    <row r="28" spans="2:27" ht="15" customHeight="1" x14ac:dyDescent="0.25">
      <c r="B28" s="12"/>
      <c r="C28" s="2"/>
      <c r="D28" s="2"/>
      <c r="E28" s="2"/>
      <c r="F28" s="2"/>
      <c r="G28" s="2"/>
      <c r="H28" s="2"/>
      <c r="I28" s="2"/>
      <c r="K28" s="212"/>
      <c r="L28" s="212"/>
      <c r="M28" s="212"/>
      <c r="N28" s="212"/>
      <c r="O28" s="212"/>
      <c r="P28" s="212"/>
      <c r="Q28" s="212"/>
      <c r="R28" s="212"/>
      <c r="T28" s="212"/>
      <c r="U28" s="212"/>
      <c r="V28" s="212"/>
      <c r="W28" s="212"/>
      <c r="X28" s="212"/>
      <c r="Y28" s="212"/>
      <c r="Z28" s="212"/>
      <c r="AA28" s="212"/>
    </row>
    <row r="29" spans="2:27" ht="15" customHeight="1" x14ac:dyDescent="0.3">
      <c r="B29" s="99"/>
      <c r="C29" s="23" t="s">
        <v>167</v>
      </c>
      <c r="D29" s="23" t="s">
        <v>168</v>
      </c>
      <c r="E29" s="23"/>
      <c r="F29" s="23"/>
      <c r="G29" s="23"/>
      <c r="H29" s="23"/>
      <c r="I29" s="23"/>
      <c r="K29" s="212"/>
      <c r="L29" s="212"/>
      <c r="M29" s="212"/>
      <c r="N29" s="212"/>
      <c r="O29" s="212"/>
      <c r="P29" s="212"/>
      <c r="Q29" s="212"/>
      <c r="R29" s="212"/>
      <c r="T29" s="24"/>
      <c r="U29" s="24"/>
      <c r="V29" s="24"/>
      <c r="W29" s="24"/>
      <c r="X29" s="24"/>
      <c r="Y29" s="24"/>
      <c r="Z29" s="24"/>
      <c r="AA29" s="24"/>
    </row>
    <row r="30" spans="2:27" ht="15" customHeight="1" x14ac:dyDescent="0.3">
      <c r="B30" s="2"/>
      <c r="C30" s="23"/>
      <c r="D30" s="23" t="s">
        <v>171</v>
      </c>
      <c r="E30" s="23"/>
      <c r="F30" s="23"/>
      <c r="G30" s="23"/>
      <c r="H30" s="23"/>
      <c r="I30" s="23"/>
      <c r="K30" s="212"/>
      <c r="L30" s="212"/>
      <c r="M30" s="212"/>
      <c r="N30" s="212"/>
      <c r="O30" s="212"/>
      <c r="P30" s="212"/>
      <c r="Q30" s="212"/>
      <c r="R30" s="212"/>
      <c r="T30" s="24"/>
      <c r="U30" s="24"/>
      <c r="V30" s="24"/>
      <c r="W30" s="24"/>
      <c r="X30" s="24"/>
      <c r="Y30" s="24"/>
      <c r="Z30" s="24"/>
      <c r="AA30" s="24"/>
    </row>
    <row r="31" spans="2:27" ht="15.75" customHeight="1" x14ac:dyDescent="0.25">
      <c r="B31" s="2"/>
      <c r="C31" s="2"/>
      <c r="D31" s="2"/>
      <c r="E31" s="2"/>
      <c r="F31" s="2"/>
      <c r="G31" s="2"/>
      <c r="H31" s="2"/>
      <c r="I31" s="2"/>
      <c r="K31" s="212"/>
      <c r="L31" s="212"/>
      <c r="M31" s="212"/>
      <c r="N31" s="212"/>
      <c r="O31" s="212"/>
      <c r="P31" s="212"/>
      <c r="Q31" s="212"/>
      <c r="R31" s="212"/>
      <c r="T31" s="24"/>
      <c r="U31" s="24"/>
      <c r="V31" s="24"/>
      <c r="W31" s="24"/>
      <c r="X31" s="24"/>
      <c r="Y31" s="24"/>
      <c r="Z31" s="24"/>
      <c r="AA31" s="24"/>
    </row>
    <row r="32" spans="2:27" ht="15.75" customHeight="1" x14ac:dyDescent="0.25">
      <c r="B32" s="216" t="s">
        <v>53</v>
      </c>
      <c r="C32" s="217"/>
      <c r="D32" s="217"/>
      <c r="E32" s="217"/>
      <c r="F32" s="217"/>
      <c r="G32" s="217"/>
      <c r="H32" s="14"/>
      <c r="I32" s="14"/>
      <c r="K32" s="212"/>
      <c r="L32" s="212"/>
      <c r="M32" s="212"/>
      <c r="N32" s="212"/>
      <c r="O32" s="212"/>
      <c r="P32" s="212"/>
      <c r="Q32" s="212"/>
      <c r="R32" s="212"/>
      <c r="T32" s="24"/>
      <c r="U32" s="24"/>
      <c r="V32" s="24"/>
      <c r="W32" s="24"/>
      <c r="X32" s="24"/>
      <c r="Y32" s="24"/>
      <c r="Z32" s="24"/>
      <c r="AA32" s="24"/>
    </row>
    <row r="33" spans="2:27" ht="15" customHeight="1" x14ac:dyDescent="0.25">
      <c r="B33" s="213" t="s">
        <v>52</v>
      </c>
      <c r="C33" s="213"/>
      <c r="D33" s="213"/>
      <c r="E33" s="213"/>
      <c r="F33" s="213"/>
      <c r="G33" s="214" t="str">
        <f>IF(B27=TRUE,5000000,"")</f>
        <v/>
      </c>
      <c r="H33" s="214"/>
      <c r="I33" s="214"/>
      <c r="K33" s="212"/>
      <c r="L33" s="212"/>
      <c r="M33" s="212"/>
      <c r="N33" s="212"/>
      <c r="O33" s="212"/>
      <c r="P33" s="212"/>
      <c r="Q33" s="212"/>
      <c r="R33" s="212"/>
      <c r="T33" s="24"/>
      <c r="U33" s="24"/>
      <c r="V33" s="24"/>
      <c r="W33" s="24"/>
      <c r="X33" s="24"/>
      <c r="Y33" s="24"/>
      <c r="Z33" s="24"/>
      <c r="AA33" s="24"/>
    </row>
    <row r="34" spans="2:27" ht="15" customHeight="1" x14ac:dyDescent="0.25">
      <c r="B34" s="213" t="s">
        <v>37</v>
      </c>
      <c r="C34" s="213"/>
      <c r="D34" s="213"/>
      <c r="E34" s="213"/>
      <c r="F34" s="213"/>
      <c r="G34" s="214" t="str">
        <f>IF(B27=TRUE,10000000,"")</f>
        <v/>
      </c>
      <c r="H34" s="214"/>
      <c r="I34" s="214"/>
      <c r="K34" s="212"/>
      <c r="L34" s="212"/>
      <c r="M34" s="212"/>
      <c r="N34" s="212"/>
      <c r="O34" s="212"/>
      <c r="P34" s="212"/>
      <c r="Q34" s="212"/>
      <c r="R34" s="212"/>
      <c r="T34" s="24"/>
      <c r="U34" s="24"/>
      <c r="V34" s="24"/>
      <c r="W34" s="24"/>
      <c r="X34" s="24"/>
      <c r="Y34" s="24"/>
      <c r="Z34" s="24"/>
      <c r="AA34" s="24"/>
    </row>
    <row r="35" spans="2:27" ht="15" customHeight="1" x14ac:dyDescent="0.25">
      <c r="B35" s="37"/>
      <c r="C35" s="89"/>
      <c r="D35" s="85"/>
      <c r="E35" s="85"/>
      <c r="F35" s="85"/>
      <c r="G35" s="85"/>
      <c r="H35" s="85"/>
      <c r="I35" s="85"/>
      <c r="K35" s="212"/>
      <c r="L35" s="212"/>
      <c r="M35" s="212"/>
      <c r="N35" s="212"/>
      <c r="O35" s="212"/>
      <c r="P35" s="212"/>
      <c r="Q35" s="212"/>
      <c r="R35" s="212"/>
      <c r="T35" s="24"/>
      <c r="U35" s="24"/>
      <c r="V35" s="24"/>
      <c r="W35" s="24"/>
      <c r="X35" s="24"/>
      <c r="Y35" s="24"/>
      <c r="Z35" s="24"/>
      <c r="AA35" s="24"/>
    </row>
    <row r="36" spans="2:27" ht="17.25" customHeight="1" x14ac:dyDescent="0.25">
      <c r="B36" s="2"/>
      <c r="C36" s="2"/>
      <c r="D36" s="2"/>
      <c r="E36" s="2"/>
      <c r="F36" s="2"/>
      <c r="G36" s="2"/>
      <c r="H36" s="2"/>
      <c r="I36" s="2"/>
      <c r="K36" s="212"/>
      <c r="L36" s="212"/>
      <c r="M36" s="212"/>
      <c r="N36" s="212"/>
      <c r="O36" s="212"/>
      <c r="P36" s="212"/>
      <c r="Q36" s="212"/>
      <c r="R36" s="212"/>
      <c r="T36" s="24"/>
      <c r="U36" s="24"/>
      <c r="V36" s="24"/>
      <c r="W36" s="24"/>
      <c r="X36" s="24"/>
      <c r="Y36" s="24"/>
      <c r="Z36" s="24"/>
      <c r="AA36" s="24"/>
    </row>
    <row r="37" spans="2:27" ht="15" customHeight="1" x14ac:dyDescent="0.25">
      <c r="B37" s="2"/>
      <c r="C37" s="2"/>
      <c r="D37" s="2"/>
      <c r="E37" s="2"/>
      <c r="F37" s="2"/>
      <c r="G37" s="2"/>
      <c r="H37" s="2"/>
      <c r="I37" s="2"/>
      <c r="K37" s="68"/>
      <c r="L37" s="68"/>
      <c r="M37" s="68"/>
      <c r="N37" s="68"/>
      <c r="O37" s="68"/>
      <c r="P37" s="68"/>
      <c r="Q37" s="68"/>
      <c r="R37" s="68"/>
      <c r="T37" s="24"/>
      <c r="U37" s="24"/>
      <c r="V37" s="24"/>
      <c r="W37" s="24"/>
      <c r="X37" s="24"/>
      <c r="Y37" s="24"/>
      <c r="Z37" s="24"/>
      <c r="AA37" s="24"/>
    </row>
    <row r="38" spans="2:27" ht="15" customHeight="1" x14ac:dyDescent="0.25">
      <c r="B38" s="2"/>
      <c r="C38" s="2"/>
      <c r="D38" s="2"/>
      <c r="E38" s="2"/>
      <c r="F38" s="2"/>
      <c r="G38" s="2"/>
      <c r="H38" s="2"/>
      <c r="I38" s="2"/>
      <c r="K38" s="68"/>
      <c r="L38" s="68"/>
      <c r="M38" s="68"/>
      <c r="N38" s="68"/>
      <c r="O38" s="68"/>
      <c r="P38" s="68"/>
      <c r="Q38" s="68"/>
      <c r="R38" s="68"/>
      <c r="T38" s="24"/>
      <c r="U38" s="24"/>
      <c r="V38" s="24"/>
      <c r="W38" s="24"/>
      <c r="X38" s="24"/>
      <c r="Y38" s="24"/>
      <c r="Z38" s="24"/>
      <c r="AA38" s="24"/>
    </row>
    <row r="39" spans="2:27" ht="15" customHeight="1" x14ac:dyDescent="0.25">
      <c r="B39" s="2"/>
      <c r="C39" s="2"/>
      <c r="D39" s="2"/>
      <c r="E39" s="2"/>
      <c r="F39" s="2"/>
      <c r="G39" s="2"/>
      <c r="H39" s="2"/>
      <c r="I39" s="2"/>
      <c r="K39" s="68"/>
      <c r="L39" s="68"/>
      <c r="M39" s="68"/>
      <c r="N39" s="68"/>
      <c r="O39" s="68"/>
      <c r="P39" s="68"/>
      <c r="Q39" s="68"/>
      <c r="R39" s="68"/>
      <c r="T39" s="24"/>
      <c r="U39" s="24"/>
      <c r="V39" s="24"/>
      <c r="W39" s="24"/>
      <c r="X39" s="24"/>
      <c r="Y39" s="24"/>
      <c r="Z39" s="24"/>
      <c r="AA39" s="24"/>
    </row>
    <row r="40" spans="2:27" ht="15" customHeight="1" x14ac:dyDescent="0.25">
      <c r="B40" s="2"/>
      <c r="C40" s="2"/>
      <c r="D40" s="2"/>
      <c r="E40" s="2"/>
      <c r="F40" s="2"/>
      <c r="G40" s="2"/>
      <c r="H40" s="2"/>
      <c r="I40" s="2"/>
      <c r="K40" s="68"/>
      <c r="L40" s="68"/>
      <c r="M40" s="68"/>
      <c r="N40" s="68"/>
      <c r="O40" s="68"/>
      <c r="P40" s="68"/>
      <c r="Q40" s="68"/>
      <c r="R40" s="68"/>
      <c r="T40" s="219" t="s">
        <v>324</v>
      </c>
      <c r="U40" s="220"/>
      <c r="V40" s="220"/>
      <c r="W40" s="220"/>
      <c r="X40" s="220"/>
      <c r="Y40" s="220"/>
      <c r="Z40" s="220"/>
      <c r="AA40" s="220"/>
    </row>
    <row r="41" spans="2:27" ht="16.5" customHeight="1" x14ac:dyDescent="0.25">
      <c r="B41" s="2"/>
      <c r="C41" s="2"/>
      <c r="D41" s="2"/>
      <c r="E41" s="2"/>
      <c r="F41" s="2"/>
      <c r="G41" s="2"/>
      <c r="H41" s="2"/>
      <c r="I41" s="2"/>
      <c r="K41" s="68"/>
      <c r="L41" s="68"/>
      <c r="M41" s="68"/>
      <c r="N41" s="68"/>
      <c r="O41" s="68"/>
      <c r="P41" s="68"/>
      <c r="Q41" s="68"/>
      <c r="R41" s="68"/>
      <c r="T41" s="220"/>
      <c r="U41" s="220"/>
      <c r="V41" s="220"/>
      <c r="W41" s="220"/>
      <c r="X41" s="220"/>
      <c r="Y41" s="220"/>
      <c r="Z41" s="220"/>
      <c r="AA41" s="220"/>
    </row>
    <row r="42" spans="2:27" ht="15" customHeight="1" x14ac:dyDescent="0.3">
      <c r="B42" s="44"/>
      <c r="C42" s="25"/>
      <c r="D42" s="256"/>
      <c r="E42" s="256"/>
      <c r="F42" s="256"/>
      <c r="G42" s="256"/>
      <c r="H42" s="257"/>
      <c r="I42" s="257"/>
      <c r="K42" s="68"/>
      <c r="L42" s="68"/>
      <c r="M42" s="68"/>
      <c r="N42" s="68"/>
      <c r="O42" s="68"/>
      <c r="P42" s="68"/>
      <c r="Q42" s="68"/>
      <c r="R42" s="68"/>
      <c r="T42" s="220"/>
      <c r="U42" s="220"/>
      <c r="V42" s="220"/>
      <c r="W42" s="220"/>
      <c r="X42" s="220"/>
      <c r="Y42" s="220"/>
      <c r="Z42" s="220"/>
      <c r="AA42" s="220"/>
    </row>
    <row r="43" spans="2:27" ht="17.25" customHeight="1" x14ac:dyDescent="0.25">
      <c r="B43" s="34"/>
      <c r="C43" s="34"/>
      <c r="D43" s="34"/>
      <c r="E43" s="34"/>
      <c r="F43" s="34"/>
      <c r="G43" s="34"/>
      <c r="H43" s="34"/>
      <c r="I43" s="34"/>
      <c r="K43" s="68"/>
      <c r="L43" s="68"/>
      <c r="M43" s="68"/>
      <c r="N43" s="68"/>
      <c r="O43" s="68"/>
      <c r="P43" s="68"/>
      <c r="Q43" s="68"/>
      <c r="R43" s="68"/>
      <c r="T43" s="220"/>
      <c r="U43" s="220"/>
      <c r="V43" s="220"/>
      <c r="W43" s="220"/>
      <c r="X43" s="220"/>
      <c r="Y43" s="220"/>
      <c r="Z43" s="220"/>
      <c r="AA43" s="220"/>
    </row>
    <row r="44" spans="2:27" ht="15" customHeight="1" x14ac:dyDescent="0.25">
      <c r="B44" s="45"/>
      <c r="C44" s="45"/>
      <c r="D44" s="45"/>
      <c r="E44" s="45"/>
      <c r="F44" s="45"/>
      <c r="G44" s="45"/>
      <c r="H44" s="46"/>
      <c r="I44" s="46"/>
      <c r="K44" s="68"/>
      <c r="L44" s="68"/>
      <c r="M44" s="68"/>
      <c r="N44" s="68"/>
      <c r="O44" s="68"/>
      <c r="P44" s="68"/>
      <c r="Q44" s="68"/>
      <c r="R44" s="68"/>
      <c r="T44" s="220"/>
      <c r="U44" s="220"/>
      <c r="V44" s="220"/>
      <c r="W44" s="220"/>
      <c r="X44" s="220"/>
      <c r="Y44" s="220"/>
      <c r="Z44" s="220"/>
      <c r="AA44" s="220"/>
    </row>
    <row r="45" spans="2:27" ht="18.75" customHeight="1" x14ac:dyDescent="0.25">
      <c r="B45" s="47"/>
      <c r="C45" s="47"/>
      <c r="D45" s="47"/>
      <c r="E45" s="47"/>
      <c r="F45" s="47"/>
      <c r="G45" s="47"/>
      <c r="H45" s="48"/>
      <c r="I45" s="48"/>
      <c r="K45" s="68"/>
      <c r="L45" s="68"/>
      <c r="M45" s="68"/>
      <c r="N45" s="68"/>
      <c r="O45" s="68"/>
      <c r="P45" s="68"/>
      <c r="Q45" s="68"/>
      <c r="R45" s="68"/>
      <c r="T45" s="220"/>
      <c r="U45" s="220"/>
      <c r="V45" s="220"/>
      <c r="W45" s="220"/>
      <c r="X45" s="220"/>
      <c r="Y45" s="220"/>
      <c r="Z45" s="220"/>
      <c r="AA45" s="220"/>
    </row>
    <row r="46" spans="2:27" ht="17.25" x14ac:dyDescent="0.25">
      <c r="B46" s="1"/>
      <c r="C46" s="1"/>
      <c r="D46" s="1"/>
      <c r="E46" s="1"/>
      <c r="F46" s="1"/>
      <c r="G46" s="1"/>
      <c r="H46" s="1"/>
      <c r="I46" s="1"/>
      <c r="K46" s="31"/>
    </row>
    <row r="47" spans="2:27" ht="17.25" x14ac:dyDescent="0.25">
      <c r="K47" s="32"/>
    </row>
    <row r="48" spans="2:27" x14ac:dyDescent="0.25">
      <c r="K48" s="1"/>
    </row>
  </sheetData>
  <sheetProtection algorithmName="SHA-512" hashValue="zIkth0jt2TJe0pyk5N7MqZcOgtaEZUM6YMaP7sKi+MLC7xeuzmxf0s84afQh/whWSMtN2s/em8EDe4567Di0ow==" saltValue="rc1m9fiR5eZClEK1mhMznA==" spinCount="100000" sheet="1" objects="1" scenarios="1" selectLockedCells="1" selectUnlockedCells="1"/>
  <mergeCells count="21">
    <mergeCell ref="B33:F33"/>
    <mergeCell ref="G33:I33"/>
    <mergeCell ref="B1:C2"/>
    <mergeCell ref="B21:I23"/>
    <mergeCell ref="K21:R23"/>
    <mergeCell ref="T21:AA23"/>
    <mergeCell ref="E1:L2"/>
    <mergeCell ref="N1:P2"/>
    <mergeCell ref="R1:U2"/>
    <mergeCell ref="T40:AA45"/>
    <mergeCell ref="T25:AA28"/>
    <mergeCell ref="D42:G42"/>
    <mergeCell ref="H42:I42"/>
    <mergeCell ref="K25:R36"/>
    <mergeCell ref="W1:Y2"/>
    <mergeCell ref="B34:F34"/>
    <mergeCell ref="G34:I34"/>
    <mergeCell ref="M24:P24"/>
    <mergeCell ref="Q24:R24"/>
    <mergeCell ref="B25:I25"/>
    <mergeCell ref="B32:G32"/>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20161" r:id="rId5" name="Check Box 1">
              <controlPr locked="0" defaultSize="0" autoFill="0" autoLine="0" autoPict="0">
                <anchor moveWithCells="1">
                  <from>
                    <xdr:col>1</xdr:col>
                    <xdr:colOff>142875</xdr:colOff>
                    <xdr:row>26</xdr:row>
                    <xdr:rowOff>9525</xdr:rowOff>
                  </from>
                  <to>
                    <xdr:col>1</xdr:col>
                    <xdr:colOff>447675</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0"/>
  <sheetViews>
    <sheetView showGridLines="0" showRowColHeaders="0" showRuler="0" view="pageLayout" zoomScale="160" zoomScaleNormal="160" zoomScalePageLayoutView="160" workbookViewId="0">
      <selection activeCell="A49" sqref="A49"/>
    </sheetView>
  </sheetViews>
  <sheetFormatPr defaultRowHeight="15" x14ac:dyDescent="0.25"/>
  <cols>
    <col min="1" max="1" width="2.7109375" style="49" customWidth="1"/>
    <col min="2" max="2" width="4.7109375" style="49" customWidth="1"/>
    <col min="3" max="3" width="9.140625" style="49"/>
    <col min="4" max="5" width="4.7109375" style="49" customWidth="1"/>
    <col min="6" max="6" width="12.42578125" style="49" customWidth="1"/>
    <col min="7" max="7" width="12.28515625" style="49" customWidth="1"/>
    <col min="8" max="8" width="6.7109375" style="49" customWidth="1"/>
    <col min="9" max="9" width="8.42578125" style="49" customWidth="1"/>
    <col min="10" max="10" width="4.7109375" style="49" customWidth="1"/>
    <col min="11" max="11" width="8.85546875" style="49" customWidth="1"/>
    <col min="12" max="12" width="3.42578125" style="49" customWidth="1"/>
    <col min="13" max="13" width="18" style="49" customWidth="1"/>
    <col min="14" max="16384" width="9.140625" style="49"/>
  </cols>
  <sheetData>
    <row r="1" spans="1:13" ht="11.25" customHeight="1" x14ac:dyDescent="0.25"/>
    <row r="2" spans="1:13" ht="21.75" thickBot="1" x14ac:dyDescent="0.3">
      <c r="B2" s="188" t="s">
        <v>181</v>
      </c>
      <c r="C2" s="188"/>
      <c r="D2" s="188"/>
      <c r="E2" s="188"/>
      <c r="F2" s="188"/>
      <c r="G2" s="188"/>
      <c r="H2" s="188"/>
      <c r="I2" s="188"/>
      <c r="J2" s="188"/>
      <c r="K2" s="188"/>
      <c r="L2" s="188"/>
      <c r="M2" s="188"/>
    </row>
    <row r="3" spans="1:13" ht="21" x14ac:dyDescent="0.25">
      <c r="B3" s="111"/>
      <c r="C3" s="111"/>
      <c r="D3" s="111"/>
      <c r="E3" s="111"/>
      <c r="F3" s="111"/>
      <c r="G3" s="111"/>
      <c r="H3" s="111"/>
      <c r="I3" s="111"/>
      <c r="J3" s="111"/>
      <c r="K3" s="111"/>
      <c r="L3" s="111"/>
    </row>
    <row r="4" spans="1:13" ht="21" x14ac:dyDescent="0.25">
      <c r="B4" s="189" t="s">
        <v>199</v>
      </c>
      <c r="C4" s="189"/>
      <c r="D4" s="189"/>
      <c r="E4" s="189"/>
      <c r="F4" s="189"/>
      <c r="G4" s="189"/>
      <c r="H4" s="189"/>
      <c r="I4" s="189"/>
      <c r="J4" s="189"/>
      <c r="K4" s="189"/>
      <c r="L4" s="189"/>
      <c r="M4" s="189"/>
    </row>
    <row r="5" spans="1:13" x14ac:dyDescent="0.25">
      <c r="B5" s="190"/>
      <c r="C5" s="190"/>
      <c r="D5" s="190"/>
      <c r="E5" s="190"/>
      <c r="F5" s="190"/>
      <c r="G5" s="190"/>
      <c r="H5" s="190"/>
      <c r="I5" s="190"/>
      <c r="J5" s="190"/>
      <c r="K5" s="190"/>
      <c r="L5" s="190"/>
      <c r="M5" s="190"/>
    </row>
    <row r="6" spans="1:13" x14ac:dyDescent="0.25">
      <c r="B6" s="191" t="s">
        <v>198</v>
      </c>
      <c r="C6" s="191"/>
      <c r="D6" s="191"/>
      <c r="E6" s="191"/>
      <c r="F6" s="191"/>
      <c r="G6" s="191"/>
      <c r="H6" s="191"/>
      <c r="I6" s="191"/>
      <c r="J6" s="191"/>
      <c r="K6" s="191"/>
      <c r="L6" s="191"/>
      <c r="M6" s="191"/>
    </row>
    <row r="7" spans="1:13" x14ac:dyDescent="0.25">
      <c r="B7" s="56"/>
      <c r="C7" s="56"/>
      <c r="D7" s="56"/>
      <c r="E7" s="56"/>
      <c r="F7" s="56"/>
      <c r="G7" s="56"/>
      <c r="H7" s="56"/>
      <c r="I7" s="56"/>
      <c r="J7" s="56"/>
      <c r="K7" s="56"/>
      <c r="L7" s="56"/>
    </row>
    <row r="8" spans="1:13" x14ac:dyDescent="0.25">
      <c r="B8" s="186" t="s">
        <v>197</v>
      </c>
      <c r="C8" s="186"/>
      <c r="D8" s="56"/>
      <c r="E8" s="56"/>
      <c r="F8" s="56"/>
      <c r="G8" s="56"/>
      <c r="H8" s="56"/>
      <c r="I8" s="56"/>
      <c r="J8" s="56"/>
      <c r="K8" s="56"/>
      <c r="L8" s="56"/>
    </row>
    <row r="9" spans="1:13" x14ac:dyDescent="0.25">
      <c r="B9" s="138" t="s">
        <v>196</v>
      </c>
      <c r="C9" s="56"/>
      <c r="D9" s="56"/>
      <c r="E9" s="56"/>
      <c r="F9" s="56"/>
      <c r="G9" s="56"/>
      <c r="H9" s="56"/>
      <c r="I9" s="56"/>
      <c r="J9" s="56"/>
      <c r="K9" s="56"/>
      <c r="L9" s="56"/>
    </row>
    <row r="10" spans="1:13" x14ac:dyDescent="0.25">
      <c r="B10" s="185" t="s">
        <v>33</v>
      </c>
      <c r="C10" s="185"/>
      <c r="D10" s="185"/>
      <c r="E10" s="185"/>
      <c r="F10" s="56"/>
      <c r="G10" s="56"/>
      <c r="H10" s="56"/>
      <c r="I10" s="56"/>
      <c r="J10" s="56"/>
      <c r="K10" s="56"/>
      <c r="L10" s="56"/>
    </row>
    <row r="11" spans="1:13" x14ac:dyDescent="0.25">
      <c r="B11" s="186" t="s">
        <v>67</v>
      </c>
      <c r="C11" s="186"/>
      <c r="D11" s="56"/>
      <c r="E11" s="56"/>
      <c r="F11" s="56"/>
      <c r="G11" s="56"/>
      <c r="H11" s="56"/>
      <c r="I11" s="56"/>
      <c r="J11" s="56"/>
      <c r="K11" s="56"/>
      <c r="L11" s="56"/>
    </row>
    <row r="12" spans="1:13" x14ac:dyDescent="0.25">
      <c r="B12" s="56"/>
      <c r="C12" s="56"/>
      <c r="D12" s="56"/>
      <c r="E12" s="56"/>
      <c r="F12" s="56"/>
      <c r="G12" s="56"/>
      <c r="H12" s="56"/>
      <c r="I12" s="56"/>
      <c r="J12" s="56"/>
      <c r="K12" s="56"/>
      <c r="L12" s="56"/>
    </row>
    <row r="13" spans="1:13" ht="17.25" x14ac:dyDescent="0.3">
      <c r="A13" s="148"/>
      <c r="B13" s="183" t="s">
        <v>196</v>
      </c>
      <c r="C13" s="183"/>
      <c r="D13" s="183"/>
      <c r="E13" s="183"/>
      <c r="F13" s="183"/>
      <c r="G13" s="183"/>
      <c r="H13" s="183"/>
      <c r="I13" s="183"/>
      <c r="J13" s="183"/>
      <c r="K13" s="183"/>
      <c r="L13" s="183"/>
      <c r="M13" s="183"/>
    </row>
    <row r="14" spans="1:13" x14ac:dyDescent="0.25">
      <c r="B14" s="129"/>
      <c r="C14" s="129"/>
      <c r="D14" s="129"/>
      <c r="E14" s="129"/>
      <c r="F14" s="129"/>
      <c r="G14" s="129"/>
      <c r="H14" s="129"/>
      <c r="I14" s="129"/>
      <c r="J14" s="129"/>
      <c r="K14" s="129"/>
      <c r="L14" s="129"/>
      <c r="M14" s="128"/>
    </row>
    <row r="15" spans="1:13" x14ac:dyDescent="0.25">
      <c r="C15" s="137" t="s">
        <v>195</v>
      </c>
      <c r="D15" s="129"/>
      <c r="E15" s="129"/>
      <c r="F15" s="129"/>
      <c r="G15" s="129"/>
      <c r="H15" s="129"/>
      <c r="I15" s="129"/>
      <c r="J15" s="129"/>
      <c r="K15" s="129"/>
      <c r="L15" s="129"/>
      <c r="M15" s="128"/>
    </row>
    <row r="16" spans="1:13" x14ac:dyDescent="0.25">
      <c r="B16" s="129"/>
      <c r="C16" s="129"/>
      <c r="D16" s="129"/>
      <c r="E16" s="129"/>
      <c r="F16" s="129"/>
      <c r="G16" s="129"/>
      <c r="H16" s="129"/>
      <c r="I16" s="129"/>
      <c r="J16" s="129"/>
      <c r="K16" s="129"/>
      <c r="L16" s="129"/>
      <c r="M16" s="128"/>
    </row>
    <row r="17" spans="2:13" x14ac:dyDescent="0.25">
      <c r="C17" s="136" t="s">
        <v>194</v>
      </c>
      <c r="D17" s="129"/>
      <c r="E17" s="129"/>
      <c r="F17" s="129"/>
      <c r="G17" s="129"/>
      <c r="H17" s="129"/>
      <c r="I17" s="129"/>
      <c r="J17" s="129"/>
      <c r="K17" s="129"/>
      <c r="L17" s="129"/>
      <c r="M17" s="128"/>
    </row>
    <row r="18" spans="2:13" ht="15" customHeight="1" x14ac:dyDescent="0.25">
      <c r="C18" s="187" t="s">
        <v>299</v>
      </c>
      <c r="D18" s="187"/>
      <c r="E18" s="187"/>
      <c r="F18" s="187"/>
      <c r="G18" s="187"/>
      <c r="H18" s="187"/>
      <c r="I18" s="187"/>
      <c r="J18" s="187"/>
      <c r="K18" s="187"/>
      <c r="L18" s="187"/>
      <c r="M18" s="187"/>
    </row>
    <row r="19" spans="2:13" x14ac:dyDescent="0.25">
      <c r="B19" s="116"/>
      <c r="C19" s="187"/>
      <c r="D19" s="187"/>
      <c r="E19" s="187"/>
      <c r="F19" s="187"/>
      <c r="G19" s="187"/>
      <c r="H19" s="187"/>
      <c r="I19" s="187"/>
      <c r="J19" s="187"/>
      <c r="K19" s="187"/>
      <c r="L19" s="187"/>
      <c r="M19" s="187"/>
    </row>
    <row r="20" spans="2:13" x14ac:dyDescent="0.25">
      <c r="B20" s="129"/>
      <c r="C20" s="187"/>
      <c r="D20" s="187"/>
      <c r="E20" s="187"/>
      <c r="F20" s="187"/>
      <c r="G20" s="187"/>
      <c r="H20" s="187"/>
      <c r="I20" s="187"/>
      <c r="J20" s="187"/>
      <c r="K20" s="187"/>
      <c r="L20" s="187"/>
      <c r="M20" s="187"/>
    </row>
    <row r="21" spans="2:13" x14ac:dyDescent="0.25">
      <c r="B21" s="129"/>
      <c r="C21" s="168"/>
      <c r="D21" s="168"/>
      <c r="E21" s="168"/>
      <c r="F21" s="168"/>
      <c r="G21" s="168"/>
      <c r="H21" s="168"/>
      <c r="I21" s="168"/>
      <c r="J21" s="168"/>
      <c r="K21" s="168"/>
      <c r="L21" s="168"/>
      <c r="M21" s="168"/>
    </row>
    <row r="22" spans="2:13" x14ac:dyDescent="0.25">
      <c r="C22" s="135" t="s">
        <v>193</v>
      </c>
      <c r="D22" s="129"/>
      <c r="E22" s="129"/>
      <c r="F22" s="129"/>
      <c r="G22" s="129"/>
      <c r="H22" s="129"/>
      <c r="I22" s="129"/>
      <c r="J22" s="129"/>
      <c r="K22" s="129"/>
      <c r="L22" s="129"/>
      <c r="M22" s="128"/>
    </row>
    <row r="23" spans="2:13" ht="15" customHeight="1" x14ac:dyDescent="0.25">
      <c r="C23" s="187" t="s">
        <v>300</v>
      </c>
      <c r="D23" s="187"/>
      <c r="E23" s="187"/>
      <c r="F23" s="187"/>
      <c r="G23" s="187"/>
      <c r="H23" s="187"/>
      <c r="I23" s="187"/>
      <c r="J23" s="187"/>
      <c r="K23" s="187"/>
      <c r="L23" s="187"/>
      <c r="M23" s="187"/>
    </row>
    <row r="24" spans="2:13" x14ac:dyDescent="0.25">
      <c r="B24" s="125"/>
      <c r="C24" s="187"/>
      <c r="D24" s="187"/>
      <c r="E24" s="187"/>
      <c r="F24" s="187"/>
      <c r="G24" s="187"/>
      <c r="H24" s="187"/>
      <c r="I24" s="187"/>
      <c r="J24" s="187"/>
      <c r="K24" s="187"/>
      <c r="L24" s="187"/>
      <c r="M24" s="187"/>
    </row>
    <row r="25" spans="2:13" x14ac:dyDescent="0.25">
      <c r="B25" s="125"/>
      <c r="C25" s="187"/>
      <c r="D25" s="187"/>
      <c r="E25" s="187"/>
      <c r="F25" s="187"/>
      <c r="G25" s="187"/>
      <c r="H25" s="187"/>
      <c r="I25" s="187"/>
      <c r="J25" s="187"/>
      <c r="K25" s="187"/>
      <c r="L25" s="187"/>
      <c r="M25" s="187"/>
    </row>
    <row r="26" spans="2:13" x14ac:dyDescent="0.25">
      <c r="B26" s="129"/>
      <c r="C26" s="187"/>
      <c r="D26" s="187"/>
      <c r="E26" s="187"/>
      <c r="F26" s="187"/>
      <c r="G26" s="187"/>
      <c r="H26" s="187"/>
      <c r="I26" s="187"/>
      <c r="J26" s="187"/>
      <c r="K26" s="187"/>
      <c r="L26" s="187"/>
      <c r="M26" s="187"/>
    </row>
    <row r="27" spans="2:13" ht="15" customHeight="1" x14ac:dyDescent="0.25">
      <c r="C27" s="187"/>
      <c r="D27" s="187"/>
      <c r="E27" s="187"/>
      <c r="F27" s="187"/>
      <c r="G27" s="187"/>
      <c r="H27" s="187"/>
      <c r="I27" s="187"/>
      <c r="J27" s="187"/>
      <c r="K27" s="187"/>
      <c r="L27" s="187"/>
      <c r="M27" s="187"/>
    </row>
    <row r="28" spans="2:13" x14ac:dyDescent="0.25">
      <c r="B28" s="125"/>
      <c r="C28" s="116"/>
      <c r="D28" s="116"/>
      <c r="E28" s="116"/>
      <c r="F28" s="116"/>
      <c r="G28" s="116"/>
      <c r="H28" s="116"/>
      <c r="I28" s="116"/>
      <c r="J28" s="116"/>
      <c r="K28" s="116"/>
      <c r="L28" s="116"/>
      <c r="M28" s="116"/>
    </row>
    <row r="29" spans="2:13" x14ac:dyDescent="0.25">
      <c r="C29" s="133" t="s">
        <v>192</v>
      </c>
      <c r="D29" s="130"/>
      <c r="E29" s="130"/>
      <c r="F29" s="130"/>
      <c r="G29" s="130"/>
      <c r="H29" s="130"/>
      <c r="I29" s="130"/>
      <c r="J29" s="130"/>
      <c r="K29" s="130"/>
      <c r="L29" s="130"/>
      <c r="M29" s="130"/>
    </row>
    <row r="30" spans="2:13" x14ac:dyDescent="0.25">
      <c r="B30" s="134"/>
      <c r="C30" s="130"/>
      <c r="D30" s="130"/>
      <c r="E30" s="130"/>
      <c r="F30" s="130"/>
      <c r="G30" s="130"/>
      <c r="H30" s="130"/>
      <c r="I30" s="130"/>
      <c r="J30" s="130"/>
      <c r="K30" s="130"/>
      <c r="L30" s="130"/>
      <c r="M30" s="130"/>
    </row>
    <row r="31" spans="2:13" ht="15" customHeight="1" x14ac:dyDescent="0.25">
      <c r="C31" s="182" t="s">
        <v>191</v>
      </c>
      <c r="D31" s="182"/>
      <c r="E31" s="182"/>
      <c r="F31" s="182"/>
      <c r="G31" s="182"/>
      <c r="H31" s="182"/>
      <c r="I31" s="182"/>
      <c r="J31" s="182"/>
      <c r="K31" s="182"/>
      <c r="L31" s="182"/>
      <c r="M31" s="182"/>
    </row>
    <row r="32" spans="2:13" x14ac:dyDescent="0.25">
      <c r="B32" s="125"/>
      <c r="C32" s="182"/>
      <c r="D32" s="182"/>
      <c r="E32" s="182"/>
      <c r="F32" s="182"/>
      <c r="G32" s="182"/>
      <c r="H32" s="182"/>
      <c r="I32" s="182"/>
      <c r="J32" s="182"/>
      <c r="K32" s="182"/>
      <c r="L32" s="182"/>
      <c r="M32" s="182"/>
    </row>
    <row r="33" spans="2:13" x14ac:dyDescent="0.25">
      <c r="B33" s="117"/>
      <c r="C33" s="130"/>
      <c r="D33" s="130"/>
      <c r="E33" s="130"/>
      <c r="F33" s="130"/>
      <c r="G33" s="130"/>
      <c r="H33" s="130"/>
      <c r="I33" s="130"/>
      <c r="J33" s="130"/>
      <c r="K33" s="130"/>
      <c r="L33" s="130"/>
      <c r="M33" s="130"/>
    </row>
    <row r="34" spans="2:13" x14ac:dyDescent="0.25">
      <c r="B34" s="117"/>
      <c r="C34" s="182" t="s">
        <v>190</v>
      </c>
      <c r="D34" s="182"/>
      <c r="E34" s="182"/>
      <c r="F34" s="182"/>
      <c r="G34" s="182"/>
      <c r="H34" s="182"/>
      <c r="I34" s="182"/>
      <c r="J34" s="182"/>
      <c r="K34" s="182"/>
      <c r="L34" s="182"/>
      <c r="M34" s="182"/>
    </row>
    <row r="35" spans="2:13" x14ac:dyDescent="0.25">
      <c r="B35" s="117"/>
      <c r="C35" s="182"/>
      <c r="D35" s="182"/>
      <c r="E35" s="182"/>
      <c r="F35" s="182"/>
      <c r="G35" s="182"/>
      <c r="H35" s="182"/>
      <c r="I35" s="182"/>
      <c r="J35" s="182"/>
      <c r="K35" s="182"/>
      <c r="L35" s="182"/>
      <c r="M35" s="182"/>
    </row>
    <row r="36" spans="2:13" x14ac:dyDescent="0.25">
      <c r="B36" s="117"/>
      <c r="C36" s="130"/>
      <c r="D36" s="130"/>
      <c r="E36" s="130"/>
      <c r="F36" s="130"/>
      <c r="G36" s="130"/>
      <c r="H36" s="130"/>
      <c r="I36" s="130"/>
      <c r="J36" s="130"/>
      <c r="K36" s="130"/>
      <c r="L36" s="130"/>
      <c r="M36" s="130"/>
    </row>
    <row r="37" spans="2:13" x14ac:dyDescent="0.25">
      <c r="B37" s="117"/>
      <c r="C37" s="133" t="s">
        <v>189</v>
      </c>
      <c r="D37" s="130"/>
      <c r="E37" s="130"/>
      <c r="F37" s="130"/>
      <c r="G37" s="130"/>
      <c r="H37" s="130"/>
      <c r="I37" s="130"/>
      <c r="J37" s="130"/>
      <c r="K37" s="130"/>
      <c r="L37" s="130"/>
      <c r="M37" s="130"/>
    </row>
    <row r="38" spans="2:13" x14ac:dyDescent="0.25">
      <c r="B38" s="117"/>
      <c r="C38" s="130"/>
      <c r="D38" s="130"/>
      <c r="E38" s="130"/>
      <c r="F38" s="130"/>
      <c r="G38" s="130"/>
      <c r="H38" s="130"/>
      <c r="I38" s="130"/>
      <c r="J38" s="130"/>
      <c r="K38" s="130"/>
      <c r="L38" s="130"/>
      <c r="M38" s="130"/>
    </row>
    <row r="39" spans="2:13" x14ac:dyDescent="0.25">
      <c r="B39" s="117"/>
      <c r="C39" s="117" t="s">
        <v>188</v>
      </c>
      <c r="D39" s="130"/>
      <c r="E39" s="130"/>
      <c r="F39" s="130"/>
      <c r="G39" s="130"/>
      <c r="H39" s="130"/>
      <c r="I39" s="130"/>
      <c r="J39" s="130"/>
      <c r="K39" s="130"/>
      <c r="L39" s="130"/>
      <c r="M39" s="130"/>
    </row>
    <row r="40" spans="2:13" x14ac:dyDescent="0.25">
      <c r="B40" s="117"/>
      <c r="C40" s="117"/>
      <c r="D40" s="131" t="s">
        <v>187</v>
      </c>
      <c r="E40" s="130"/>
      <c r="F40" s="132" t="s">
        <v>186</v>
      </c>
      <c r="G40" s="130"/>
      <c r="H40" s="130"/>
      <c r="I40" s="130"/>
      <c r="J40" s="130"/>
      <c r="K40" s="130"/>
      <c r="L40" s="130"/>
      <c r="M40" s="130"/>
    </row>
    <row r="41" spans="2:13" x14ac:dyDescent="0.25">
      <c r="B41" s="117"/>
      <c r="C41" s="117"/>
      <c r="D41" s="131" t="s">
        <v>185</v>
      </c>
      <c r="E41" s="130"/>
      <c r="F41" s="130" t="s">
        <v>184</v>
      </c>
      <c r="G41" s="130"/>
      <c r="H41" s="130"/>
      <c r="I41" s="130"/>
      <c r="J41" s="130"/>
      <c r="K41" s="130"/>
      <c r="L41" s="130"/>
      <c r="M41" s="130"/>
    </row>
    <row r="42" spans="2:13" x14ac:dyDescent="0.25">
      <c r="B42" s="129"/>
      <c r="C42" s="129"/>
      <c r="D42" s="129"/>
      <c r="E42" s="129"/>
      <c r="F42" s="129"/>
      <c r="G42" s="129"/>
      <c r="H42" s="129"/>
      <c r="I42" s="129"/>
      <c r="J42" s="129"/>
      <c r="K42" s="129"/>
      <c r="L42" s="129"/>
      <c r="M42" s="128"/>
    </row>
    <row r="43" spans="2:13" x14ac:dyDescent="0.25">
      <c r="B43" s="129"/>
      <c r="C43" s="129"/>
      <c r="D43" s="129"/>
      <c r="E43" s="129"/>
      <c r="F43" s="129"/>
      <c r="G43" s="129"/>
      <c r="H43" s="129"/>
      <c r="I43" s="129"/>
      <c r="J43" s="129"/>
      <c r="K43" s="129"/>
      <c r="L43" s="129"/>
      <c r="M43" s="128"/>
    </row>
    <row r="44" spans="2:13" x14ac:dyDescent="0.25">
      <c r="B44" s="129"/>
      <c r="C44" s="129"/>
      <c r="D44" s="129"/>
      <c r="E44" s="129"/>
      <c r="F44" s="129"/>
      <c r="G44" s="129"/>
      <c r="H44" s="129"/>
      <c r="I44" s="129"/>
      <c r="J44" s="129"/>
      <c r="K44" s="129"/>
      <c r="L44" s="129"/>
      <c r="M44" s="128"/>
    </row>
    <row r="45" spans="2:13" x14ac:dyDescent="0.25">
      <c r="B45" s="129"/>
      <c r="C45" s="129"/>
      <c r="D45" s="129"/>
      <c r="E45" s="129"/>
      <c r="F45" s="129"/>
      <c r="G45" s="129"/>
      <c r="H45" s="129"/>
      <c r="I45" s="129"/>
      <c r="J45" s="129"/>
      <c r="K45" s="129"/>
      <c r="L45" s="129"/>
      <c r="M45" s="128"/>
    </row>
    <row r="46" spans="2:13" x14ac:dyDescent="0.25">
      <c r="B46" s="182" t="s">
        <v>213</v>
      </c>
      <c r="C46" s="182"/>
      <c r="D46" s="182"/>
      <c r="E46" s="182"/>
      <c r="F46" s="182"/>
      <c r="G46" s="182"/>
      <c r="H46" s="182"/>
      <c r="I46" s="182"/>
      <c r="J46" s="182"/>
      <c r="K46" s="182"/>
      <c r="L46" s="182"/>
      <c r="M46" s="182"/>
    </row>
    <row r="47" spans="2:13" x14ac:dyDescent="0.25">
      <c r="B47" s="182"/>
      <c r="C47" s="182"/>
      <c r="D47" s="182"/>
      <c r="E47" s="182"/>
      <c r="F47" s="182"/>
      <c r="G47" s="182"/>
      <c r="H47" s="182"/>
      <c r="I47" s="182"/>
      <c r="J47" s="182"/>
      <c r="K47" s="182"/>
      <c r="L47" s="182"/>
      <c r="M47" s="182"/>
    </row>
    <row r="48" spans="2:13" x14ac:dyDescent="0.25">
      <c r="B48" s="129"/>
      <c r="C48" s="129"/>
      <c r="D48" s="129"/>
      <c r="E48" s="129"/>
      <c r="F48" s="129"/>
      <c r="G48" s="129"/>
      <c r="H48" s="129"/>
      <c r="I48" s="129"/>
      <c r="J48" s="129"/>
      <c r="K48" s="129"/>
      <c r="L48" s="129"/>
      <c r="M48" s="128"/>
    </row>
    <row r="49" spans="1:13" ht="17.25" x14ac:dyDescent="0.3">
      <c r="A49" s="148"/>
      <c r="B49" s="183" t="s">
        <v>33</v>
      </c>
      <c r="C49" s="183"/>
      <c r="D49" s="183"/>
      <c r="E49" s="183"/>
      <c r="F49" s="183"/>
      <c r="G49" s="183"/>
      <c r="H49" s="183"/>
      <c r="I49" s="183"/>
      <c r="J49" s="183"/>
      <c r="K49" s="183"/>
      <c r="L49" s="183"/>
      <c r="M49" s="183"/>
    </row>
    <row r="50" spans="1:13" x14ac:dyDescent="0.25">
      <c r="B50" s="50"/>
      <c r="C50" s="56"/>
      <c r="D50" s="56"/>
      <c r="E50" s="56"/>
      <c r="F50" s="56"/>
      <c r="G50" s="56"/>
      <c r="H50" s="56"/>
      <c r="I50" s="56"/>
      <c r="J50" s="56"/>
      <c r="K50" s="56"/>
      <c r="L50" s="56"/>
    </row>
    <row r="51" spans="1:13" x14ac:dyDescent="0.25">
      <c r="C51" s="128" t="s">
        <v>183</v>
      </c>
      <c r="D51" s="56"/>
      <c r="E51" s="56"/>
      <c r="F51" s="56"/>
      <c r="G51" s="56"/>
      <c r="H51" s="56"/>
      <c r="I51" s="56"/>
      <c r="J51" s="56"/>
      <c r="K51" s="56"/>
      <c r="L51" s="56"/>
    </row>
    <row r="52" spans="1:13" x14ac:dyDescent="0.25">
      <c r="C52" s="128"/>
      <c r="D52" s="56"/>
      <c r="E52" s="56"/>
      <c r="F52" s="56"/>
      <c r="G52" s="56"/>
      <c r="H52" s="56"/>
      <c r="I52" s="56"/>
      <c r="J52" s="56"/>
      <c r="K52" s="56"/>
      <c r="L52" s="56"/>
    </row>
    <row r="53" spans="1:13" ht="15" customHeight="1" x14ac:dyDescent="0.25">
      <c r="C53" s="184" t="s">
        <v>286</v>
      </c>
      <c r="D53" s="184"/>
      <c r="E53" s="184"/>
      <c r="F53" s="184"/>
      <c r="G53" s="184"/>
      <c r="H53" s="184"/>
      <c r="I53" s="184"/>
      <c r="J53" s="184"/>
      <c r="K53" s="184"/>
      <c r="L53" s="184"/>
      <c r="M53" s="184"/>
    </row>
    <row r="54" spans="1:13" x14ac:dyDescent="0.25">
      <c r="C54" s="184"/>
      <c r="D54" s="184"/>
      <c r="E54" s="184"/>
      <c r="F54" s="184"/>
      <c r="G54" s="184"/>
      <c r="H54" s="184"/>
      <c r="I54" s="184"/>
      <c r="J54" s="184"/>
      <c r="K54" s="184"/>
      <c r="L54" s="184"/>
      <c r="M54" s="184"/>
    </row>
    <row r="55" spans="1:13" x14ac:dyDescent="0.25">
      <c r="C55" s="184"/>
      <c r="D55" s="184"/>
      <c r="E55" s="184"/>
      <c r="F55" s="184"/>
      <c r="G55" s="184"/>
      <c r="H55" s="184"/>
      <c r="I55" s="184"/>
      <c r="J55" s="184"/>
      <c r="K55" s="184"/>
      <c r="L55" s="184"/>
      <c r="M55" s="184"/>
    </row>
    <row r="56" spans="1:13" x14ac:dyDescent="0.25">
      <c r="C56" s="140"/>
      <c r="D56" s="140"/>
      <c r="E56" s="140"/>
      <c r="F56" s="140"/>
      <c r="G56" s="140"/>
      <c r="H56" s="140"/>
      <c r="I56" s="140"/>
      <c r="J56" s="140"/>
      <c r="K56" s="140"/>
      <c r="L56" s="140"/>
      <c r="M56" s="140"/>
    </row>
    <row r="57" spans="1:13" x14ac:dyDescent="0.25">
      <c r="C57" s="179" t="s">
        <v>210</v>
      </c>
      <c r="D57" s="179"/>
      <c r="E57" s="179"/>
      <c r="F57" s="179"/>
      <c r="G57" s="179"/>
      <c r="H57" s="179"/>
      <c r="I57" s="179"/>
      <c r="J57" s="179"/>
      <c r="K57" s="179"/>
      <c r="L57" s="179"/>
      <c r="M57" s="179"/>
    </row>
    <row r="58" spans="1:13" x14ac:dyDescent="0.25">
      <c r="C58" s="179"/>
      <c r="D58" s="179"/>
      <c r="E58" s="179"/>
      <c r="F58" s="179"/>
      <c r="G58" s="179"/>
      <c r="H58" s="179"/>
      <c r="I58" s="179"/>
      <c r="J58" s="179"/>
      <c r="K58" s="179"/>
      <c r="L58" s="179"/>
      <c r="M58" s="179"/>
    </row>
    <row r="59" spans="1:13" x14ac:dyDescent="0.25">
      <c r="C59" s="141"/>
      <c r="D59" s="141"/>
      <c r="E59" s="141"/>
      <c r="F59" s="141"/>
      <c r="G59" s="141"/>
      <c r="H59" s="141"/>
      <c r="I59" s="141"/>
      <c r="J59" s="141"/>
      <c r="K59" s="141"/>
      <c r="L59" s="141"/>
      <c r="M59" s="141"/>
    </row>
    <row r="60" spans="1:13" ht="15" customHeight="1" x14ac:dyDescent="0.25">
      <c r="C60" s="179" t="s">
        <v>211</v>
      </c>
      <c r="D60" s="179"/>
      <c r="E60" s="179"/>
      <c r="F60" s="179"/>
      <c r="G60" s="179"/>
      <c r="H60" s="179"/>
      <c r="I60" s="179"/>
      <c r="J60" s="179"/>
      <c r="K60" s="179"/>
      <c r="L60" s="179"/>
      <c r="M60" s="179"/>
    </row>
    <row r="61" spans="1:13" x14ac:dyDescent="0.25">
      <c r="C61" s="179"/>
      <c r="D61" s="179"/>
      <c r="E61" s="179"/>
      <c r="F61" s="179"/>
      <c r="G61" s="179"/>
      <c r="H61" s="179"/>
      <c r="I61" s="179"/>
      <c r="J61" s="179"/>
      <c r="K61" s="179"/>
      <c r="L61" s="179"/>
      <c r="M61" s="179"/>
    </row>
    <row r="62" spans="1:13" x14ac:dyDescent="0.25">
      <c r="C62" s="179"/>
      <c r="D62" s="179"/>
      <c r="E62" s="179"/>
      <c r="F62" s="179"/>
      <c r="G62" s="179"/>
      <c r="H62" s="179"/>
      <c r="I62" s="179"/>
      <c r="J62" s="179"/>
      <c r="K62" s="179"/>
      <c r="L62" s="179"/>
      <c r="M62" s="179"/>
    </row>
    <row r="63" spans="1:13" x14ac:dyDescent="0.25">
      <c r="C63" s="179"/>
      <c r="D63" s="179"/>
      <c r="E63" s="179"/>
      <c r="F63" s="179"/>
      <c r="G63" s="179"/>
      <c r="H63" s="179"/>
      <c r="I63" s="179"/>
      <c r="J63" s="179"/>
      <c r="K63" s="179"/>
      <c r="L63" s="179"/>
      <c r="M63" s="179"/>
    </row>
    <row r="64" spans="1:13" x14ac:dyDescent="0.25">
      <c r="B64" s="56"/>
      <c r="C64" s="56"/>
      <c r="D64" s="56"/>
      <c r="E64" s="56"/>
      <c r="F64" s="56"/>
      <c r="G64" s="56"/>
      <c r="H64" s="56"/>
      <c r="I64" s="56"/>
      <c r="J64" s="56"/>
      <c r="K64" s="56"/>
      <c r="L64" s="56"/>
    </row>
    <row r="65" spans="1:13" ht="17.25" x14ac:dyDescent="0.3">
      <c r="A65" s="148"/>
      <c r="B65" s="183" t="s">
        <v>200</v>
      </c>
      <c r="C65" s="183"/>
      <c r="D65" s="183"/>
      <c r="E65" s="183"/>
      <c r="F65" s="183"/>
      <c r="G65" s="183"/>
      <c r="H65" s="183"/>
      <c r="I65" s="183"/>
      <c r="J65" s="183"/>
      <c r="K65" s="183"/>
      <c r="L65" s="183"/>
      <c r="M65" s="183"/>
    </row>
    <row r="67" spans="1:13" x14ac:dyDescent="0.25">
      <c r="C67" s="120" t="s">
        <v>202</v>
      </c>
    </row>
    <row r="68" spans="1:13" ht="15" customHeight="1" x14ac:dyDescent="0.25">
      <c r="C68" s="178" t="s">
        <v>216</v>
      </c>
      <c r="D68" s="178"/>
      <c r="E68" s="178"/>
      <c r="F68" s="178"/>
      <c r="G68" s="178"/>
      <c r="H68" s="178"/>
      <c r="I68" s="178"/>
      <c r="J68" s="178"/>
      <c r="K68" s="178"/>
      <c r="L68" s="178"/>
      <c r="M68" s="178"/>
    </row>
    <row r="69" spans="1:13" x14ac:dyDescent="0.25">
      <c r="B69" s="127"/>
      <c r="C69" s="178"/>
      <c r="D69" s="178"/>
      <c r="E69" s="178"/>
      <c r="F69" s="178"/>
      <c r="G69" s="178"/>
      <c r="H69" s="178"/>
      <c r="I69" s="178"/>
      <c r="J69" s="178"/>
      <c r="K69" s="178"/>
      <c r="L69" s="178"/>
      <c r="M69" s="178"/>
    </row>
    <row r="70" spans="1:13" x14ac:dyDescent="0.25">
      <c r="B70" s="127"/>
      <c r="C70" s="178"/>
      <c r="D70" s="178"/>
      <c r="E70" s="178"/>
      <c r="F70" s="178"/>
      <c r="G70" s="178"/>
      <c r="H70" s="178"/>
      <c r="I70" s="178"/>
      <c r="J70" s="178"/>
      <c r="K70" s="178"/>
      <c r="L70" s="178"/>
      <c r="M70" s="178"/>
    </row>
    <row r="71" spans="1:13" x14ac:dyDescent="0.25">
      <c r="B71" s="127"/>
      <c r="C71" s="178"/>
      <c r="D71" s="178"/>
      <c r="E71" s="178"/>
      <c r="F71" s="178"/>
      <c r="G71" s="178"/>
      <c r="H71" s="178"/>
      <c r="I71" s="178"/>
      <c r="J71" s="178"/>
      <c r="K71" s="178"/>
      <c r="L71" s="178"/>
      <c r="M71" s="178"/>
    </row>
    <row r="72" spans="1:13" x14ac:dyDescent="0.25">
      <c r="B72" s="127"/>
      <c r="C72" s="178"/>
      <c r="D72" s="178"/>
      <c r="E72" s="178"/>
      <c r="F72" s="178"/>
      <c r="G72" s="178"/>
      <c r="H72" s="178"/>
      <c r="I72" s="178"/>
      <c r="J72" s="178"/>
      <c r="K72" s="178"/>
      <c r="L72" s="178"/>
      <c r="M72" s="178"/>
    </row>
    <row r="73" spans="1:13" x14ac:dyDescent="0.25">
      <c r="B73" s="126"/>
      <c r="C73" s="178"/>
      <c r="D73" s="178"/>
      <c r="E73" s="178"/>
      <c r="F73" s="178"/>
      <c r="G73" s="178"/>
      <c r="H73" s="178"/>
      <c r="I73" s="178"/>
      <c r="J73" s="178"/>
      <c r="K73" s="178"/>
      <c r="L73" s="178"/>
      <c r="M73" s="178"/>
    </row>
    <row r="74" spans="1:13" x14ac:dyDescent="0.25">
      <c r="C74" s="178"/>
      <c r="D74" s="178"/>
      <c r="E74" s="178"/>
      <c r="F74" s="178"/>
      <c r="G74" s="178"/>
      <c r="H74" s="178"/>
      <c r="I74" s="178"/>
      <c r="J74" s="178"/>
      <c r="K74" s="178"/>
      <c r="L74" s="178"/>
      <c r="M74" s="178"/>
    </row>
    <row r="75" spans="1:13" ht="15" customHeight="1" x14ac:dyDescent="0.25">
      <c r="C75" s="125"/>
      <c r="D75" s="125"/>
      <c r="E75" s="125"/>
      <c r="F75" s="125"/>
      <c r="G75" s="125"/>
      <c r="H75" s="125"/>
      <c r="I75" s="125"/>
      <c r="J75" s="125"/>
      <c r="K75" s="125"/>
      <c r="L75" s="125"/>
      <c r="M75" s="125"/>
    </row>
    <row r="76" spans="1:13" x14ac:dyDescent="0.25">
      <c r="B76" s="125"/>
      <c r="C76" s="139" t="s">
        <v>203</v>
      </c>
      <c r="D76" s="125"/>
      <c r="E76" s="125"/>
      <c r="F76" s="125"/>
      <c r="G76" s="125"/>
      <c r="H76" s="125"/>
      <c r="I76" s="125"/>
      <c r="J76" s="125"/>
      <c r="K76" s="125"/>
      <c r="L76" s="125"/>
      <c r="M76" s="125"/>
    </row>
    <row r="77" spans="1:13" x14ac:dyDescent="0.25">
      <c r="B77" s="125"/>
      <c r="C77" s="179" t="s">
        <v>217</v>
      </c>
      <c r="D77" s="179"/>
      <c r="E77" s="179"/>
      <c r="F77" s="179"/>
      <c r="G77" s="179"/>
      <c r="H77" s="179"/>
      <c r="I77" s="179"/>
      <c r="J77" s="179"/>
      <c r="K77" s="179"/>
      <c r="L77" s="179"/>
      <c r="M77" s="179"/>
    </row>
    <row r="78" spans="1:13" x14ac:dyDescent="0.25">
      <c r="B78" s="125"/>
      <c r="C78" s="179"/>
      <c r="D78" s="179"/>
      <c r="E78" s="179"/>
      <c r="F78" s="179"/>
      <c r="G78" s="179"/>
      <c r="H78" s="179"/>
      <c r="I78" s="179"/>
      <c r="J78" s="179"/>
      <c r="K78" s="179"/>
      <c r="L78" s="179"/>
      <c r="M78" s="179"/>
    </row>
    <row r="79" spans="1:13" x14ac:dyDescent="0.25">
      <c r="B79" s="125"/>
      <c r="C79" s="179"/>
      <c r="D79" s="179"/>
      <c r="E79" s="179"/>
      <c r="F79" s="179"/>
      <c r="G79" s="179"/>
      <c r="H79" s="179"/>
      <c r="I79" s="179"/>
      <c r="J79" s="179"/>
      <c r="K79" s="179"/>
      <c r="L79" s="179"/>
      <c r="M79" s="179"/>
    </row>
    <row r="80" spans="1:13" x14ac:dyDescent="0.25">
      <c r="C80" s="179"/>
      <c r="D80" s="179"/>
      <c r="E80" s="179"/>
      <c r="F80" s="179"/>
      <c r="G80" s="179"/>
      <c r="H80" s="179"/>
      <c r="I80" s="179"/>
      <c r="J80" s="179"/>
      <c r="K80" s="179"/>
      <c r="L80" s="179"/>
      <c r="M80" s="179"/>
    </row>
    <row r="81" spans="2:13" ht="15" customHeight="1" x14ac:dyDescent="0.25">
      <c r="C81" s="122"/>
      <c r="D81" s="122"/>
      <c r="E81" s="122"/>
      <c r="F81" s="122"/>
      <c r="G81" s="122"/>
      <c r="H81" s="122"/>
      <c r="I81" s="122"/>
      <c r="J81" s="122"/>
      <c r="K81" s="122"/>
      <c r="L81" s="122"/>
      <c r="M81" s="122"/>
    </row>
    <row r="82" spans="2:13" x14ac:dyDescent="0.25">
      <c r="B82" s="122"/>
      <c r="C82" s="139" t="s">
        <v>204</v>
      </c>
      <c r="D82" s="122"/>
      <c r="E82" s="122"/>
      <c r="F82" s="122"/>
      <c r="G82" s="122"/>
      <c r="H82" s="122"/>
      <c r="I82" s="122"/>
      <c r="J82" s="122"/>
      <c r="K82" s="122"/>
      <c r="L82" s="122"/>
      <c r="M82" s="122"/>
    </row>
    <row r="83" spans="2:13" ht="15" customHeight="1" x14ac:dyDescent="0.25">
      <c r="B83" s="122"/>
      <c r="C83" s="179" t="s">
        <v>218</v>
      </c>
      <c r="D83" s="179"/>
      <c r="E83" s="179"/>
      <c r="F83" s="179"/>
      <c r="G83" s="179"/>
      <c r="H83" s="179"/>
      <c r="I83" s="179"/>
      <c r="J83" s="179"/>
      <c r="K83" s="179"/>
      <c r="L83" s="179"/>
      <c r="M83" s="179"/>
    </row>
    <row r="84" spans="2:13" x14ac:dyDescent="0.25">
      <c r="B84" s="122"/>
      <c r="C84" s="179"/>
      <c r="D84" s="179"/>
      <c r="E84" s="179"/>
      <c r="F84" s="179"/>
      <c r="G84" s="179"/>
      <c r="H84" s="179"/>
      <c r="I84" s="179"/>
      <c r="J84" s="179"/>
      <c r="K84" s="179"/>
      <c r="L84" s="179"/>
      <c r="M84" s="179"/>
    </row>
    <row r="85" spans="2:13" x14ac:dyDescent="0.25">
      <c r="B85" s="122"/>
      <c r="C85" s="179"/>
      <c r="D85" s="179"/>
      <c r="E85" s="179"/>
      <c r="F85" s="179"/>
      <c r="G85" s="179"/>
      <c r="H85" s="179"/>
      <c r="I85" s="179"/>
      <c r="J85" s="179"/>
      <c r="K85" s="179"/>
      <c r="L85" s="179"/>
      <c r="M85" s="179"/>
    </row>
    <row r="86" spans="2:13" x14ac:dyDescent="0.25">
      <c r="B86" s="122"/>
      <c r="C86" s="179"/>
      <c r="D86" s="179"/>
      <c r="E86" s="179"/>
      <c r="F86" s="179"/>
      <c r="G86" s="179"/>
      <c r="H86" s="179"/>
      <c r="I86" s="179"/>
      <c r="J86" s="179"/>
      <c r="K86" s="179"/>
      <c r="L86" s="179"/>
      <c r="M86" s="179"/>
    </row>
    <row r="87" spans="2:13" x14ac:dyDescent="0.25">
      <c r="B87" s="122"/>
      <c r="C87" s="179"/>
      <c r="D87" s="179"/>
      <c r="E87" s="179"/>
      <c r="F87" s="179"/>
      <c r="G87" s="179"/>
      <c r="H87" s="179"/>
      <c r="I87" s="179"/>
      <c r="J87" s="179"/>
      <c r="K87" s="179"/>
      <c r="L87" s="179"/>
      <c r="M87" s="179"/>
    </row>
    <row r="88" spans="2:13" x14ac:dyDescent="0.25">
      <c r="B88" s="122"/>
      <c r="C88" s="122"/>
      <c r="D88" s="122"/>
      <c r="E88" s="122"/>
      <c r="F88" s="122"/>
      <c r="G88" s="122"/>
      <c r="H88" s="122"/>
      <c r="I88" s="122"/>
      <c r="J88" s="122"/>
      <c r="K88" s="122"/>
      <c r="L88" s="122"/>
      <c r="M88" s="122"/>
    </row>
    <row r="89" spans="2:13" x14ac:dyDescent="0.25">
      <c r="B89" s="122"/>
      <c r="C89" s="139" t="s">
        <v>182</v>
      </c>
      <c r="D89" s="122"/>
      <c r="E89" s="122"/>
      <c r="F89" s="122"/>
      <c r="G89" s="122"/>
      <c r="H89" s="122"/>
      <c r="I89" s="122"/>
      <c r="J89" s="122"/>
      <c r="K89" s="122"/>
      <c r="L89" s="122"/>
      <c r="M89" s="122"/>
    </row>
    <row r="90" spans="2:13" x14ac:dyDescent="0.25">
      <c r="B90" s="122"/>
      <c r="C90" s="179" t="s">
        <v>219</v>
      </c>
      <c r="D90" s="179"/>
      <c r="E90" s="179"/>
      <c r="F90" s="179"/>
      <c r="G90" s="179"/>
      <c r="H90" s="179"/>
      <c r="I90" s="179"/>
      <c r="J90" s="179"/>
      <c r="K90" s="179"/>
      <c r="L90" s="179"/>
      <c r="M90" s="179"/>
    </row>
    <row r="91" spans="2:13" x14ac:dyDescent="0.25">
      <c r="B91" s="122"/>
      <c r="C91" s="179"/>
      <c r="D91" s="179"/>
      <c r="E91" s="179"/>
      <c r="F91" s="179"/>
      <c r="G91" s="179"/>
      <c r="H91" s="179"/>
      <c r="I91" s="179"/>
      <c r="J91" s="179"/>
      <c r="K91" s="179"/>
      <c r="L91" s="179"/>
      <c r="M91" s="179"/>
    </row>
    <row r="92" spans="2:13" x14ac:dyDescent="0.25">
      <c r="B92" s="122"/>
      <c r="C92" s="179"/>
      <c r="D92" s="179"/>
      <c r="E92" s="179"/>
      <c r="F92" s="179"/>
      <c r="G92" s="179"/>
      <c r="H92" s="179"/>
      <c r="I92" s="179"/>
      <c r="J92" s="179"/>
      <c r="K92" s="179"/>
      <c r="L92" s="179"/>
      <c r="M92" s="179"/>
    </row>
    <row r="93" spans="2:13" x14ac:dyDescent="0.25">
      <c r="B93" s="122"/>
      <c r="C93" s="179"/>
      <c r="D93" s="179"/>
      <c r="E93" s="179"/>
      <c r="F93" s="179"/>
      <c r="G93" s="179"/>
      <c r="H93" s="179"/>
      <c r="I93" s="179"/>
      <c r="J93" s="179"/>
      <c r="K93" s="179"/>
      <c r="L93" s="179"/>
      <c r="M93" s="179"/>
    </row>
    <row r="94" spans="2:13" x14ac:dyDescent="0.25">
      <c r="B94" s="122"/>
      <c r="C94" s="179"/>
      <c r="D94" s="179"/>
      <c r="E94" s="179"/>
      <c r="F94" s="179"/>
      <c r="G94" s="179"/>
      <c r="H94" s="179"/>
      <c r="I94" s="179"/>
      <c r="J94" s="179"/>
      <c r="K94" s="179"/>
      <c r="L94" s="179"/>
      <c r="M94" s="179"/>
    </row>
    <row r="95" spans="2:13" x14ac:dyDescent="0.25">
      <c r="B95" s="122"/>
      <c r="C95" s="124"/>
      <c r="D95" s="124"/>
      <c r="E95" s="124"/>
      <c r="F95" s="124"/>
      <c r="G95" s="124"/>
      <c r="H95" s="124"/>
      <c r="I95" s="124"/>
      <c r="J95" s="124"/>
      <c r="K95" s="124"/>
      <c r="L95" s="124"/>
      <c r="M95" s="124"/>
    </row>
    <row r="96" spans="2:13" ht="17.25" x14ac:dyDescent="0.3">
      <c r="B96" s="123" t="s">
        <v>201</v>
      </c>
    </row>
    <row r="98" spans="2:13" x14ac:dyDescent="0.25">
      <c r="C98" s="139" t="s">
        <v>207</v>
      </c>
    </row>
    <row r="99" spans="2:13" x14ac:dyDescent="0.25">
      <c r="C99" s="179" t="s">
        <v>220</v>
      </c>
      <c r="D99" s="179"/>
      <c r="E99" s="179"/>
      <c r="F99" s="179"/>
      <c r="G99" s="179"/>
      <c r="H99" s="179"/>
      <c r="I99" s="179"/>
      <c r="J99" s="179"/>
      <c r="K99" s="179"/>
      <c r="L99" s="179"/>
      <c r="M99" s="179"/>
    </row>
    <row r="100" spans="2:13" x14ac:dyDescent="0.25">
      <c r="C100" s="179"/>
      <c r="D100" s="179"/>
      <c r="E100" s="179"/>
      <c r="F100" s="179"/>
      <c r="G100" s="179"/>
      <c r="H100" s="179"/>
      <c r="I100" s="179"/>
      <c r="J100" s="179"/>
      <c r="K100" s="179"/>
      <c r="L100" s="179"/>
      <c r="M100" s="179"/>
    </row>
    <row r="101" spans="2:13" x14ac:dyDescent="0.25">
      <c r="C101" s="179"/>
      <c r="D101" s="179"/>
      <c r="E101" s="179"/>
      <c r="F101" s="179"/>
      <c r="G101" s="179"/>
      <c r="H101" s="179"/>
      <c r="I101" s="179"/>
      <c r="J101" s="179"/>
      <c r="K101" s="179"/>
      <c r="L101" s="179"/>
      <c r="M101" s="179"/>
    </row>
    <row r="103" spans="2:13" x14ac:dyDescent="0.25">
      <c r="C103" s="120" t="s">
        <v>205</v>
      </c>
    </row>
    <row r="104" spans="2:13" ht="15" customHeight="1" x14ac:dyDescent="0.25">
      <c r="C104" s="180" t="s">
        <v>221</v>
      </c>
      <c r="D104" s="180"/>
      <c r="E104" s="180"/>
      <c r="F104" s="180"/>
      <c r="G104" s="180"/>
      <c r="H104" s="180"/>
      <c r="I104" s="180"/>
      <c r="J104" s="180"/>
      <c r="K104" s="180"/>
      <c r="L104" s="180"/>
      <c r="M104" s="180"/>
    </row>
    <row r="105" spans="2:13" x14ac:dyDescent="0.25">
      <c r="B105" s="122"/>
      <c r="C105" s="180"/>
      <c r="D105" s="180"/>
      <c r="E105" s="180"/>
      <c r="F105" s="180"/>
      <c r="G105" s="180"/>
      <c r="H105" s="180"/>
      <c r="I105" s="180"/>
      <c r="J105" s="180"/>
      <c r="K105" s="180"/>
      <c r="L105" s="180"/>
      <c r="M105" s="180"/>
    </row>
    <row r="106" spans="2:13" x14ac:dyDescent="0.25">
      <c r="B106" s="122"/>
      <c r="C106" s="180"/>
      <c r="D106" s="180"/>
      <c r="E106" s="180"/>
      <c r="F106" s="180"/>
      <c r="G106" s="180"/>
      <c r="H106" s="180"/>
      <c r="I106" s="180"/>
      <c r="J106" s="180"/>
      <c r="K106" s="180"/>
      <c r="L106" s="180"/>
      <c r="M106" s="180"/>
    </row>
    <row r="107" spans="2:13" x14ac:dyDescent="0.25">
      <c r="B107" s="121"/>
      <c r="C107" s="180"/>
      <c r="D107" s="180"/>
      <c r="E107" s="180"/>
      <c r="F107" s="180"/>
      <c r="G107" s="180"/>
      <c r="H107" s="180"/>
      <c r="I107" s="180"/>
      <c r="J107" s="180"/>
      <c r="K107" s="180"/>
      <c r="L107" s="180"/>
      <c r="M107" s="180"/>
    </row>
    <row r="108" spans="2:13" x14ac:dyDescent="0.25">
      <c r="C108" s="180"/>
      <c r="D108" s="180"/>
      <c r="E108" s="180"/>
      <c r="F108" s="180"/>
      <c r="G108" s="180"/>
      <c r="H108" s="180"/>
      <c r="I108" s="180"/>
      <c r="J108" s="180"/>
      <c r="K108" s="180"/>
      <c r="L108" s="180"/>
      <c r="M108" s="180"/>
    </row>
    <row r="109" spans="2:13" ht="15.75" customHeight="1" x14ac:dyDescent="0.25">
      <c r="C109" s="180"/>
      <c r="D109" s="180"/>
      <c r="E109" s="180"/>
      <c r="F109" s="180"/>
      <c r="G109" s="180"/>
      <c r="H109" s="180"/>
      <c r="I109" s="180"/>
      <c r="J109" s="180"/>
      <c r="K109" s="180"/>
      <c r="L109" s="180"/>
      <c r="M109" s="180"/>
    </row>
    <row r="110" spans="2:13" x14ac:dyDescent="0.25">
      <c r="B110" s="119"/>
      <c r="C110" s="119"/>
      <c r="D110" s="119"/>
      <c r="E110" s="119"/>
      <c r="F110" s="119"/>
      <c r="G110" s="119"/>
      <c r="H110" s="119"/>
      <c r="I110" s="119"/>
      <c r="J110" s="119"/>
      <c r="K110" s="119"/>
      <c r="L110" s="119"/>
      <c r="M110" s="119"/>
    </row>
    <row r="111" spans="2:13" x14ac:dyDescent="0.25">
      <c r="C111" s="120" t="s">
        <v>208</v>
      </c>
    </row>
    <row r="112" spans="2:13" ht="15" customHeight="1" x14ac:dyDescent="0.25">
      <c r="C112" s="180" t="s">
        <v>222</v>
      </c>
      <c r="D112" s="180"/>
      <c r="E112" s="180"/>
      <c r="F112" s="180"/>
      <c r="G112" s="180"/>
      <c r="H112" s="180"/>
      <c r="I112" s="180"/>
      <c r="J112" s="180"/>
      <c r="K112" s="180"/>
      <c r="L112" s="180"/>
      <c r="M112" s="180"/>
    </row>
    <row r="113" spans="2:13" x14ac:dyDescent="0.25">
      <c r="C113" s="180"/>
      <c r="D113" s="180"/>
      <c r="E113" s="180"/>
      <c r="F113" s="180"/>
      <c r="G113" s="180"/>
      <c r="H113" s="180"/>
      <c r="I113" s="180"/>
      <c r="J113" s="180"/>
      <c r="K113" s="180"/>
      <c r="L113" s="180"/>
      <c r="M113" s="180"/>
    </row>
    <row r="114" spans="2:13" x14ac:dyDescent="0.25">
      <c r="C114" s="180"/>
      <c r="D114" s="180"/>
      <c r="E114" s="180"/>
      <c r="F114" s="180"/>
      <c r="G114" s="180"/>
      <c r="H114" s="180"/>
      <c r="I114" s="180"/>
      <c r="J114" s="180"/>
      <c r="K114" s="180"/>
      <c r="L114" s="180"/>
      <c r="M114" s="180"/>
    </row>
    <row r="115" spans="2:13" x14ac:dyDescent="0.25">
      <c r="C115" s="180"/>
      <c r="D115" s="180"/>
      <c r="E115" s="180"/>
      <c r="F115" s="180"/>
      <c r="G115" s="180"/>
      <c r="H115" s="180"/>
      <c r="I115" s="180"/>
      <c r="J115" s="180"/>
      <c r="K115" s="180"/>
      <c r="L115" s="180"/>
      <c r="M115" s="180"/>
    </row>
    <row r="116" spans="2:13" x14ac:dyDescent="0.25">
      <c r="C116" s="180"/>
      <c r="D116" s="180"/>
      <c r="E116" s="180"/>
      <c r="F116" s="180"/>
      <c r="G116" s="180"/>
      <c r="H116" s="180"/>
      <c r="I116" s="180"/>
      <c r="J116" s="180"/>
      <c r="K116" s="180"/>
      <c r="L116" s="180"/>
      <c r="M116" s="180"/>
    </row>
    <row r="117" spans="2:13" x14ac:dyDescent="0.25">
      <c r="C117" s="143"/>
      <c r="D117" s="143"/>
      <c r="E117" s="143"/>
      <c r="F117" s="143"/>
      <c r="G117" s="143"/>
      <c r="H117" s="143"/>
      <c r="I117" s="143"/>
      <c r="J117" s="143"/>
      <c r="K117" s="143"/>
      <c r="L117" s="143"/>
      <c r="M117" s="143"/>
    </row>
    <row r="118" spans="2:13" x14ac:dyDescent="0.25">
      <c r="C118" s="120" t="s">
        <v>202</v>
      </c>
    </row>
    <row r="119" spans="2:13" ht="15" customHeight="1" x14ac:dyDescent="0.25">
      <c r="C119" s="179" t="s">
        <v>223</v>
      </c>
      <c r="D119" s="179"/>
      <c r="E119" s="179"/>
      <c r="F119" s="179"/>
      <c r="G119" s="179"/>
      <c r="H119" s="179"/>
      <c r="I119" s="179"/>
      <c r="J119" s="179"/>
      <c r="K119" s="179"/>
      <c r="L119" s="179"/>
      <c r="M119" s="179"/>
    </row>
    <row r="120" spans="2:13" x14ac:dyDescent="0.25">
      <c r="C120" s="179"/>
      <c r="D120" s="179"/>
      <c r="E120" s="179"/>
      <c r="F120" s="179"/>
      <c r="G120" s="179"/>
      <c r="H120" s="179"/>
      <c r="I120" s="179"/>
      <c r="J120" s="179"/>
      <c r="K120" s="179"/>
      <c r="L120" s="179"/>
      <c r="M120" s="179"/>
    </row>
    <row r="121" spans="2:13" x14ac:dyDescent="0.25">
      <c r="C121" s="179"/>
      <c r="D121" s="179"/>
      <c r="E121" s="179"/>
      <c r="F121" s="179"/>
      <c r="G121" s="179"/>
      <c r="H121" s="179"/>
      <c r="I121" s="179"/>
      <c r="J121" s="179"/>
      <c r="K121" s="179"/>
      <c r="L121" s="179"/>
      <c r="M121" s="179"/>
    </row>
    <row r="122" spans="2:13" x14ac:dyDescent="0.25">
      <c r="C122" s="179"/>
      <c r="D122" s="179"/>
      <c r="E122" s="179"/>
      <c r="F122" s="179"/>
      <c r="G122" s="179"/>
      <c r="H122" s="179"/>
      <c r="I122" s="179"/>
      <c r="J122" s="179"/>
      <c r="K122" s="179"/>
      <c r="L122" s="179"/>
      <c r="M122" s="179"/>
    </row>
    <row r="123" spans="2:13" x14ac:dyDescent="0.25">
      <c r="C123" s="179"/>
      <c r="D123" s="179"/>
      <c r="E123" s="179"/>
      <c r="F123" s="179"/>
      <c r="G123" s="179"/>
      <c r="H123" s="179"/>
      <c r="I123" s="179"/>
      <c r="J123" s="179"/>
      <c r="K123" s="179"/>
      <c r="L123" s="179"/>
      <c r="M123" s="179"/>
    </row>
    <row r="124" spans="2:13" x14ac:dyDescent="0.25">
      <c r="C124" s="179"/>
      <c r="D124" s="179"/>
      <c r="E124" s="179"/>
      <c r="F124" s="179"/>
      <c r="G124" s="179"/>
      <c r="H124" s="179"/>
      <c r="I124" s="179"/>
      <c r="J124" s="179"/>
      <c r="K124" s="179"/>
      <c r="L124" s="179"/>
      <c r="M124" s="179"/>
    </row>
    <row r="125" spans="2:13" x14ac:dyDescent="0.25">
      <c r="C125" s="179"/>
      <c r="D125" s="179"/>
      <c r="E125" s="179"/>
      <c r="F125" s="179"/>
      <c r="G125" s="179"/>
      <c r="H125" s="179"/>
      <c r="I125" s="179"/>
      <c r="J125" s="179"/>
      <c r="K125" s="179"/>
      <c r="L125" s="179"/>
      <c r="M125" s="179"/>
    </row>
    <row r="126" spans="2:13" x14ac:dyDescent="0.25">
      <c r="C126" s="144"/>
      <c r="D126" s="144"/>
      <c r="E126" s="144"/>
      <c r="F126" s="144"/>
      <c r="G126" s="144"/>
      <c r="H126" s="144"/>
      <c r="I126" s="144"/>
      <c r="J126" s="144"/>
      <c r="K126" s="144"/>
      <c r="L126" s="144"/>
      <c r="M126" s="144"/>
    </row>
    <row r="127" spans="2:13" x14ac:dyDescent="0.25">
      <c r="B127" s="119"/>
      <c r="C127" s="120" t="s">
        <v>206</v>
      </c>
      <c r="D127" s="119"/>
      <c r="E127" s="119"/>
      <c r="F127" s="119"/>
      <c r="G127" s="119"/>
      <c r="H127" s="119"/>
      <c r="I127" s="119"/>
      <c r="J127" s="119"/>
      <c r="K127" s="119"/>
      <c r="L127" s="119"/>
      <c r="M127" s="119"/>
    </row>
    <row r="128" spans="2:13" ht="15" customHeight="1" x14ac:dyDescent="0.25">
      <c r="B128" s="119"/>
      <c r="C128" s="180" t="s">
        <v>224</v>
      </c>
      <c r="D128" s="180"/>
      <c r="E128" s="180"/>
      <c r="F128" s="180"/>
      <c r="G128" s="180"/>
      <c r="H128" s="180"/>
      <c r="I128" s="180"/>
      <c r="J128" s="180"/>
      <c r="K128" s="180"/>
      <c r="L128" s="180"/>
      <c r="M128" s="180"/>
    </row>
    <row r="129" spans="2:13" x14ac:dyDescent="0.25">
      <c r="B129" s="118"/>
      <c r="C129" s="180"/>
      <c r="D129" s="180"/>
      <c r="E129" s="180"/>
      <c r="F129" s="180"/>
      <c r="G129" s="180"/>
      <c r="H129" s="180"/>
      <c r="I129" s="180"/>
      <c r="J129" s="180"/>
      <c r="K129" s="180"/>
      <c r="L129" s="180"/>
      <c r="M129" s="180"/>
    </row>
    <row r="130" spans="2:13" x14ac:dyDescent="0.25">
      <c r="C130" s="180"/>
      <c r="D130" s="180"/>
      <c r="E130" s="180"/>
      <c r="F130" s="180"/>
      <c r="G130" s="180"/>
      <c r="H130" s="180"/>
      <c r="I130" s="180"/>
      <c r="J130" s="180"/>
      <c r="K130" s="180"/>
      <c r="L130" s="180"/>
      <c r="M130" s="180"/>
    </row>
    <row r="131" spans="2:13" x14ac:dyDescent="0.25">
      <c r="B131" s="116"/>
      <c r="C131" s="180"/>
      <c r="D131" s="180"/>
      <c r="E131" s="180"/>
      <c r="F131" s="180"/>
      <c r="G131" s="180"/>
      <c r="H131" s="180"/>
      <c r="I131" s="180"/>
      <c r="J131" s="180"/>
      <c r="K131" s="180"/>
      <c r="L131" s="180"/>
      <c r="M131" s="180"/>
    </row>
    <row r="132" spans="2:13" x14ac:dyDescent="0.25">
      <c r="B132" s="116"/>
      <c r="C132" s="116"/>
      <c r="D132" s="116"/>
      <c r="E132" s="116"/>
      <c r="F132" s="116"/>
      <c r="G132" s="116"/>
      <c r="H132" s="116"/>
      <c r="I132" s="116"/>
      <c r="J132" s="116"/>
      <c r="K132" s="116"/>
      <c r="L132" s="116"/>
      <c r="M132" s="116"/>
    </row>
    <row r="133" spans="2:13" x14ac:dyDescent="0.25">
      <c r="B133" s="116"/>
      <c r="C133" s="120" t="s">
        <v>206</v>
      </c>
      <c r="D133" s="116"/>
      <c r="E133" s="116"/>
      <c r="F133" s="116"/>
      <c r="G133" s="116"/>
      <c r="H133" s="116"/>
      <c r="I133" s="116"/>
      <c r="J133" s="116"/>
      <c r="K133" s="116"/>
      <c r="L133" s="116"/>
      <c r="M133" s="116"/>
    </row>
    <row r="134" spans="2:13" ht="15" customHeight="1" x14ac:dyDescent="0.25">
      <c r="B134" s="116"/>
      <c r="C134" s="180" t="s">
        <v>225</v>
      </c>
      <c r="D134" s="180"/>
      <c r="E134" s="180"/>
      <c r="F134" s="180"/>
      <c r="G134" s="180"/>
      <c r="H134" s="180"/>
      <c r="I134" s="180"/>
      <c r="J134" s="180"/>
      <c r="K134" s="180"/>
      <c r="L134" s="180"/>
      <c r="M134" s="180"/>
    </row>
    <row r="135" spans="2:13" x14ac:dyDescent="0.25">
      <c r="B135" s="116"/>
      <c r="C135" s="180"/>
      <c r="D135" s="180"/>
      <c r="E135" s="180"/>
      <c r="F135" s="180"/>
      <c r="G135" s="180"/>
      <c r="H135" s="180"/>
      <c r="I135" s="180"/>
      <c r="J135" s="180"/>
      <c r="K135" s="180"/>
      <c r="L135" s="180"/>
      <c r="M135" s="180"/>
    </row>
    <row r="136" spans="2:13" x14ac:dyDescent="0.25">
      <c r="C136" s="180"/>
      <c r="D136" s="180"/>
      <c r="E136" s="180"/>
      <c r="F136" s="180"/>
      <c r="G136" s="180"/>
      <c r="H136" s="180"/>
      <c r="I136" s="180"/>
      <c r="J136" s="180"/>
      <c r="K136" s="180"/>
      <c r="L136" s="180"/>
      <c r="M136" s="180"/>
    </row>
    <row r="137" spans="2:13" x14ac:dyDescent="0.25">
      <c r="C137" s="180"/>
      <c r="D137" s="180"/>
      <c r="E137" s="180"/>
      <c r="F137" s="180"/>
      <c r="G137" s="180"/>
      <c r="H137" s="180"/>
      <c r="I137" s="180"/>
      <c r="J137" s="180"/>
      <c r="K137" s="180"/>
      <c r="L137" s="180"/>
      <c r="M137" s="180"/>
    </row>
    <row r="138" spans="2:13" x14ac:dyDescent="0.25">
      <c r="C138" s="180"/>
      <c r="D138" s="180"/>
      <c r="E138" s="180"/>
      <c r="F138" s="180"/>
      <c r="G138" s="180"/>
      <c r="H138" s="180"/>
      <c r="I138" s="180"/>
      <c r="J138" s="180"/>
      <c r="K138" s="180"/>
      <c r="L138" s="180"/>
      <c r="M138" s="180"/>
    </row>
    <row r="139" spans="2:13" x14ac:dyDescent="0.25">
      <c r="C139" s="180"/>
      <c r="D139" s="180"/>
      <c r="E139" s="180"/>
      <c r="F139" s="180"/>
      <c r="G139" s="180"/>
      <c r="H139" s="180"/>
      <c r="I139" s="180"/>
      <c r="J139" s="180"/>
      <c r="K139" s="180"/>
      <c r="L139" s="180"/>
      <c r="M139" s="180"/>
    </row>
    <row r="140" spans="2:13" x14ac:dyDescent="0.25">
      <c r="C140" s="180"/>
      <c r="D140" s="180"/>
      <c r="E140" s="180"/>
      <c r="F140" s="180"/>
      <c r="G140" s="180"/>
      <c r="H140" s="180"/>
      <c r="I140" s="180"/>
      <c r="J140" s="180"/>
      <c r="K140" s="180"/>
      <c r="L140" s="180"/>
      <c r="M140" s="180"/>
    </row>
    <row r="142" spans="2:13" x14ac:dyDescent="0.25">
      <c r="C142" s="120" t="s">
        <v>209</v>
      </c>
    </row>
    <row r="143" spans="2:13" ht="15" customHeight="1" x14ac:dyDescent="0.25">
      <c r="C143" s="180" t="s">
        <v>226</v>
      </c>
      <c r="D143" s="180"/>
      <c r="E143" s="180"/>
      <c r="F143" s="180"/>
      <c r="G143" s="180"/>
      <c r="H143" s="180"/>
      <c r="I143" s="180"/>
      <c r="J143" s="180"/>
      <c r="K143" s="180"/>
      <c r="L143" s="180"/>
      <c r="M143" s="180"/>
    </row>
    <row r="144" spans="2:13" x14ac:dyDescent="0.25">
      <c r="C144" s="180"/>
      <c r="D144" s="180"/>
      <c r="E144" s="180"/>
      <c r="F144" s="180"/>
      <c r="G144" s="180"/>
      <c r="H144" s="180"/>
      <c r="I144" s="180"/>
      <c r="J144" s="180"/>
      <c r="K144" s="180"/>
      <c r="L144" s="180"/>
      <c r="M144" s="180"/>
    </row>
    <row r="145" spans="3:13" x14ac:dyDescent="0.25">
      <c r="C145" s="180"/>
      <c r="D145" s="180"/>
      <c r="E145" s="180"/>
      <c r="F145" s="180"/>
      <c r="G145" s="180"/>
      <c r="H145" s="180"/>
      <c r="I145" s="180"/>
      <c r="J145" s="180"/>
      <c r="K145" s="180"/>
      <c r="L145" s="180"/>
      <c r="M145" s="180"/>
    </row>
    <row r="147" spans="3:13" x14ac:dyDescent="0.25">
      <c r="C147" s="145" t="s">
        <v>214</v>
      </c>
    </row>
    <row r="148" spans="3:13" x14ac:dyDescent="0.25">
      <c r="C148" s="146" t="s">
        <v>215</v>
      </c>
    </row>
    <row r="149" spans="3:13" x14ac:dyDescent="0.25">
      <c r="C149" s="181" t="s">
        <v>227</v>
      </c>
      <c r="D149" s="181"/>
      <c r="E149" s="181"/>
      <c r="F149" s="181"/>
      <c r="G149" s="181"/>
      <c r="H149" s="181"/>
      <c r="I149" s="181"/>
      <c r="J149" s="181"/>
      <c r="K149" s="181"/>
      <c r="L149" s="181"/>
      <c r="M149" s="181"/>
    </row>
    <row r="150" spans="3:13" x14ac:dyDescent="0.25">
      <c r="C150" s="181"/>
      <c r="D150" s="181"/>
      <c r="E150" s="181"/>
      <c r="F150" s="181"/>
      <c r="G150" s="181"/>
      <c r="H150" s="181"/>
      <c r="I150" s="181"/>
      <c r="J150" s="181"/>
      <c r="K150" s="181"/>
      <c r="L150" s="181"/>
      <c r="M150" s="181"/>
    </row>
  </sheetData>
  <sheetProtection algorithmName="SHA-512" hashValue="j0PwssSf/qg77ty/raR43ed7o+nQZlv4kbwpX0CRSNp9CD2S9u3MgfjSUckFV9snjGGwfzJTALucHQ5pH7Ag5w==" saltValue="wn/oxMe3ao+YsWzlEn8JNw==" spinCount="100000" sheet="1" objects="1" scenarios="1" selectLockedCells="1"/>
  <mergeCells count="30">
    <mergeCell ref="B2:M2"/>
    <mergeCell ref="B4:M4"/>
    <mergeCell ref="B5:M5"/>
    <mergeCell ref="B6:M6"/>
    <mergeCell ref="B8:C8"/>
    <mergeCell ref="B10:E10"/>
    <mergeCell ref="B11:C11"/>
    <mergeCell ref="B13:M13"/>
    <mergeCell ref="C18:M20"/>
    <mergeCell ref="C23:M27"/>
    <mergeCell ref="C31:M32"/>
    <mergeCell ref="C34:M35"/>
    <mergeCell ref="B49:M49"/>
    <mergeCell ref="B65:M65"/>
    <mergeCell ref="B46:M47"/>
    <mergeCell ref="C57:M58"/>
    <mergeCell ref="C60:M63"/>
    <mergeCell ref="C53:M55"/>
    <mergeCell ref="C149:M150"/>
    <mergeCell ref="C143:M145"/>
    <mergeCell ref="C112:M116"/>
    <mergeCell ref="C128:M131"/>
    <mergeCell ref="C134:M140"/>
    <mergeCell ref="C68:M74"/>
    <mergeCell ref="C99:M101"/>
    <mergeCell ref="C119:M125"/>
    <mergeCell ref="C77:M80"/>
    <mergeCell ref="C83:M87"/>
    <mergeCell ref="C90:M94"/>
    <mergeCell ref="C104:M109"/>
  </mergeCells>
  <hyperlinks>
    <hyperlink ref="B10" location="'Loss Example'!A28" display="Risk Reduction Strategies"/>
    <hyperlink ref="B8:C8" location="Home!A1" display="Home Page"/>
    <hyperlink ref="B9" location="'Loss Example'!B13" display="Tips"/>
    <hyperlink ref="B11:C11" location="'Loss Example'!B61" display="Loss Examples"/>
    <hyperlink ref="B10:E10" location="'Loss Example'!B46" display="Risk Reduction Strategies"/>
    <hyperlink ref="F40" r:id="rId1"/>
  </hyperlinks>
  <pageMargins left="0.25" right="0.25" top="0.75" bottom="0.75" header="0.3" footer="0.3"/>
  <pageSetup orientation="portrait" r:id="rId2"/>
  <headerFooter>
    <oddHeader xml:space="preserve">&amp;C
</oddHeader>
    <oddFooter>&amp;C&amp;D&amp;R&amp;P of &amp;N</oddFooter>
  </headerFooter>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8"/>
  <sheetViews>
    <sheetView showGridLines="0" showRowColHeaders="0" zoomScaleNormal="100" workbookViewId="0">
      <selection activeCell="J21" sqref="J21"/>
    </sheetView>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c r="R11" s="60"/>
    </row>
    <row r="12" spans="1:28" ht="15" customHeight="1" x14ac:dyDescent="0.25">
      <c r="J12" s="60"/>
      <c r="K12" s="60"/>
      <c r="L12" s="60"/>
      <c r="M12" s="60"/>
      <c r="N12" s="60"/>
      <c r="O12" s="60"/>
      <c r="P12" s="60"/>
      <c r="Q12" s="60"/>
      <c r="R12" s="60"/>
    </row>
    <row r="13" spans="1:28" ht="15" customHeight="1" x14ac:dyDescent="0.45">
      <c r="J13" s="61"/>
      <c r="K13" s="61"/>
      <c r="L13" s="61"/>
      <c r="M13" s="61"/>
      <c r="N13" s="61"/>
    </row>
    <row r="14" spans="1:28" ht="15" customHeight="1" x14ac:dyDescent="0.45">
      <c r="J14" s="61"/>
      <c r="K14" s="61"/>
      <c r="L14" s="61"/>
      <c r="M14" s="61"/>
      <c r="N14" s="61"/>
    </row>
    <row r="21" spans="2:27" ht="15" customHeight="1" x14ac:dyDescent="0.25">
      <c r="B21" s="173" t="s">
        <v>239</v>
      </c>
      <c r="C21" s="173"/>
      <c r="D21" s="173"/>
      <c r="E21" s="173"/>
      <c r="F21" s="173"/>
      <c r="G21" s="173"/>
      <c r="H21" s="173"/>
      <c r="I21" s="173"/>
      <c r="J21" s="154"/>
      <c r="K21" s="173" t="s">
        <v>240</v>
      </c>
      <c r="L21" s="173"/>
      <c r="M21" s="173"/>
      <c r="N21" s="173"/>
      <c r="O21" s="173"/>
      <c r="P21" s="173"/>
      <c r="Q21" s="173"/>
      <c r="R21" s="173"/>
      <c r="S21" s="154"/>
      <c r="T21" s="173" t="s">
        <v>251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5" customHeight="1" x14ac:dyDescent="0.3">
      <c r="B25" s="268" t="s">
        <v>252</v>
      </c>
      <c r="C25" s="268"/>
      <c r="D25" s="268"/>
      <c r="E25" s="268"/>
      <c r="F25" s="268"/>
      <c r="G25" s="268"/>
      <c r="H25" s="268"/>
      <c r="I25" s="268"/>
      <c r="K25" s="215" t="s">
        <v>34</v>
      </c>
      <c r="L25" s="215"/>
      <c r="M25" s="215"/>
      <c r="N25" s="215"/>
      <c r="O25" s="215"/>
      <c r="P25" s="215"/>
      <c r="Q25" s="215"/>
      <c r="R25" s="215"/>
      <c r="T25" s="215" t="s">
        <v>34</v>
      </c>
      <c r="U25" s="215"/>
      <c r="V25" s="215"/>
      <c r="W25" s="215"/>
      <c r="X25" s="215"/>
      <c r="Y25" s="215"/>
      <c r="Z25" s="215"/>
      <c r="AA25" s="215"/>
    </row>
    <row r="26" spans="2:27" ht="15" customHeight="1" x14ac:dyDescent="0.25">
      <c r="B26" s="268"/>
      <c r="C26" s="268"/>
      <c r="D26" s="268"/>
      <c r="E26" s="268"/>
      <c r="F26" s="268"/>
      <c r="G26" s="268"/>
      <c r="H26" s="268"/>
      <c r="I26" s="268"/>
      <c r="K26" s="68"/>
      <c r="L26" s="68"/>
      <c r="M26" s="68"/>
      <c r="N26" s="68"/>
      <c r="O26" s="68"/>
      <c r="P26" s="68"/>
      <c r="Q26" s="68"/>
      <c r="R26" s="68"/>
      <c r="T26" s="2"/>
      <c r="U26" s="2"/>
      <c r="V26" s="2"/>
      <c r="W26" s="2"/>
      <c r="X26" s="2"/>
      <c r="Y26" s="2"/>
      <c r="Z26" s="2"/>
      <c r="AA26" s="2"/>
    </row>
    <row r="27" spans="2:27" ht="15" customHeight="1" x14ac:dyDescent="0.3">
      <c r="B27" s="268"/>
      <c r="C27" s="268"/>
      <c r="D27" s="268"/>
      <c r="E27" s="268"/>
      <c r="F27" s="268"/>
      <c r="G27" s="268"/>
      <c r="H27" s="268"/>
      <c r="I27" s="268"/>
      <c r="K27" s="155" t="b">
        <v>0</v>
      </c>
      <c r="L27" s="23" t="s">
        <v>253</v>
      </c>
      <c r="M27" s="68"/>
      <c r="N27" s="68"/>
      <c r="O27" s="68"/>
      <c r="P27" s="68"/>
      <c r="Q27" s="68"/>
      <c r="R27" s="68"/>
      <c r="T27" s="91" t="b">
        <v>0</v>
      </c>
      <c r="U27" s="209" t="s">
        <v>254</v>
      </c>
      <c r="V27" s="209"/>
      <c r="W27" s="209"/>
      <c r="X27" s="209"/>
      <c r="Y27" s="209"/>
      <c r="Z27" s="209"/>
      <c r="AA27" s="209"/>
    </row>
    <row r="28" spans="2:27" ht="15.75" customHeight="1" x14ac:dyDescent="0.25">
      <c r="B28" s="268"/>
      <c r="C28" s="268"/>
      <c r="D28" s="268"/>
      <c r="E28" s="268"/>
      <c r="F28" s="268"/>
      <c r="G28" s="268"/>
      <c r="H28" s="268"/>
      <c r="I28" s="268"/>
      <c r="K28" s="68"/>
      <c r="L28" s="68"/>
      <c r="M28" s="68"/>
      <c r="N28" s="68"/>
      <c r="O28" s="68"/>
      <c r="P28" s="68"/>
      <c r="Q28" s="68"/>
      <c r="R28" s="68"/>
      <c r="T28" s="2"/>
      <c r="U28" s="209"/>
      <c r="V28" s="209"/>
      <c r="W28" s="209"/>
      <c r="X28" s="209"/>
      <c r="Y28" s="209"/>
      <c r="Z28" s="209"/>
      <c r="AA28" s="209"/>
    </row>
    <row r="29" spans="2:27" ht="15" customHeight="1" thickBot="1" x14ac:dyDescent="0.35">
      <c r="B29" s="2"/>
      <c r="C29" s="2"/>
      <c r="D29" s="2"/>
      <c r="E29" s="2"/>
      <c r="F29" s="2"/>
      <c r="G29" s="2"/>
      <c r="H29" s="2"/>
      <c r="I29" s="2"/>
      <c r="K29" s="155" t="b">
        <v>0</v>
      </c>
      <c r="L29" s="23" t="s">
        <v>255</v>
      </c>
      <c r="M29" s="68"/>
      <c r="N29" s="68"/>
      <c r="O29" s="68"/>
      <c r="P29" s="68"/>
      <c r="Q29" s="68"/>
      <c r="R29" s="68"/>
      <c r="T29" s="2"/>
      <c r="U29" s="209"/>
      <c r="V29" s="209"/>
      <c r="W29" s="209"/>
      <c r="X29" s="209"/>
      <c r="Y29" s="209"/>
      <c r="Z29" s="209"/>
      <c r="AA29" s="209"/>
    </row>
    <row r="30" spans="2:27" ht="15" customHeight="1" thickBot="1" x14ac:dyDescent="0.35">
      <c r="B30" s="267" t="s">
        <v>256</v>
      </c>
      <c r="C30" s="267"/>
      <c r="D30" s="267"/>
      <c r="E30" s="267"/>
      <c r="F30" s="267"/>
      <c r="G30" s="267"/>
      <c r="H30" s="267"/>
      <c r="I30" s="267"/>
      <c r="K30" s="68"/>
      <c r="L30" s="68"/>
      <c r="M30" s="68"/>
      <c r="N30" s="68"/>
      <c r="O30" s="68"/>
      <c r="P30" s="68"/>
      <c r="Q30" s="68"/>
      <c r="R30" s="68"/>
      <c r="T30" s="2"/>
      <c r="U30" s="11" t="s">
        <v>257</v>
      </c>
      <c r="V30" s="2"/>
      <c r="W30" s="2"/>
      <c r="X30" s="2"/>
      <c r="Y30" s="2"/>
      <c r="Z30" s="262">
        <v>0</v>
      </c>
      <c r="AA30" s="263"/>
    </row>
    <row r="31" spans="2:27" ht="15.75" customHeight="1" x14ac:dyDescent="0.3">
      <c r="B31" s="2"/>
      <c r="C31" s="2"/>
      <c r="D31" s="2"/>
      <c r="E31" s="2"/>
      <c r="F31" s="2"/>
      <c r="G31" s="2"/>
      <c r="H31" s="2"/>
      <c r="I31" s="2"/>
      <c r="K31" s="155" t="b">
        <v>0</v>
      </c>
      <c r="L31" s="23" t="s">
        <v>258</v>
      </c>
      <c r="M31" s="68"/>
      <c r="N31" s="68"/>
      <c r="O31" s="68"/>
      <c r="P31" s="68"/>
      <c r="Q31" s="68"/>
      <c r="R31" s="68"/>
      <c r="T31" s="2"/>
      <c r="U31" s="2"/>
      <c r="V31" s="2"/>
      <c r="W31" s="2"/>
      <c r="X31" s="2"/>
      <c r="Y31" s="2"/>
      <c r="Z31" s="2"/>
      <c r="AA31" s="2"/>
    </row>
    <row r="32" spans="2:27" ht="15.75" customHeight="1" x14ac:dyDescent="0.3">
      <c r="B32" s="156" t="s">
        <v>107</v>
      </c>
      <c r="C32" s="157" t="s">
        <v>240</v>
      </c>
      <c r="D32" s="2"/>
      <c r="E32" s="2"/>
      <c r="F32" s="2"/>
      <c r="G32" s="2"/>
      <c r="H32" s="2"/>
      <c r="I32" s="2"/>
      <c r="K32" s="68"/>
      <c r="L32" s="68"/>
      <c r="M32" s="68"/>
      <c r="N32" s="68"/>
      <c r="O32" s="68"/>
      <c r="P32" s="68"/>
      <c r="Q32" s="68"/>
      <c r="R32" s="68"/>
      <c r="T32" s="216" t="s">
        <v>259</v>
      </c>
      <c r="U32" s="217"/>
      <c r="V32" s="217"/>
      <c r="W32" s="217"/>
      <c r="X32" s="217"/>
      <c r="Y32" s="217"/>
      <c r="Z32" s="10"/>
      <c r="AA32" s="10"/>
    </row>
    <row r="33" spans="1:27" ht="15" customHeight="1" x14ac:dyDescent="0.3">
      <c r="B33" s="156" t="s">
        <v>107</v>
      </c>
      <c r="C33" s="158" t="s">
        <v>251</v>
      </c>
      <c r="D33" s="2"/>
      <c r="E33" s="2"/>
      <c r="F33" s="2"/>
      <c r="G33" s="2"/>
      <c r="H33" s="2"/>
      <c r="I33" s="2"/>
      <c r="K33" s="155" t="b">
        <v>0</v>
      </c>
      <c r="L33" s="23" t="s">
        <v>260</v>
      </c>
      <c r="M33" s="68"/>
      <c r="N33" s="68"/>
      <c r="O33" s="68"/>
      <c r="P33" s="68"/>
      <c r="Q33" s="68"/>
      <c r="R33" s="68"/>
      <c r="T33" s="213" t="s">
        <v>73</v>
      </c>
      <c r="U33" s="213"/>
      <c r="V33" s="213"/>
      <c r="W33" s="213"/>
      <c r="X33" s="213"/>
      <c r="Y33" s="213"/>
      <c r="Z33" s="244" t="str">
        <f>IF(Z30&gt;0,Z30,"")</f>
        <v/>
      </c>
      <c r="AA33" s="244"/>
    </row>
    <row r="34" spans="1:27" ht="15" customHeight="1" x14ac:dyDescent="0.3">
      <c r="B34" s="156" t="s">
        <v>107</v>
      </c>
      <c r="C34" s="158" t="s">
        <v>261</v>
      </c>
      <c r="D34" s="2"/>
      <c r="E34" s="2"/>
      <c r="F34" s="2"/>
      <c r="G34" s="2"/>
      <c r="H34" s="2"/>
      <c r="I34" s="2"/>
      <c r="K34" s="68"/>
      <c r="L34" s="68"/>
      <c r="M34" s="68"/>
      <c r="N34" s="68"/>
      <c r="O34" s="68"/>
      <c r="P34" s="68"/>
      <c r="Q34" s="68"/>
      <c r="R34" s="68"/>
      <c r="T34" s="162"/>
      <c r="U34" s="162"/>
      <c r="V34" s="162"/>
      <c r="W34" s="162"/>
      <c r="X34" s="162"/>
      <c r="Y34" s="162"/>
      <c r="Z34" s="162"/>
      <c r="AA34" s="162"/>
    </row>
    <row r="35" spans="1:27" ht="15.75" customHeight="1" x14ac:dyDescent="0.3">
      <c r="B35" s="156" t="s">
        <v>107</v>
      </c>
      <c r="C35" s="158" t="s">
        <v>233</v>
      </c>
      <c r="D35" s="2"/>
      <c r="E35" s="2"/>
      <c r="F35" s="2"/>
      <c r="G35" s="2"/>
      <c r="H35" s="2"/>
      <c r="I35" s="2"/>
      <c r="K35" s="216" t="s">
        <v>262</v>
      </c>
      <c r="L35" s="217"/>
      <c r="M35" s="217"/>
      <c r="N35" s="217"/>
      <c r="O35" s="217"/>
      <c r="P35" s="217"/>
      <c r="Q35" s="10"/>
      <c r="R35" s="10"/>
      <c r="T35" s="162"/>
      <c r="U35" s="162"/>
      <c r="V35" s="162"/>
      <c r="W35" s="162"/>
      <c r="X35" s="162"/>
      <c r="Y35" s="162"/>
      <c r="Z35" s="162"/>
      <c r="AA35" s="162"/>
    </row>
    <row r="36" spans="1:27" ht="17.25" customHeight="1" x14ac:dyDescent="0.3">
      <c r="B36" s="156" t="s">
        <v>107</v>
      </c>
      <c r="C36" s="158" t="s">
        <v>263</v>
      </c>
      <c r="D36" s="2"/>
      <c r="E36" s="2"/>
      <c r="F36" s="2"/>
      <c r="G36" s="2"/>
      <c r="H36" s="2"/>
      <c r="I36" s="2"/>
      <c r="K36" s="213" t="s">
        <v>73</v>
      </c>
      <c r="L36" s="213"/>
      <c r="M36" s="213"/>
      <c r="N36" s="213"/>
      <c r="O36" s="213"/>
      <c r="P36" s="213"/>
      <c r="Q36" s="244" t="str">
        <f>IF(K33=TRUE,25000000,IF(K31=TRUE,10000000,IF(K29=TRUE,10000000,IF(K27=TRUE,2000000,""))))</f>
        <v/>
      </c>
      <c r="R36" s="244"/>
      <c r="T36" s="162"/>
      <c r="U36" s="162"/>
      <c r="V36" s="162"/>
      <c r="W36" s="162"/>
      <c r="X36" s="162"/>
      <c r="Y36" s="162"/>
      <c r="Z36" s="162"/>
      <c r="AA36" s="162"/>
    </row>
    <row r="37" spans="1:27" ht="15.75" customHeight="1" x14ac:dyDescent="0.3">
      <c r="B37" s="156"/>
      <c r="C37" s="2"/>
      <c r="D37" s="2"/>
      <c r="E37" s="2"/>
      <c r="F37" s="2"/>
      <c r="G37" s="2"/>
      <c r="H37" s="2"/>
      <c r="I37" s="2"/>
      <c r="K37" s="68"/>
      <c r="L37" s="68"/>
      <c r="M37" s="68"/>
      <c r="N37" s="68"/>
      <c r="O37" s="68"/>
      <c r="P37" s="68"/>
      <c r="Q37" s="68"/>
      <c r="R37" s="68"/>
      <c r="T37" s="162"/>
      <c r="U37" s="162"/>
      <c r="V37" s="162"/>
      <c r="W37" s="162"/>
      <c r="X37" s="162"/>
      <c r="Y37" s="162"/>
      <c r="Z37" s="162"/>
      <c r="AA37" s="162"/>
    </row>
    <row r="38" spans="1:27" ht="15" customHeight="1" x14ac:dyDescent="0.25">
      <c r="B38" s="206" t="s">
        <v>264</v>
      </c>
      <c r="C38" s="206"/>
      <c r="D38" s="206"/>
      <c r="E38" s="206"/>
      <c r="F38" s="206"/>
      <c r="G38" s="206"/>
      <c r="H38" s="206"/>
      <c r="I38" s="206"/>
      <c r="K38" s="206" t="s">
        <v>265</v>
      </c>
      <c r="L38" s="206"/>
      <c r="M38" s="206"/>
      <c r="N38" s="206"/>
      <c r="O38" s="206"/>
      <c r="P38" s="206"/>
      <c r="Q38" s="206"/>
      <c r="R38" s="206"/>
      <c r="T38" s="266" t="s">
        <v>266</v>
      </c>
      <c r="U38" s="266"/>
      <c r="V38" s="266"/>
      <c r="W38" s="266"/>
      <c r="X38" s="266"/>
      <c r="Y38" s="266"/>
      <c r="Z38" s="266"/>
      <c r="AA38" s="266"/>
    </row>
    <row r="39" spans="1:27" ht="15" customHeight="1" x14ac:dyDescent="0.25">
      <c r="B39" s="68"/>
      <c r="C39" s="68"/>
      <c r="D39" s="68"/>
      <c r="E39" s="68"/>
      <c r="F39" s="68"/>
      <c r="G39" s="68"/>
      <c r="H39" s="68"/>
      <c r="I39" s="68"/>
      <c r="K39" s="68"/>
      <c r="L39" s="68"/>
      <c r="M39" s="68"/>
      <c r="N39" s="68"/>
      <c r="O39" s="68"/>
      <c r="P39" s="68"/>
      <c r="Q39" s="68"/>
      <c r="R39" s="68"/>
      <c r="T39" s="162"/>
      <c r="U39" s="162"/>
      <c r="V39" s="162"/>
      <c r="W39" s="162"/>
      <c r="X39" s="162"/>
      <c r="Y39" s="162"/>
      <c r="Z39" s="162"/>
      <c r="AA39" s="162"/>
    </row>
    <row r="40" spans="1:27" ht="15" customHeight="1" x14ac:dyDescent="0.25">
      <c r="J40" s="1"/>
      <c r="K40" s="159"/>
      <c r="L40" s="159"/>
      <c r="M40" s="159"/>
      <c r="N40" s="159"/>
      <c r="O40" s="159"/>
      <c r="P40" s="159"/>
      <c r="Q40" s="159"/>
      <c r="R40" s="159"/>
      <c r="S40" s="1"/>
      <c r="T40" s="163"/>
      <c r="U40" s="163"/>
      <c r="V40" s="163"/>
      <c r="W40" s="163"/>
      <c r="X40" s="163"/>
      <c r="Y40" s="163"/>
      <c r="Z40" s="163"/>
      <c r="AA40" s="163"/>
    </row>
    <row r="41" spans="1:27" ht="15" customHeight="1" x14ac:dyDescent="0.25">
      <c r="B41" s="160"/>
      <c r="C41" s="160"/>
      <c r="D41" s="160"/>
      <c r="E41" s="160"/>
      <c r="F41" s="159"/>
      <c r="G41" s="159"/>
      <c r="H41" s="159"/>
      <c r="I41" s="159"/>
      <c r="J41" s="1"/>
      <c r="K41" s="159"/>
      <c r="L41" s="159"/>
      <c r="M41" s="159"/>
      <c r="N41" s="159"/>
      <c r="O41" s="159"/>
      <c r="P41" s="159"/>
      <c r="Q41" s="159"/>
      <c r="R41" s="159"/>
      <c r="S41" s="1"/>
      <c r="T41" s="163"/>
      <c r="U41" s="163"/>
      <c r="V41" s="163"/>
      <c r="W41" s="163"/>
      <c r="X41" s="163"/>
      <c r="Y41" s="163"/>
      <c r="Z41" s="163"/>
      <c r="AA41" s="163"/>
    </row>
    <row r="42" spans="1:27" ht="15" customHeight="1" x14ac:dyDescent="0.25">
      <c r="B42" s="159"/>
      <c r="C42" s="159"/>
      <c r="D42" s="159"/>
      <c r="E42" s="159"/>
      <c r="F42" s="159"/>
      <c r="G42" s="159"/>
      <c r="H42" s="159"/>
      <c r="I42" s="159"/>
      <c r="J42" s="173" t="s">
        <v>267</v>
      </c>
      <c r="K42" s="173"/>
      <c r="L42" s="173"/>
      <c r="M42" s="173"/>
      <c r="N42" s="173"/>
      <c r="O42" s="173"/>
      <c r="P42" s="173"/>
      <c r="Q42" s="173"/>
      <c r="R42" s="173"/>
      <c r="S42" s="173"/>
      <c r="T42" s="164"/>
      <c r="U42" s="164"/>
      <c r="V42" s="164"/>
      <c r="W42" s="164"/>
      <c r="X42" s="164"/>
      <c r="Y42" s="164"/>
      <c r="Z42" s="164"/>
      <c r="AA42" s="164"/>
    </row>
    <row r="43" spans="1:27" ht="17.25" customHeight="1" x14ac:dyDescent="0.25">
      <c r="B43" s="159"/>
      <c r="C43" s="159"/>
      <c r="D43" s="159"/>
      <c r="E43" s="159"/>
      <c r="F43" s="159"/>
      <c r="G43" s="159"/>
      <c r="H43" s="159"/>
      <c r="I43" s="159"/>
      <c r="J43" s="173"/>
      <c r="K43" s="173"/>
      <c r="L43" s="173"/>
      <c r="M43" s="173"/>
      <c r="N43" s="173"/>
      <c r="O43" s="173"/>
      <c r="P43" s="173"/>
      <c r="Q43" s="173"/>
      <c r="R43" s="173"/>
      <c r="S43" s="173"/>
      <c r="T43" s="164"/>
      <c r="U43" s="164"/>
      <c r="V43" s="164"/>
      <c r="W43" s="164"/>
      <c r="X43" s="164"/>
      <c r="Y43" s="164"/>
      <c r="Z43" s="164"/>
      <c r="AA43" s="164"/>
    </row>
    <row r="44" spans="1:27" ht="15" customHeight="1" x14ac:dyDescent="0.25">
      <c r="B44" s="159"/>
      <c r="C44" s="159"/>
      <c r="D44" s="159"/>
      <c r="E44" s="159"/>
      <c r="F44" s="159"/>
      <c r="G44" s="159"/>
      <c r="H44" s="159"/>
      <c r="I44" s="159"/>
      <c r="J44" s="173"/>
      <c r="K44" s="173"/>
      <c r="L44" s="173"/>
      <c r="M44" s="173"/>
      <c r="N44" s="173"/>
      <c r="O44" s="173"/>
      <c r="P44" s="173"/>
      <c r="Q44" s="173"/>
      <c r="R44" s="173"/>
      <c r="S44" s="173"/>
      <c r="T44" s="164"/>
      <c r="U44" s="164"/>
      <c r="V44" s="164"/>
      <c r="W44" s="164"/>
      <c r="X44" s="164"/>
      <c r="Y44" s="164"/>
      <c r="Z44" s="164"/>
      <c r="AA44" s="164"/>
    </row>
    <row r="45" spans="1:27" ht="18.75" customHeight="1" x14ac:dyDescent="0.25">
      <c r="B45" s="159"/>
      <c r="C45" s="159"/>
      <c r="D45" s="159"/>
      <c r="E45" s="159"/>
      <c r="F45" s="159"/>
      <c r="G45" s="159"/>
      <c r="H45" s="159"/>
      <c r="I45" s="159"/>
      <c r="J45" s="1"/>
      <c r="K45" s="159"/>
      <c r="L45" s="159"/>
      <c r="M45" s="159"/>
      <c r="N45" s="159"/>
      <c r="O45" s="159"/>
      <c r="P45" s="159"/>
      <c r="Q45" s="159"/>
      <c r="R45" s="159"/>
    </row>
    <row r="46" spans="1:27" ht="18.75" customHeight="1" x14ac:dyDescent="0.25">
      <c r="B46" s="159"/>
      <c r="C46" s="159"/>
      <c r="D46" s="159"/>
      <c r="E46" s="159"/>
      <c r="F46" s="159"/>
      <c r="G46" s="159"/>
      <c r="H46" s="159"/>
      <c r="I46" s="159"/>
      <c r="J46" s="1"/>
      <c r="K46" s="159"/>
      <c r="L46" s="159"/>
      <c r="M46" s="159"/>
      <c r="N46" s="159"/>
      <c r="O46" s="159"/>
      <c r="P46" s="159"/>
      <c r="Q46" s="159"/>
      <c r="R46" s="159"/>
    </row>
    <row r="47" spans="1:27" ht="15" customHeight="1" x14ac:dyDescent="0.25">
      <c r="A47" s="154"/>
      <c r="B47" s="173" t="s">
        <v>268</v>
      </c>
      <c r="C47" s="173"/>
      <c r="D47" s="173"/>
      <c r="E47" s="173"/>
      <c r="F47" s="173"/>
      <c r="G47" s="173"/>
      <c r="H47" s="173"/>
      <c r="I47" s="173"/>
      <c r="J47" s="154"/>
      <c r="K47" s="173" t="s">
        <v>233</v>
      </c>
      <c r="L47" s="173"/>
      <c r="M47" s="173"/>
      <c r="N47" s="173"/>
      <c r="O47" s="173"/>
      <c r="P47" s="173"/>
      <c r="Q47" s="173"/>
      <c r="R47" s="173"/>
      <c r="S47" s="154"/>
      <c r="T47" s="173" t="s">
        <v>263</v>
      </c>
      <c r="U47" s="173"/>
      <c r="V47" s="173"/>
      <c r="W47" s="173"/>
      <c r="X47" s="173"/>
      <c r="Y47" s="173"/>
      <c r="Z47" s="173"/>
      <c r="AA47" s="173"/>
    </row>
    <row r="48" spans="1:27" ht="15" customHeight="1" x14ac:dyDescent="0.25">
      <c r="B48" s="173"/>
      <c r="C48" s="173"/>
      <c r="D48" s="173"/>
      <c r="E48" s="173"/>
      <c r="F48" s="173"/>
      <c r="G48" s="173"/>
      <c r="H48" s="173"/>
      <c r="I48" s="173"/>
      <c r="K48" s="173"/>
      <c r="L48" s="173"/>
      <c r="M48" s="173"/>
      <c r="N48" s="173"/>
      <c r="O48" s="173"/>
      <c r="P48" s="173"/>
      <c r="Q48" s="173"/>
      <c r="R48" s="173"/>
      <c r="T48" s="173"/>
      <c r="U48" s="173"/>
      <c r="V48" s="173"/>
      <c r="W48" s="173"/>
      <c r="X48" s="173"/>
      <c r="Y48" s="173"/>
      <c r="Z48" s="173"/>
      <c r="AA48" s="173"/>
    </row>
    <row r="49" spans="2:27" ht="15" customHeight="1" x14ac:dyDescent="0.25">
      <c r="B49" s="173"/>
      <c r="C49" s="173"/>
      <c r="D49" s="173"/>
      <c r="E49" s="173"/>
      <c r="F49" s="173"/>
      <c r="G49" s="173"/>
      <c r="H49" s="173"/>
      <c r="I49" s="173"/>
      <c r="K49" s="173"/>
      <c r="L49" s="173"/>
      <c r="M49" s="173"/>
      <c r="N49" s="173"/>
      <c r="O49" s="173"/>
      <c r="P49" s="173"/>
      <c r="Q49" s="173"/>
      <c r="R49" s="173"/>
      <c r="T49" s="173"/>
      <c r="U49" s="173"/>
      <c r="V49" s="173"/>
      <c r="W49" s="173"/>
      <c r="X49" s="173"/>
      <c r="Y49" s="173"/>
      <c r="Z49" s="173"/>
      <c r="AA49" s="173"/>
    </row>
    <row r="50" spans="2:27" ht="15" customHeight="1" x14ac:dyDescent="0.25">
      <c r="B50" s="2"/>
      <c r="C50" s="2"/>
      <c r="D50" s="2"/>
      <c r="E50" s="2"/>
      <c r="F50" s="2"/>
      <c r="G50" s="2"/>
      <c r="H50" s="2"/>
      <c r="I50" s="2"/>
      <c r="K50" s="68"/>
      <c r="L50" s="68"/>
      <c r="M50" s="68"/>
      <c r="N50" s="68"/>
      <c r="O50" s="68"/>
      <c r="P50" s="68"/>
      <c r="Q50" s="68"/>
      <c r="R50" s="68"/>
      <c r="T50" s="212" t="s">
        <v>296</v>
      </c>
      <c r="U50" s="212"/>
      <c r="V50" s="212"/>
      <c r="W50" s="212"/>
      <c r="X50" s="212"/>
      <c r="Y50" s="212"/>
      <c r="Z50" s="212"/>
      <c r="AA50" s="212"/>
    </row>
    <row r="51" spans="2:27" ht="17.25" x14ac:dyDescent="0.3">
      <c r="B51" s="215" t="s">
        <v>34</v>
      </c>
      <c r="C51" s="215"/>
      <c r="D51" s="215"/>
      <c r="E51" s="215"/>
      <c r="F51" s="215"/>
      <c r="G51" s="215"/>
      <c r="H51" s="215"/>
      <c r="I51" s="215"/>
      <c r="K51" s="215" t="s">
        <v>34</v>
      </c>
      <c r="L51" s="215"/>
      <c r="M51" s="215"/>
      <c r="N51" s="215"/>
      <c r="O51" s="215"/>
      <c r="P51" s="215"/>
      <c r="Q51" s="215"/>
      <c r="R51" s="215"/>
      <c r="T51" s="212"/>
      <c r="U51" s="212"/>
      <c r="V51" s="212"/>
      <c r="W51" s="212"/>
      <c r="X51" s="212"/>
      <c r="Y51" s="212"/>
      <c r="Z51" s="212"/>
      <c r="AA51" s="212"/>
    </row>
    <row r="52" spans="2:27" ht="15" customHeight="1" x14ac:dyDescent="0.25">
      <c r="B52" s="2"/>
      <c r="C52" s="2"/>
      <c r="D52" s="2"/>
      <c r="E52" s="2"/>
      <c r="F52" s="2"/>
      <c r="G52" s="2"/>
      <c r="H52" s="2"/>
      <c r="I52" s="2"/>
      <c r="K52" s="2"/>
      <c r="L52" s="2"/>
      <c r="M52" s="2"/>
      <c r="N52" s="2"/>
      <c r="O52" s="2"/>
      <c r="P52" s="2"/>
      <c r="Q52" s="2"/>
      <c r="R52" s="2"/>
      <c r="T52" s="212"/>
      <c r="U52" s="212"/>
      <c r="V52" s="212"/>
      <c r="W52" s="212"/>
      <c r="X52" s="212"/>
      <c r="Y52" s="212"/>
      <c r="Z52" s="212"/>
      <c r="AA52" s="212"/>
    </row>
    <row r="53" spans="2:27" ht="15" customHeight="1" x14ac:dyDescent="0.25">
      <c r="B53" s="265" t="b">
        <v>0</v>
      </c>
      <c r="C53" s="209" t="s">
        <v>269</v>
      </c>
      <c r="D53" s="209"/>
      <c r="E53" s="209"/>
      <c r="F53" s="209"/>
      <c r="G53" s="209"/>
      <c r="H53" s="209"/>
      <c r="I53" s="209"/>
      <c r="K53" s="152" t="s">
        <v>94</v>
      </c>
      <c r="L53" s="209" t="s">
        <v>234</v>
      </c>
      <c r="M53" s="209"/>
      <c r="N53" s="209"/>
      <c r="O53" s="209"/>
      <c r="P53" s="209"/>
      <c r="Q53" s="209"/>
      <c r="R53" s="209"/>
      <c r="T53" s="212"/>
      <c r="U53" s="212"/>
      <c r="V53" s="212"/>
      <c r="W53" s="212"/>
      <c r="X53" s="212"/>
      <c r="Y53" s="212"/>
      <c r="Z53" s="212"/>
      <c r="AA53" s="212"/>
    </row>
    <row r="54" spans="2:27" ht="15" customHeight="1" x14ac:dyDescent="0.25">
      <c r="B54" s="265"/>
      <c r="C54" s="209"/>
      <c r="D54" s="209"/>
      <c r="E54" s="209"/>
      <c r="F54" s="209"/>
      <c r="G54" s="209"/>
      <c r="H54" s="209"/>
      <c r="I54" s="209"/>
      <c r="K54" s="91" t="b">
        <v>0</v>
      </c>
      <c r="L54" s="209"/>
      <c r="M54" s="209"/>
      <c r="N54" s="209"/>
      <c r="O54" s="209"/>
      <c r="P54" s="209"/>
      <c r="Q54" s="209"/>
      <c r="R54" s="209"/>
      <c r="T54" s="212"/>
      <c r="U54" s="212"/>
      <c r="V54" s="212"/>
      <c r="W54" s="212"/>
      <c r="X54" s="212"/>
      <c r="Y54" s="212"/>
      <c r="Z54" s="212"/>
      <c r="AA54" s="212"/>
    </row>
    <row r="55" spans="2:27" ht="17.25" customHeight="1" thickBot="1" x14ac:dyDescent="0.3">
      <c r="B55" s="2"/>
      <c r="C55" s="209"/>
      <c r="D55" s="209"/>
      <c r="E55" s="209"/>
      <c r="F55" s="209"/>
      <c r="G55" s="209"/>
      <c r="H55" s="209"/>
      <c r="I55" s="209"/>
      <c r="K55" s="2"/>
      <c r="L55" s="209"/>
      <c r="M55" s="209"/>
      <c r="N55" s="209"/>
      <c r="O55" s="209"/>
      <c r="P55" s="209"/>
      <c r="Q55" s="209"/>
      <c r="R55" s="209"/>
      <c r="T55" s="212"/>
      <c r="U55" s="212"/>
      <c r="V55" s="212"/>
      <c r="W55" s="212"/>
      <c r="X55" s="212"/>
      <c r="Y55" s="212"/>
      <c r="Z55" s="212"/>
      <c r="AA55" s="212"/>
    </row>
    <row r="56" spans="2:27" ht="15" customHeight="1" thickBot="1" x14ac:dyDescent="0.35">
      <c r="B56" s="2"/>
      <c r="C56" s="11" t="s">
        <v>257</v>
      </c>
      <c r="D56" s="2"/>
      <c r="E56" s="2"/>
      <c r="F56" s="2"/>
      <c r="G56" s="2"/>
      <c r="H56" s="262">
        <v>0</v>
      </c>
      <c r="I56" s="263"/>
      <c r="K56" s="165" t="s">
        <v>93</v>
      </c>
      <c r="L56" s="209" t="s">
        <v>235</v>
      </c>
      <c r="M56" s="209"/>
      <c r="N56" s="209"/>
      <c r="O56" s="209"/>
      <c r="P56" s="209"/>
      <c r="Q56" s="209"/>
      <c r="R56" s="209"/>
      <c r="T56" s="2"/>
      <c r="U56" s="2"/>
      <c r="V56" s="2"/>
      <c r="W56" s="2"/>
      <c r="X56" s="2"/>
      <c r="Y56" s="2"/>
      <c r="Z56" s="2"/>
      <c r="AA56" s="2"/>
    </row>
    <row r="57" spans="2:27" ht="15" customHeight="1" thickBot="1" x14ac:dyDescent="0.3">
      <c r="B57" s="2"/>
      <c r="C57" s="2"/>
      <c r="D57" s="2"/>
      <c r="E57" s="2"/>
      <c r="F57" s="2"/>
      <c r="G57" s="2"/>
      <c r="H57" s="2"/>
      <c r="I57" s="2"/>
      <c r="K57" s="91" t="b">
        <v>0</v>
      </c>
      <c r="L57" s="209"/>
      <c r="M57" s="209"/>
      <c r="N57" s="209"/>
      <c r="O57" s="209"/>
      <c r="P57" s="209"/>
      <c r="Q57" s="209"/>
      <c r="R57" s="209"/>
      <c r="T57" s="24"/>
      <c r="U57" s="24" t="s">
        <v>241</v>
      </c>
      <c r="V57" s="24"/>
      <c r="W57" s="24"/>
      <c r="X57" s="24"/>
      <c r="Y57" s="262">
        <v>0</v>
      </c>
      <c r="Z57" s="263"/>
      <c r="AA57" s="24"/>
    </row>
    <row r="58" spans="2:27" ht="15.75" customHeight="1" thickBot="1" x14ac:dyDescent="0.3">
      <c r="B58" s="216" t="s">
        <v>270</v>
      </c>
      <c r="C58" s="217"/>
      <c r="D58" s="217"/>
      <c r="E58" s="217"/>
      <c r="F58" s="217"/>
      <c r="G58" s="217"/>
      <c r="H58" s="10"/>
      <c r="I58" s="10"/>
      <c r="K58" s="2"/>
      <c r="L58" s="209"/>
      <c r="M58" s="209"/>
      <c r="N58" s="209"/>
      <c r="O58" s="209"/>
      <c r="P58" s="209"/>
      <c r="Q58" s="209"/>
      <c r="R58" s="209"/>
      <c r="T58" s="24"/>
      <c r="U58" s="24"/>
      <c r="V58" s="24"/>
      <c r="W58" s="24"/>
      <c r="X58" s="24"/>
      <c r="Y58" s="24"/>
      <c r="Z58" s="24"/>
      <c r="AA58" s="24"/>
    </row>
    <row r="59" spans="2:27" ht="15" customHeight="1" thickBot="1" x14ac:dyDescent="0.3">
      <c r="B59" s="213" t="s">
        <v>73</v>
      </c>
      <c r="C59" s="213"/>
      <c r="D59" s="213"/>
      <c r="E59" s="213"/>
      <c r="F59" s="213"/>
      <c r="G59" s="213"/>
      <c r="H59" s="244" t="str">
        <f>IF(H56&gt;0,H56,"")</f>
        <v/>
      </c>
      <c r="I59" s="244"/>
      <c r="K59" s="2"/>
      <c r="L59" s="209"/>
      <c r="M59" s="209"/>
      <c r="N59" s="209"/>
      <c r="O59" s="209"/>
      <c r="P59" s="209"/>
      <c r="Q59" s="209"/>
      <c r="R59" s="209"/>
      <c r="T59" s="2"/>
      <c r="U59" s="24" t="s">
        <v>271</v>
      </c>
      <c r="V59" s="24"/>
      <c r="W59" s="24"/>
      <c r="X59" s="24"/>
      <c r="Y59" s="262">
        <v>0</v>
      </c>
      <c r="Z59" s="263"/>
      <c r="AA59" s="24"/>
    </row>
    <row r="60" spans="2:27" ht="15" customHeight="1" thickBot="1" x14ac:dyDescent="0.3">
      <c r="B60" s="2"/>
      <c r="C60" s="2"/>
      <c r="D60" s="2"/>
      <c r="E60" s="2"/>
      <c r="F60" s="2"/>
      <c r="G60" s="2"/>
      <c r="H60" s="2"/>
      <c r="I60" s="2"/>
      <c r="K60" s="264" t="s">
        <v>236</v>
      </c>
      <c r="L60" s="264"/>
      <c r="M60" s="264"/>
      <c r="N60" s="264"/>
      <c r="O60" s="264"/>
      <c r="P60" s="264"/>
      <c r="Q60" s="264"/>
      <c r="R60" s="264"/>
      <c r="T60" s="2"/>
      <c r="U60" s="24"/>
      <c r="V60" s="24"/>
      <c r="W60" s="24"/>
      <c r="X60" s="24"/>
      <c r="Y60" s="24"/>
      <c r="Z60" s="24"/>
      <c r="AA60" s="2"/>
    </row>
    <row r="61" spans="2:27" ht="15" customHeight="1" thickBot="1" x14ac:dyDescent="0.35">
      <c r="B61" s="153"/>
      <c r="C61" s="153"/>
      <c r="D61" s="153"/>
      <c r="E61" s="153"/>
      <c r="F61" s="153"/>
      <c r="G61" s="153"/>
      <c r="H61" s="153"/>
      <c r="I61" s="153"/>
      <c r="K61" s="264"/>
      <c r="L61" s="264"/>
      <c r="M61" s="264"/>
      <c r="N61" s="264"/>
      <c r="O61" s="264"/>
      <c r="P61" s="264"/>
      <c r="Q61" s="264"/>
      <c r="R61" s="264"/>
      <c r="T61" s="24"/>
      <c r="U61" s="24" t="s">
        <v>272</v>
      </c>
      <c r="V61" s="24"/>
      <c r="W61" s="24"/>
      <c r="X61" s="24"/>
      <c r="Y61" s="262">
        <v>0</v>
      </c>
      <c r="Z61" s="263"/>
      <c r="AA61" s="24"/>
    </row>
    <row r="62" spans="2:27" ht="15.75" customHeight="1" thickBot="1" x14ac:dyDescent="0.35">
      <c r="B62" s="153"/>
      <c r="C62" s="153"/>
      <c r="D62" s="153"/>
      <c r="E62" s="153"/>
      <c r="F62" s="153"/>
      <c r="G62" s="153"/>
      <c r="H62" s="153"/>
      <c r="I62" s="153"/>
      <c r="K62" s="264"/>
      <c r="L62" s="264"/>
      <c r="M62" s="264"/>
      <c r="N62" s="264"/>
      <c r="O62" s="264"/>
      <c r="P62" s="264"/>
      <c r="Q62" s="264"/>
      <c r="R62" s="264"/>
      <c r="T62" s="24"/>
      <c r="U62" s="24"/>
      <c r="V62" s="24"/>
      <c r="W62" s="24"/>
      <c r="X62" s="24"/>
      <c r="Y62" s="24"/>
      <c r="Z62" s="24"/>
      <c r="AA62" s="24"/>
    </row>
    <row r="63" spans="2:27" ht="15" customHeight="1" thickBot="1" x14ac:dyDescent="0.35">
      <c r="B63" s="153"/>
      <c r="C63" s="153"/>
      <c r="D63" s="153"/>
      <c r="E63" s="153"/>
      <c r="F63" s="153"/>
      <c r="G63" s="153"/>
      <c r="H63" s="153"/>
      <c r="I63" s="153"/>
      <c r="K63" s="2"/>
      <c r="L63" s="2"/>
      <c r="M63" s="2"/>
      <c r="N63" s="2"/>
      <c r="O63" s="2"/>
      <c r="P63" s="2"/>
      <c r="Q63" s="2"/>
      <c r="R63" s="2"/>
      <c r="T63" s="24"/>
      <c r="U63" s="24" t="s">
        <v>273</v>
      </c>
      <c r="V63" s="24"/>
      <c r="W63" s="24"/>
      <c r="X63" s="24"/>
      <c r="Y63" s="262">
        <v>0</v>
      </c>
      <c r="Z63" s="263"/>
      <c r="AA63" s="24"/>
    </row>
    <row r="64" spans="2:27" ht="15" customHeight="1" x14ac:dyDescent="0.3">
      <c r="B64" s="153"/>
      <c r="C64" s="153"/>
      <c r="D64" s="153"/>
      <c r="E64" s="153"/>
      <c r="F64" s="153"/>
      <c r="G64" s="153"/>
      <c r="H64" s="153"/>
      <c r="I64" s="153"/>
      <c r="K64" s="216" t="s">
        <v>237</v>
      </c>
      <c r="L64" s="217"/>
      <c r="M64" s="217"/>
      <c r="N64" s="217"/>
      <c r="O64" s="217"/>
      <c r="P64" s="217"/>
      <c r="Q64" s="10"/>
      <c r="R64" s="10"/>
      <c r="T64" s="24"/>
      <c r="U64" s="2"/>
      <c r="V64" s="2"/>
      <c r="W64" s="2"/>
      <c r="X64" s="2"/>
      <c r="Y64" s="2"/>
      <c r="Z64" s="2"/>
      <c r="AA64" s="24"/>
    </row>
    <row r="65" spans="1:27" ht="15.75" customHeight="1" x14ac:dyDescent="0.3">
      <c r="B65" s="153"/>
      <c r="C65" s="153"/>
      <c r="D65" s="153"/>
      <c r="E65" s="153"/>
      <c r="F65" s="153"/>
      <c r="G65" s="153"/>
      <c r="H65" s="153"/>
      <c r="I65" s="153"/>
      <c r="K65" s="213" t="s">
        <v>73</v>
      </c>
      <c r="L65" s="213"/>
      <c r="M65" s="213"/>
      <c r="N65" s="213"/>
      <c r="O65" s="213"/>
      <c r="P65" s="213"/>
      <c r="Q65" s="244" t="str">
        <f>IF(K57=TRUE,2000000,IF(K54=TRUE,1000000,""))</f>
        <v/>
      </c>
      <c r="R65" s="244"/>
      <c r="T65" s="216" t="s">
        <v>274</v>
      </c>
      <c r="U65" s="217"/>
      <c r="V65" s="217"/>
      <c r="W65" s="217"/>
      <c r="X65" s="217"/>
      <c r="Y65" s="217"/>
      <c r="Z65" s="10"/>
      <c r="AA65" s="10"/>
    </row>
    <row r="66" spans="1:27" ht="15.75" customHeight="1" x14ac:dyDescent="0.3">
      <c r="B66" s="153"/>
      <c r="C66" s="153"/>
      <c r="D66" s="153"/>
      <c r="E66" s="153"/>
      <c r="F66" s="153"/>
      <c r="G66" s="153"/>
      <c r="H66" s="153"/>
      <c r="I66" s="153"/>
      <c r="K66" s="2"/>
      <c r="L66" s="2"/>
      <c r="M66" s="2"/>
      <c r="N66" s="2"/>
      <c r="O66" s="2"/>
      <c r="P66" s="2"/>
      <c r="Q66" s="2"/>
      <c r="R66" s="2"/>
      <c r="T66" s="261" t="s">
        <v>275</v>
      </c>
      <c r="U66" s="261"/>
      <c r="V66" s="261"/>
      <c r="W66" s="261"/>
      <c r="X66" s="261"/>
      <c r="Y66" s="261"/>
      <c r="Z66" s="261"/>
      <c r="AA66" s="261"/>
    </row>
    <row r="67" spans="1:27" ht="17.25" customHeight="1" x14ac:dyDescent="0.3">
      <c r="B67" s="153"/>
      <c r="C67" s="153"/>
      <c r="D67" s="153"/>
      <c r="E67" s="153"/>
      <c r="F67" s="153"/>
      <c r="G67" s="153"/>
      <c r="H67" s="153"/>
      <c r="I67" s="153"/>
      <c r="K67" s="2"/>
      <c r="L67" s="2"/>
      <c r="M67" s="2"/>
      <c r="N67" s="2"/>
      <c r="O67" s="2"/>
      <c r="P67" s="2"/>
      <c r="Q67" s="2"/>
      <c r="R67" s="2"/>
      <c r="T67" s="2"/>
      <c r="U67" s="2"/>
      <c r="V67" s="2"/>
      <c r="W67" s="2"/>
      <c r="X67" s="2"/>
      <c r="Y67" s="2"/>
      <c r="Z67" s="2"/>
      <c r="AA67" s="2"/>
    </row>
    <row r="68" spans="1:27" ht="15" customHeight="1" x14ac:dyDescent="0.25">
      <c r="B68" s="206" t="s">
        <v>276</v>
      </c>
      <c r="C68" s="206"/>
      <c r="D68" s="206"/>
      <c r="E68" s="206"/>
      <c r="F68" s="206"/>
      <c r="G68" s="206"/>
      <c r="H68" s="206"/>
      <c r="I68" s="206"/>
      <c r="K68" s="2"/>
      <c r="L68" s="2"/>
      <c r="M68" s="2"/>
      <c r="N68" s="2"/>
      <c r="O68" s="2"/>
      <c r="P68" s="2"/>
      <c r="Q68" s="2"/>
      <c r="R68" s="2"/>
      <c r="T68" s="206" t="s">
        <v>277</v>
      </c>
      <c r="U68" s="206"/>
      <c r="V68" s="206"/>
      <c r="W68" s="206"/>
      <c r="X68" s="206"/>
      <c r="Y68" s="206"/>
      <c r="Z68" s="206"/>
      <c r="AA68" s="206"/>
    </row>
    <row r="69" spans="1:27" ht="15" customHeight="1" x14ac:dyDescent="0.25">
      <c r="B69" s="2"/>
      <c r="C69" s="2"/>
      <c r="D69" s="2"/>
      <c r="E69" s="2"/>
      <c r="F69" s="2"/>
      <c r="G69" s="2"/>
      <c r="H69" s="2"/>
      <c r="I69" s="2"/>
      <c r="K69" s="2"/>
      <c r="L69" s="2"/>
      <c r="M69" s="2"/>
      <c r="N69" s="2"/>
      <c r="O69" s="2"/>
      <c r="P69" s="2"/>
      <c r="Q69" s="2"/>
      <c r="R69" s="2"/>
      <c r="T69" s="2"/>
      <c r="U69" s="2"/>
      <c r="V69" s="2"/>
      <c r="W69" s="2"/>
      <c r="X69" s="2"/>
      <c r="Y69" s="2"/>
      <c r="Z69" s="2"/>
      <c r="AA69" s="2"/>
    </row>
    <row r="70" spans="1:27" ht="15" customHeight="1" x14ac:dyDescent="0.25">
      <c r="A70" s="164"/>
      <c r="B70" s="164"/>
      <c r="C70" s="164"/>
      <c r="D70" s="164"/>
      <c r="E70" s="164"/>
      <c r="F70" s="164"/>
      <c r="G70" s="164"/>
      <c r="H70" s="164"/>
      <c r="I70" s="164"/>
      <c r="J70" s="164"/>
    </row>
    <row r="71" spans="1:27" x14ac:dyDescent="0.25">
      <c r="A71" s="164"/>
      <c r="B71" s="164"/>
      <c r="C71" s="164"/>
      <c r="D71" s="164"/>
      <c r="E71" s="164"/>
      <c r="F71" s="164"/>
      <c r="G71" s="164"/>
      <c r="H71" s="164"/>
      <c r="I71" s="164"/>
      <c r="J71" s="164"/>
    </row>
    <row r="72" spans="1:27" x14ac:dyDescent="0.25">
      <c r="A72" s="164"/>
      <c r="B72" s="164"/>
      <c r="C72" s="164"/>
      <c r="D72" s="164"/>
      <c r="E72" s="164"/>
      <c r="F72" s="164"/>
      <c r="G72" s="164"/>
      <c r="H72" s="164"/>
      <c r="I72" s="164"/>
      <c r="J72" s="164"/>
      <c r="K72" s="173" t="s">
        <v>239</v>
      </c>
      <c r="L72" s="173"/>
      <c r="M72" s="173"/>
      <c r="N72" s="173"/>
      <c r="O72" s="173"/>
      <c r="P72" s="173"/>
      <c r="Q72" s="173"/>
      <c r="R72" s="173"/>
    </row>
    <row r="73" spans="1:27" x14ac:dyDescent="0.25">
      <c r="A73" s="164"/>
      <c r="B73" s="164"/>
      <c r="C73" s="164"/>
      <c r="D73" s="164"/>
      <c r="E73" s="164"/>
      <c r="F73" s="164"/>
      <c r="G73" s="164"/>
      <c r="H73" s="164"/>
      <c r="I73" s="164"/>
      <c r="J73" s="164"/>
      <c r="K73" s="173"/>
      <c r="L73" s="173"/>
      <c r="M73" s="173"/>
      <c r="N73" s="173"/>
      <c r="O73" s="173"/>
      <c r="P73" s="173"/>
      <c r="Q73" s="173"/>
      <c r="R73" s="173"/>
    </row>
    <row r="74" spans="1:27" x14ac:dyDescent="0.25">
      <c r="A74" s="164"/>
      <c r="B74" s="164"/>
      <c r="C74" s="164"/>
      <c r="D74" s="164"/>
      <c r="E74" s="164"/>
      <c r="F74" s="164"/>
      <c r="G74" s="164"/>
      <c r="H74" s="164"/>
      <c r="I74" s="164"/>
      <c r="J74" s="164"/>
      <c r="K74" s="173"/>
      <c r="L74" s="173"/>
      <c r="M74" s="173"/>
      <c r="N74" s="173"/>
      <c r="O74" s="173"/>
      <c r="P74" s="173"/>
      <c r="Q74" s="173"/>
      <c r="R74" s="173"/>
    </row>
    <row r="75" spans="1:27" x14ac:dyDescent="0.25">
      <c r="A75" s="164"/>
      <c r="B75" s="164"/>
      <c r="C75" s="164"/>
      <c r="D75" s="164"/>
      <c r="E75" s="164"/>
      <c r="F75" s="164"/>
      <c r="G75" s="164"/>
      <c r="H75" s="164"/>
      <c r="I75" s="164"/>
      <c r="J75" s="164"/>
      <c r="K75" s="2"/>
      <c r="L75" s="2"/>
      <c r="M75" s="2"/>
      <c r="N75" s="2"/>
      <c r="O75" s="2"/>
      <c r="P75" s="2"/>
      <c r="Q75" s="2"/>
      <c r="R75" s="2"/>
    </row>
    <row r="76" spans="1:27" ht="15" customHeight="1" x14ac:dyDescent="0.25">
      <c r="A76" s="164"/>
      <c r="B76" s="164"/>
      <c r="C76" s="164"/>
      <c r="D76" s="164"/>
      <c r="E76" s="164"/>
      <c r="F76" s="164"/>
      <c r="G76" s="164"/>
      <c r="H76" s="164"/>
      <c r="I76" s="164"/>
      <c r="J76" s="164"/>
      <c r="K76" s="91" t="b">
        <v>0</v>
      </c>
      <c r="L76" s="229" t="s">
        <v>278</v>
      </c>
      <c r="M76" s="229"/>
      <c r="N76" s="229"/>
      <c r="O76" s="229"/>
      <c r="P76" s="229"/>
      <c r="Q76" s="229"/>
      <c r="R76" s="229"/>
    </row>
    <row r="77" spans="1:27" ht="15" customHeight="1" x14ac:dyDescent="0.25">
      <c r="K77" s="2"/>
      <c r="L77" s="2"/>
      <c r="M77" s="2"/>
      <c r="N77" s="2"/>
      <c r="O77" s="2"/>
      <c r="P77" s="2"/>
      <c r="Q77" s="2"/>
      <c r="R77" s="2"/>
    </row>
    <row r="78" spans="1:27" ht="15" customHeight="1" x14ac:dyDescent="0.3">
      <c r="K78" s="260" t="str">
        <f>IF(K76=TRUE,"The Additional Coverages section is completed","")</f>
        <v/>
      </c>
      <c r="L78" s="260"/>
      <c r="M78" s="260"/>
      <c r="N78" s="260"/>
      <c r="O78" s="260"/>
      <c r="P78" s="260"/>
      <c r="Q78" s="260"/>
      <c r="R78" s="260"/>
    </row>
    <row r="79" spans="1:27" ht="15" customHeight="1" x14ac:dyDescent="0.25">
      <c r="K79" s="2"/>
      <c r="L79" s="2"/>
      <c r="M79" s="2"/>
      <c r="N79" s="2"/>
      <c r="O79" s="2"/>
      <c r="P79" s="2"/>
      <c r="Q79" s="2"/>
      <c r="R79" s="2"/>
    </row>
    <row r="80" spans="1:27" ht="15" customHeight="1" x14ac:dyDescent="0.25">
      <c r="K80" s="219" t="s">
        <v>324</v>
      </c>
      <c r="L80" s="220"/>
      <c r="M80" s="220"/>
      <c r="N80" s="220"/>
      <c r="O80" s="220"/>
      <c r="P80" s="220"/>
      <c r="Q80" s="220"/>
      <c r="R80" s="220"/>
    </row>
    <row r="81" spans="11:18" ht="15" customHeight="1" x14ac:dyDescent="0.25">
      <c r="K81" s="220"/>
      <c r="L81" s="220"/>
      <c r="M81" s="220"/>
      <c r="N81" s="220"/>
      <c r="O81" s="220"/>
      <c r="P81" s="220"/>
      <c r="Q81" s="220"/>
      <c r="R81" s="220"/>
    </row>
    <row r="82" spans="11:18" ht="15" customHeight="1" x14ac:dyDescent="0.25">
      <c r="K82" s="220"/>
      <c r="L82" s="220"/>
      <c r="M82" s="220"/>
      <c r="N82" s="220"/>
      <c r="O82" s="220"/>
      <c r="P82" s="220"/>
      <c r="Q82" s="220"/>
      <c r="R82" s="220"/>
    </row>
    <row r="83" spans="11:18" ht="15.75" customHeight="1" x14ac:dyDescent="0.25">
      <c r="K83" s="220"/>
      <c r="L83" s="220"/>
      <c r="M83" s="220"/>
      <c r="N83" s="220"/>
      <c r="O83" s="220"/>
      <c r="P83" s="220"/>
      <c r="Q83" s="220"/>
      <c r="R83" s="220"/>
    </row>
    <row r="84" spans="11:18" ht="15" customHeight="1" x14ac:dyDescent="0.25">
      <c r="K84" s="220"/>
      <c r="L84" s="220"/>
      <c r="M84" s="220"/>
      <c r="N84" s="220"/>
      <c r="O84" s="220"/>
      <c r="P84" s="220"/>
      <c r="Q84" s="220"/>
      <c r="R84" s="220"/>
    </row>
    <row r="85" spans="11:18" ht="15" customHeight="1" x14ac:dyDescent="0.25">
      <c r="K85" s="220"/>
      <c r="L85" s="220"/>
      <c r="M85" s="220"/>
      <c r="N85" s="220"/>
      <c r="O85" s="220"/>
      <c r="P85" s="220"/>
      <c r="Q85" s="220"/>
      <c r="R85" s="220"/>
    </row>
    <row r="86" spans="11:18" ht="15" customHeight="1" x14ac:dyDescent="0.25">
      <c r="K86" s="32"/>
    </row>
    <row r="87" spans="11:18" ht="17.25" x14ac:dyDescent="0.25">
      <c r="K87" s="32"/>
    </row>
    <row r="88" spans="11:18" x14ac:dyDescent="0.25">
      <c r="K88" s="1"/>
    </row>
  </sheetData>
  <sheetProtection algorithmName="SHA-512" hashValue="j7d5vPG39ziecDJwyP9DRA3XIM9oCDs6OpEnrgkgfZPcIEP8R1HCD2oq634DC3Ta/kOvQ+cEhPRfnXe8IaLpJw==" saltValue="MI+KWeEaqmWrVArLGnebYw==" spinCount="100000" sheet="1" objects="1" scenarios="1" selectLockedCells="1"/>
  <mergeCells count="54">
    <mergeCell ref="B21:I23"/>
    <mergeCell ref="K21:R23"/>
    <mergeCell ref="T21:AA23"/>
    <mergeCell ref="B1:C2"/>
    <mergeCell ref="E1:L2"/>
    <mergeCell ref="N1:P2"/>
    <mergeCell ref="R1:U2"/>
    <mergeCell ref="W1:Y2"/>
    <mergeCell ref="T25:AA25"/>
    <mergeCell ref="U27:AA29"/>
    <mergeCell ref="B30:I30"/>
    <mergeCell ref="Z30:AA30"/>
    <mergeCell ref="T32:Y32"/>
    <mergeCell ref="B25:I28"/>
    <mergeCell ref="K25:R25"/>
    <mergeCell ref="T33:Y33"/>
    <mergeCell ref="Z33:AA33"/>
    <mergeCell ref="K35:P35"/>
    <mergeCell ref="K36:P36"/>
    <mergeCell ref="Q36:R36"/>
    <mergeCell ref="K38:R38"/>
    <mergeCell ref="T38:AA38"/>
    <mergeCell ref="J42:S44"/>
    <mergeCell ref="B47:I49"/>
    <mergeCell ref="K47:R49"/>
    <mergeCell ref="T47:AA49"/>
    <mergeCell ref="B38:I38"/>
    <mergeCell ref="T50:AA55"/>
    <mergeCell ref="B51:I51"/>
    <mergeCell ref="K51:R51"/>
    <mergeCell ref="B53:B54"/>
    <mergeCell ref="C53:I55"/>
    <mergeCell ref="L53:R55"/>
    <mergeCell ref="H56:I56"/>
    <mergeCell ref="Y57:Z57"/>
    <mergeCell ref="B58:G58"/>
    <mergeCell ref="B59:G59"/>
    <mergeCell ref="H59:I59"/>
    <mergeCell ref="K60:R62"/>
    <mergeCell ref="Y59:Z59"/>
    <mergeCell ref="Y61:Z61"/>
    <mergeCell ref="L56:R59"/>
    <mergeCell ref="K64:P64"/>
    <mergeCell ref="K65:P65"/>
    <mergeCell ref="Q65:R65"/>
    <mergeCell ref="Y63:Z63"/>
    <mergeCell ref="T65:Y65"/>
    <mergeCell ref="L76:R76"/>
    <mergeCell ref="K80:R85"/>
    <mergeCell ref="K78:R78"/>
    <mergeCell ref="T66:AA66"/>
    <mergeCell ref="B68:I68"/>
    <mergeCell ref="T68:AA68"/>
    <mergeCell ref="K72:R74"/>
  </mergeCells>
  <conditionalFormatting sqref="K78:R78">
    <cfRule type="containsText" dxfId="56" priority="1" operator="containsText" text="The">
      <formula>NOT(ISERROR(SEARCH("The",K78)))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64198" r:id="rId5" name="Check Box 6">
              <controlPr locked="0" defaultSize="0" autoFill="0" autoLine="0" autoPict="0">
                <anchor moveWithCells="1">
                  <from>
                    <xdr:col>10</xdr:col>
                    <xdr:colOff>114300</xdr:colOff>
                    <xdr:row>51</xdr:row>
                    <xdr:rowOff>180975</xdr:rowOff>
                  </from>
                  <to>
                    <xdr:col>10</xdr:col>
                    <xdr:colOff>381000</xdr:colOff>
                    <xdr:row>53</xdr:row>
                    <xdr:rowOff>38100</xdr:rowOff>
                  </to>
                </anchor>
              </controlPr>
            </control>
          </mc:Choice>
        </mc:AlternateContent>
        <mc:AlternateContent xmlns:mc="http://schemas.openxmlformats.org/markup-compatibility/2006">
          <mc:Choice Requires="x14">
            <control shapeId="264199" r:id="rId6" name="Check Box 7">
              <controlPr locked="0" defaultSize="0" autoFill="0" autoLine="0" autoPict="0">
                <anchor moveWithCells="1">
                  <from>
                    <xdr:col>10</xdr:col>
                    <xdr:colOff>114300</xdr:colOff>
                    <xdr:row>55</xdr:row>
                    <xdr:rowOff>9525</xdr:rowOff>
                  </from>
                  <to>
                    <xdr:col>10</xdr:col>
                    <xdr:colOff>390525</xdr:colOff>
                    <xdr:row>56</xdr:row>
                    <xdr:rowOff>28575</xdr:rowOff>
                  </to>
                </anchor>
              </controlPr>
            </control>
          </mc:Choice>
        </mc:AlternateContent>
        <mc:AlternateContent xmlns:mc="http://schemas.openxmlformats.org/markup-compatibility/2006">
          <mc:Choice Requires="x14">
            <control shapeId="264200" r:id="rId7" name="Check Box 8">
              <controlPr locked="0" defaultSize="0" autoFill="0" autoLine="0" autoPict="0">
                <anchor moveWithCells="1">
                  <from>
                    <xdr:col>10</xdr:col>
                    <xdr:colOff>190500</xdr:colOff>
                    <xdr:row>25</xdr:row>
                    <xdr:rowOff>180975</xdr:rowOff>
                  </from>
                  <to>
                    <xdr:col>10</xdr:col>
                    <xdr:colOff>476250</xdr:colOff>
                    <xdr:row>27</xdr:row>
                    <xdr:rowOff>9525</xdr:rowOff>
                  </to>
                </anchor>
              </controlPr>
            </control>
          </mc:Choice>
        </mc:AlternateContent>
        <mc:AlternateContent xmlns:mc="http://schemas.openxmlformats.org/markup-compatibility/2006">
          <mc:Choice Requires="x14">
            <control shapeId="264201" r:id="rId8" name="Check Box 9">
              <controlPr locked="0" defaultSize="0" autoFill="0" autoLine="0" autoPict="0">
                <anchor moveWithCells="1">
                  <from>
                    <xdr:col>10</xdr:col>
                    <xdr:colOff>180975</xdr:colOff>
                    <xdr:row>27</xdr:row>
                    <xdr:rowOff>180975</xdr:rowOff>
                  </from>
                  <to>
                    <xdr:col>10</xdr:col>
                    <xdr:colOff>419100</xdr:colOff>
                    <xdr:row>29</xdr:row>
                    <xdr:rowOff>28575</xdr:rowOff>
                  </to>
                </anchor>
              </controlPr>
            </control>
          </mc:Choice>
        </mc:AlternateContent>
        <mc:AlternateContent xmlns:mc="http://schemas.openxmlformats.org/markup-compatibility/2006">
          <mc:Choice Requires="x14">
            <control shapeId="264202" r:id="rId9" name="Check Box 10">
              <controlPr locked="0" defaultSize="0" autoFill="0" autoLine="0" autoPict="0">
                <anchor moveWithCells="1">
                  <from>
                    <xdr:col>10</xdr:col>
                    <xdr:colOff>180975</xdr:colOff>
                    <xdr:row>29</xdr:row>
                    <xdr:rowOff>180975</xdr:rowOff>
                  </from>
                  <to>
                    <xdr:col>10</xdr:col>
                    <xdr:colOff>400050</xdr:colOff>
                    <xdr:row>31</xdr:row>
                    <xdr:rowOff>38100</xdr:rowOff>
                  </to>
                </anchor>
              </controlPr>
            </control>
          </mc:Choice>
        </mc:AlternateContent>
        <mc:AlternateContent xmlns:mc="http://schemas.openxmlformats.org/markup-compatibility/2006">
          <mc:Choice Requires="x14">
            <control shapeId="264203" r:id="rId10" name="Check Box 11">
              <controlPr locked="0" defaultSize="0" autoFill="0" autoLine="0" autoPict="0">
                <anchor moveWithCells="1">
                  <from>
                    <xdr:col>10</xdr:col>
                    <xdr:colOff>180975</xdr:colOff>
                    <xdr:row>31</xdr:row>
                    <xdr:rowOff>180975</xdr:rowOff>
                  </from>
                  <to>
                    <xdr:col>10</xdr:col>
                    <xdr:colOff>447675</xdr:colOff>
                    <xdr:row>33</xdr:row>
                    <xdr:rowOff>9525</xdr:rowOff>
                  </to>
                </anchor>
              </controlPr>
            </control>
          </mc:Choice>
        </mc:AlternateContent>
        <mc:AlternateContent xmlns:mc="http://schemas.openxmlformats.org/markup-compatibility/2006">
          <mc:Choice Requires="x14">
            <control shapeId="264204" r:id="rId11" name="Check Box 12">
              <controlPr locked="0" defaultSize="0" autoFill="0" autoLine="0" autoPict="0">
                <anchor moveWithCells="1">
                  <from>
                    <xdr:col>1</xdr:col>
                    <xdr:colOff>180975</xdr:colOff>
                    <xdr:row>52</xdr:row>
                    <xdr:rowOff>85725</xdr:rowOff>
                  </from>
                  <to>
                    <xdr:col>1</xdr:col>
                    <xdr:colOff>438150</xdr:colOff>
                    <xdr:row>53</xdr:row>
                    <xdr:rowOff>114300</xdr:rowOff>
                  </to>
                </anchor>
              </controlPr>
            </control>
          </mc:Choice>
        </mc:AlternateContent>
        <mc:AlternateContent xmlns:mc="http://schemas.openxmlformats.org/markup-compatibility/2006">
          <mc:Choice Requires="x14">
            <control shapeId="264205" r:id="rId12" name="Check Box 13">
              <controlPr locked="0" defaultSize="0" autoFill="0" autoLine="0" autoPict="0">
                <anchor moveWithCells="1">
                  <from>
                    <xdr:col>10</xdr:col>
                    <xdr:colOff>190500</xdr:colOff>
                    <xdr:row>75</xdr:row>
                    <xdr:rowOff>9525</xdr:rowOff>
                  </from>
                  <to>
                    <xdr:col>10</xdr:col>
                    <xdr:colOff>457200</xdr:colOff>
                    <xdr:row>76</xdr:row>
                    <xdr:rowOff>0</xdr:rowOff>
                  </to>
                </anchor>
              </controlPr>
            </control>
          </mc:Choice>
        </mc:AlternateContent>
        <mc:AlternateContent xmlns:mc="http://schemas.openxmlformats.org/markup-compatibility/2006">
          <mc:Choice Requires="x14">
            <control shapeId="264206" r:id="rId13" name="Check Box 14">
              <controlPr locked="0" defaultSize="0" autoFill="0" autoLine="0" autoPict="0">
                <anchor moveWithCells="1">
                  <from>
                    <xdr:col>19</xdr:col>
                    <xdr:colOff>190500</xdr:colOff>
                    <xdr:row>26</xdr:row>
                    <xdr:rowOff>114300</xdr:rowOff>
                  </from>
                  <to>
                    <xdr:col>19</xdr:col>
                    <xdr:colOff>428625</xdr:colOff>
                    <xdr:row>27</xdr:row>
                    <xdr:rowOff>123825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126"/>
  <sheetViews>
    <sheetView showGridLines="0" showRowColHeaders="0" showRuler="0" view="pageLayout" zoomScale="160" zoomScaleNormal="160" zoomScalePageLayoutView="160" workbookViewId="0"/>
  </sheetViews>
  <sheetFormatPr defaultRowHeight="15" x14ac:dyDescent="0.25"/>
  <cols>
    <col min="1" max="1" width="2.7109375" style="49" customWidth="1"/>
    <col min="2" max="2" width="4.7109375" style="49" customWidth="1"/>
    <col min="3" max="3" width="9.140625" style="49"/>
    <col min="4" max="5" width="4.7109375" style="49" customWidth="1"/>
    <col min="6" max="7" width="12.42578125" style="49" customWidth="1"/>
    <col min="8" max="8" width="7.5703125" style="49" customWidth="1"/>
    <col min="9" max="9" width="8.42578125" style="49" customWidth="1"/>
    <col min="10" max="10" width="4.85546875" style="49" customWidth="1"/>
    <col min="11" max="11" width="8.85546875" style="49" customWidth="1"/>
    <col min="12" max="12" width="3.42578125" style="49" customWidth="1"/>
    <col min="13" max="13" width="17.85546875" style="49" customWidth="1"/>
    <col min="14" max="16384" width="9.140625" style="49"/>
  </cols>
  <sheetData>
    <row r="1" spans="2:13" ht="11.25" customHeight="1" x14ac:dyDescent="0.25"/>
    <row r="2" spans="2:13" ht="21.75" thickBot="1" x14ac:dyDescent="0.3">
      <c r="B2" s="188" t="s">
        <v>146</v>
      </c>
      <c r="C2" s="188"/>
      <c r="D2" s="188"/>
      <c r="E2" s="188"/>
      <c r="F2" s="188"/>
      <c r="G2" s="188"/>
      <c r="H2" s="188"/>
      <c r="I2" s="188"/>
      <c r="J2" s="188"/>
      <c r="K2" s="188"/>
      <c r="L2" s="188"/>
      <c r="M2" s="188"/>
    </row>
    <row r="3" spans="2:13" ht="21" x14ac:dyDescent="0.25">
      <c r="B3" s="82"/>
      <c r="C3" s="82"/>
      <c r="D3" s="82"/>
      <c r="E3" s="82"/>
      <c r="F3" s="82"/>
      <c r="G3" s="82"/>
      <c r="H3" s="82"/>
      <c r="I3" s="82"/>
      <c r="J3" s="82"/>
      <c r="K3" s="82"/>
      <c r="L3" s="82"/>
    </row>
    <row r="4" spans="2:13" ht="21" x14ac:dyDescent="0.25">
      <c r="B4" s="189" t="s">
        <v>138</v>
      </c>
      <c r="C4" s="189"/>
      <c r="D4" s="189"/>
      <c r="E4" s="189"/>
      <c r="F4" s="189"/>
      <c r="G4" s="189"/>
      <c r="H4" s="189"/>
      <c r="I4" s="189"/>
      <c r="J4" s="189"/>
      <c r="K4" s="189"/>
      <c r="L4" s="189"/>
      <c r="M4" s="189"/>
    </row>
    <row r="5" spans="2:13" ht="15" customHeight="1" x14ac:dyDescent="0.25">
      <c r="B5" s="287" t="s">
        <v>238</v>
      </c>
      <c r="C5" s="287"/>
      <c r="D5" s="287"/>
      <c r="E5" s="287"/>
      <c r="F5" s="287"/>
      <c r="G5" s="287"/>
      <c r="H5" s="287"/>
      <c r="I5" s="287"/>
      <c r="J5" s="287"/>
      <c r="K5" s="287"/>
      <c r="L5" s="287"/>
      <c r="M5" s="287"/>
    </row>
    <row r="6" spans="2:13" ht="15" customHeight="1" x14ac:dyDescent="0.25">
      <c r="B6" s="304" t="s">
        <v>147</v>
      </c>
      <c r="C6" s="304"/>
      <c r="D6" s="304"/>
      <c r="E6" s="304"/>
      <c r="F6" s="304"/>
      <c r="G6" s="304"/>
      <c r="H6" s="304"/>
      <c r="I6" s="304"/>
      <c r="J6" s="304"/>
      <c r="K6" s="304"/>
      <c r="L6" s="304"/>
      <c r="M6" s="304"/>
    </row>
    <row r="7" spans="2:13" ht="7.5" customHeight="1" x14ac:dyDescent="0.25">
      <c r="B7" s="190"/>
      <c r="C7" s="190"/>
      <c r="D7" s="190"/>
      <c r="E7" s="190"/>
      <c r="F7" s="190"/>
      <c r="G7" s="190"/>
      <c r="H7" s="190"/>
      <c r="I7" s="190"/>
      <c r="J7" s="190"/>
      <c r="K7" s="190"/>
      <c r="L7" s="190"/>
    </row>
    <row r="8" spans="2:13" ht="15" customHeight="1" x14ac:dyDescent="0.25">
      <c r="B8" s="288" t="s">
        <v>328</v>
      </c>
      <c r="C8" s="288"/>
      <c r="D8" s="288"/>
      <c r="E8" s="288"/>
      <c r="F8" s="288"/>
      <c r="G8" s="288"/>
      <c r="H8" s="288"/>
      <c r="I8" s="288"/>
      <c r="J8" s="288"/>
      <c r="K8" s="288"/>
      <c r="L8" s="288"/>
      <c r="M8" s="288"/>
    </row>
    <row r="9" spans="2:13" ht="7.5" customHeight="1" x14ac:dyDescent="0.25">
      <c r="B9" s="56"/>
      <c r="C9" s="56"/>
      <c r="D9" s="56"/>
      <c r="E9" s="56"/>
      <c r="F9" s="56"/>
      <c r="G9" s="56"/>
      <c r="H9" s="56"/>
      <c r="I9" s="56"/>
      <c r="J9" s="56"/>
      <c r="K9" s="56"/>
      <c r="L9" s="56"/>
    </row>
    <row r="10" spans="2:13" ht="15.75" x14ac:dyDescent="0.25">
      <c r="B10" s="52" t="s">
        <v>71</v>
      </c>
      <c r="C10" s="56"/>
      <c r="D10" s="56"/>
      <c r="E10" s="56"/>
      <c r="F10" s="56"/>
      <c r="G10" s="56"/>
      <c r="H10" s="56"/>
      <c r="I10" s="56"/>
      <c r="J10" s="56"/>
      <c r="K10" s="56"/>
      <c r="L10" s="56"/>
    </row>
    <row r="11" spans="2:13" x14ac:dyDescent="0.25">
      <c r="B11" s="286" t="s">
        <v>70</v>
      </c>
      <c r="C11" s="286"/>
      <c r="D11" s="286"/>
      <c r="E11" s="286"/>
      <c r="F11" s="286"/>
      <c r="G11" s="286"/>
      <c r="H11" s="286"/>
      <c r="I11" s="286"/>
      <c r="J11" s="286"/>
      <c r="K11" s="286"/>
      <c r="L11" s="286"/>
      <c r="M11" s="286"/>
    </row>
    <row r="12" spans="2:13" x14ac:dyDescent="0.25">
      <c r="B12" s="286"/>
      <c r="C12" s="286"/>
      <c r="D12" s="286"/>
      <c r="E12" s="286"/>
      <c r="F12" s="286"/>
      <c r="G12" s="286"/>
      <c r="H12" s="286"/>
      <c r="I12" s="286"/>
      <c r="J12" s="286"/>
      <c r="K12" s="286"/>
      <c r="L12" s="286"/>
      <c r="M12" s="286"/>
    </row>
    <row r="13" spans="2:13" x14ac:dyDescent="0.25">
      <c r="B13" s="87"/>
      <c r="C13" s="87"/>
      <c r="D13" s="87"/>
      <c r="E13" s="87"/>
      <c r="F13" s="87"/>
      <c r="G13" s="87"/>
      <c r="H13" s="87"/>
      <c r="I13" s="87"/>
      <c r="J13" s="87"/>
      <c r="K13" s="87"/>
      <c r="L13" s="87"/>
    </row>
    <row r="14" spans="2:13" ht="16.5" thickBot="1" x14ac:dyDescent="0.3">
      <c r="B14" s="52" t="s">
        <v>62</v>
      </c>
    </row>
    <row r="15" spans="2:13" ht="15.75" thickBot="1" x14ac:dyDescent="0.3">
      <c r="B15" s="51" t="str">
        <f>IF('Insurance Requirements(CMGC-NB)'!B19="Completed","X","")</f>
        <v/>
      </c>
      <c r="C15" s="50" t="s">
        <v>55</v>
      </c>
      <c r="E15" s="51" t="str">
        <f>IF('Insurance Requirements(CMGC-NB)'!B19="Completed","","X")</f>
        <v>X</v>
      </c>
      <c r="F15" s="50" t="s">
        <v>54</v>
      </c>
    </row>
    <row r="16" spans="2:13" x14ac:dyDescent="0.25">
      <c r="B16" s="49" t="s">
        <v>61</v>
      </c>
      <c r="J16" s="302" t="str">
        <f>'CGL Umbrella (CMGC-NB)'!H39</f>
        <v/>
      </c>
      <c r="K16" s="302"/>
      <c r="L16" s="49" t="s">
        <v>60</v>
      </c>
    </row>
    <row r="17" spans="2:13" x14ac:dyDescent="0.25">
      <c r="B17" s="49" t="s">
        <v>59</v>
      </c>
      <c r="G17" s="86" t="str">
        <f>'CGL Umbrella (CMGC-NB)'!H40</f>
        <v/>
      </c>
      <c r="H17" s="49" t="s">
        <v>56</v>
      </c>
    </row>
    <row r="19" spans="2:13" ht="16.5" thickBot="1" x14ac:dyDescent="0.3">
      <c r="B19" s="52" t="s">
        <v>143</v>
      </c>
    </row>
    <row r="20" spans="2:13" ht="15.75" thickBot="1" x14ac:dyDescent="0.3">
      <c r="B20" s="51" t="str">
        <f>IF('Insurance Requirements(CMGC-NB)'!B19="Completed","X","")</f>
        <v/>
      </c>
      <c r="C20" s="50" t="s">
        <v>55</v>
      </c>
      <c r="E20" s="51" t="str">
        <f>IF('Insurance Requirements(CMGC-NB)'!B19="Completed","","X")</f>
        <v>X</v>
      </c>
      <c r="F20" s="50" t="s">
        <v>54</v>
      </c>
    </row>
    <row r="21" spans="2:13" x14ac:dyDescent="0.25">
      <c r="B21" s="49" t="s">
        <v>63</v>
      </c>
      <c r="I21" s="302" t="str">
        <f>'CGL Umbrella (CMGC-NB)'!G43</f>
        <v/>
      </c>
      <c r="J21" s="302"/>
      <c r="K21" s="49" t="s">
        <v>56</v>
      </c>
    </row>
    <row r="23" spans="2:13" x14ac:dyDescent="0.25">
      <c r="B23" s="285" t="s">
        <v>228</v>
      </c>
      <c r="C23" s="285"/>
      <c r="D23" s="285"/>
      <c r="E23" s="285"/>
      <c r="F23" s="285"/>
      <c r="G23" s="285"/>
      <c r="H23" s="285"/>
      <c r="I23" s="285"/>
      <c r="J23" s="285"/>
      <c r="K23" s="285"/>
      <c r="L23" s="285"/>
      <c r="M23" s="285"/>
    </row>
    <row r="24" spans="2:13" x14ac:dyDescent="0.25">
      <c r="B24" s="285"/>
      <c r="C24" s="285"/>
      <c r="D24" s="285"/>
      <c r="E24" s="285"/>
      <c r="F24" s="285"/>
      <c r="G24" s="285"/>
      <c r="H24" s="285"/>
      <c r="I24" s="285"/>
      <c r="J24" s="285"/>
      <c r="K24" s="285"/>
      <c r="L24" s="285"/>
      <c r="M24" s="285"/>
    </row>
    <row r="26" spans="2:13" ht="16.5" thickBot="1" x14ac:dyDescent="0.3">
      <c r="B26" s="52" t="s">
        <v>58</v>
      </c>
    </row>
    <row r="27" spans="2:13" ht="15.75" thickBot="1" x14ac:dyDescent="0.3">
      <c r="B27" s="51" t="str">
        <f>IF('Insurance Requirements(CMGC-NB)'!G19="Completed","X","")</f>
        <v/>
      </c>
      <c r="C27" s="50" t="s">
        <v>55</v>
      </c>
      <c r="E27" s="51" t="str">
        <f>IF('Insurance Requirements(CMGC-NB)'!G19="Completed","","X")</f>
        <v>X</v>
      </c>
      <c r="F27" s="50" t="s">
        <v>54</v>
      </c>
    </row>
    <row r="28" spans="2:13" x14ac:dyDescent="0.25">
      <c r="B28" s="49" t="s">
        <v>57</v>
      </c>
      <c r="I28" s="302" t="str">
        <f>'Automobile (CMGC-NB)'!H34</f>
        <v/>
      </c>
      <c r="J28" s="302"/>
      <c r="K28" s="49" t="s">
        <v>56</v>
      </c>
    </row>
    <row r="29" spans="2:13" x14ac:dyDescent="0.25">
      <c r="B29" s="65"/>
      <c r="C29" s="65"/>
      <c r="D29" s="65"/>
      <c r="E29" s="65"/>
      <c r="F29" s="65"/>
      <c r="G29" s="65"/>
      <c r="H29" s="65"/>
      <c r="I29" s="65"/>
      <c r="J29" s="65"/>
      <c r="K29" s="65"/>
      <c r="L29" s="65"/>
      <c r="M29" s="65"/>
    </row>
    <row r="30" spans="2:13" ht="15.75" customHeight="1" x14ac:dyDescent="0.25">
      <c r="B30" s="283" t="s">
        <v>301</v>
      </c>
      <c r="C30" s="283"/>
      <c r="D30" s="283"/>
      <c r="E30" s="283"/>
      <c r="F30" s="283"/>
      <c r="G30" s="283"/>
      <c r="H30" s="283"/>
      <c r="I30" s="283"/>
      <c r="J30" s="283"/>
      <c r="K30" s="283"/>
      <c r="L30" s="283"/>
      <c r="M30" s="283"/>
    </row>
    <row r="31" spans="2:13" ht="16.5" customHeight="1" thickBot="1" x14ac:dyDescent="0.3">
      <c r="B31" s="283"/>
      <c r="C31" s="283"/>
      <c r="D31" s="283"/>
      <c r="E31" s="283"/>
      <c r="F31" s="283"/>
      <c r="G31" s="283"/>
      <c r="H31" s="283"/>
      <c r="I31" s="283"/>
      <c r="J31" s="283"/>
      <c r="K31" s="283"/>
      <c r="L31" s="283"/>
      <c r="M31" s="283"/>
    </row>
    <row r="32" spans="2:13" ht="15.75" thickBot="1" x14ac:dyDescent="0.3">
      <c r="B32" s="51" t="str">
        <f>IF('Automobile (CMGC-NB)'!K27=TRUE,"X","")</f>
        <v/>
      </c>
      <c r="C32" s="50" t="s">
        <v>55</v>
      </c>
      <c r="E32" s="51" t="str">
        <f>IF('Automobile (CMGC-NB)'!K27=TRUE,"","X")</f>
        <v>X</v>
      </c>
      <c r="F32" s="50" t="s">
        <v>54</v>
      </c>
      <c r="G32" s="62"/>
      <c r="H32" s="62"/>
      <c r="I32" s="62"/>
      <c r="J32" s="62"/>
      <c r="K32" s="62"/>
      <c r="L32" s="62"/>
      <c r="M32" s="62"/>
    </row>
    <row r="34" spans="2:13" ht="16.5" thickBot="1" x14ac:dyDescent="0.3">
      <c r="B34" s="52" t="s">
        <v>64</v>
      </c>
    </row>
    <row r="35" spans="2:13" ht="15.75" thickBot="1" x14ac:dyDescent="0.3">
      <c r="B35" s="51" t="str">
        <f>IF('Insurance Requirements(CMGC-NB)'!L19="Completed","X","")</f>
        <v/>
      </c>
      <c r="C35" s="50" t="s">
        <v>55</v>
      </c>
      <c r="E35" s="51" t="str">
        <f>IF('Insurance Requirements(CMGC-NB)'!L19="Completed","","X")</f>
        <v>X</v>
      </c>
      <c r="F35" s="50" t="s">
        <v>54</v>
      </c>
    </row>
    <row r="36" spans="2:13" x14ac:dyDescent="0.25">
      <c r="B36" s="49" t="s">
        <v>61</v>
      </c>
      <c r="J36" s="269" t="str">
        <f>'Pollution (CMGC-NB)'!Q35</f>
        <v/>
      </c>
      <c r="K36" s="269"/>
      <c r="L36" s="49" t="s">
        <v>60</v>
      </c>
    </row>
    <row r="37" spans="2:13" x14ac:dyDescent="0.25">
      <c r="B37" s="49" t="s">
        <v>59</v>
      </c>
      <c r="G37" s="81" t="str">
        <f>'Pollution (CMGC-NB)'!Q36</f>
        <v/>
      </c>
      <c r="H37" s="49" t="s">
        <v>56</v>
      </c>
    </row>
    <row r="38" spans="2:13" x14ac:dyDescent="0.25">
      <c r="B38" s="65"/>
      <c r="C38" s="65"/>
      <c r="D38" s="65"/>
      <c r="E38" s="65"/>
      <c r="F38" s="65"/>
      <c r="G38" s="65"/>
      <c r="H38" s="65"/>
      <c r="I38" s="65"/>
      <c r="J38" s="65"/>
      <c r="K38" s="65"/>
      <c r="L38" s="65"/>
      <c r="M38" s="65"/>
    </row>
    <row r="39" spans="2:13" ht="16.5" thickBot="1" x14ac:dyDescent="0.3">
      <c r="B39" s="52" t="s">
        <v>297</v>
      </c>
      <c r="G39" s="62"/>
      <c r="H39" s="62"/>
      <c r="I39" s="62"/>
      <c r="J39" s="62"/>
      <c r="K39" s="62"/>
      <c r="L39" s="62"/>
      <c r="M39" s="62"/>
    </row>
    <row r="40" spans="2:13" ht="15.75" thickBot="1" x14ac:dyDescent="0.3">
      <c r="B40" s="51" t="str">
        <f>IF('Pollution (CMGC-NB)'!K24=TRUE,"X","")</f>
        <v/>
      </c>
      <c r="C40" s="50" t="s">
        <v>55</v>
      </c>
      <c r="E40" s="51" t="str">
        <f>IF('Pollution (CMGC-NB)'!K24=TRUE,"","X")</f>
        <v>X</v>
      </c>
      <c r="F40" s="50" t="s">
        <v>54</v>
      </c>
      <c r="G40" s="62"/>
      <c r="H40" s="62"/>
      <c r="I40" s="62"/>
      <c r="J40" s="62"/>
      <c r="K40" s="62"/>
      <c r="L40" s="62"/>
      <c r="M40" s="62"/>
    </row>
    <row r="41" spans="2:13" x14ac:dyDescent="0.25">
      <c r="B41" s="62"/>
      <c r="C41" s="62"/>
      <c r="D41" s="62"/>
      <c r="E41" s="62"/>
      <c r="F41" s="62"/>
      <c r="G41" s="62"/>
      <c r="H41" s="62"/>
      <c r="I41" s="62"/>
      <c r="J41" s="62"/>
      <c r="K41" s="62"/>
      <c r="L41" s="62"/>
      <c r="M41" s="62"/>
    </row>
    <row r="42" spans="2:13" ht="16.5" thickBot="1" x14ac:dyDescent="0.3">
      <c r="B42" s="52" t="s">
        <v>298</v>
      </c>
      <c r="G42" s="62"/>
      <c r="H42" s="62"/>
      <c r="I42" s="62"/>
      <c r="J42" s="62"/>
      <c r="K42" s="62"/>
      <c r="L42" s="62"/>
      <c r="M42" s="62"/>
    </row>
    <row r="43" spans="2:13" ht="15.75" thickBot="1" x14ac:dyDescent="0.3">
      <c r="B43" s="51" t="str">
        <f>IF('Pollution (CMGC-NB)'!K26=TRUE,"X","")</f>
        <v/>
      </c>
      <c r="C43" s="50" t="s">
        <v>55</v>
      </c>
      <c r="E43" s="51" t="str">
        <f>IF('Pollution (CMGC-NB)'!K26=TRUE,"","X")</f>
        <v>X</v>
      </c>
      <c r="F43" s="50" t="s">
        <v>54</v>
      </c>
      <c r="G43" s="62"/>
      <c r="H43" s="62"/>
      <c r="I43" s="62"/>
      <c r="J43" s="62"/>
      <c r="K43" s="62"/>
      <c r="L43" s="62"/>
      <c r="M43" s="62"/>
    </row>
    <row r="44" spans="2:13" x14ac:dyDescent="0.25">
      <c r="B44" s="64"/>
      <c r="C44" s="50"/>
      <c r="E44" s="64"/>
      <c r="F44" s="50"/>
      <c r="G44" s="149"/>
      <c r="H44" s="149"/>
      <c r="I44" s="149"/>
      <c r="J44" s="149"/>
      <c r="K44" s="149"/>
      <c r="L44" s="149"/>
      <c r="M44" s="149"/>
    </row>
    <row r="45" spans="2:13" x14ac:dyDescent="0.25">
      <c r="B45" s="64"/>
      <c r="C45" s="50"/>
      <c r="E45" s="64"/>
      <c r="F45" s="50"/>
      <c r="G45" s="167"/>
      <c r="H45" s="167"/>
      <c r="I45" s="167"/>
      <c r="J45" s="167"/>
      <c r="K45" s="167"/>
      <c r="L45" s="167"/>
      <c r="M45" s="167"/>
    </row>
    <row r="46" spans="2:13" ht="16.5" thickBot="1" x14ac:dyDescent="0.3">
      <c r="B46" s="52" t="s">
        <v>65</v>
      </c>
    </row>
    <row r="47" spans="2:13" ht="15.75" thickBot="1" x14ac:dyDescent="0.3">
      <c r="B47" s="51" t="str">
        <f>IF('Insurance Requirements(CMGC-NB)'!Q19="Completed","X","")</f>
        <v/>
      </c>
      <c r="C47" s="50" t="s">
        <v>55</v>
      </c>
      <c r="E47" s="51" t="str">
        <f>IF('Insurance Requirements(CMGC-NB)'!Q19="Completed","","X")</f>
        <v>X</v>
      </c>
      <c r="F47" s="50" t="s">
        <v>54</v>
      </c>
    </row>
    <row r="48" spans="2:13" x14ac:dyDescent="0.25">
      <c r="B48" s="49" t="s">
        <v>63</v>
      </c>
      <c r="I48" s="302" t="str">
        <f>'Builder''s Risk (CMGC-NB)'!G35</f>
        <v/>
      </c>
      <c r="J48" s="302"/>
      <c r="K48" s="49" t="s">
        <v>56</v>
      </c>
    </row>
    <row r="49" spans="2:13" x14ac:dyDescent="0.25">
      <c r="I49" s="170"/>
      <c r="J49" s="170"/>
    </row>
    <row r="50" spans="2:13" ht="16.5" thickBot="1" x14ac:dyDescent="0.3">
      <c r="B50" s="52" t="s">
        <v>307</v>
      </c>
      <c r="G50" s="169"/>
      <c r="H50" s="169"/>
      <c r="I50" s="169"/>
      <c r="J50" s="169"/>
      <c r="K50" s="169"/>
      <c r="L50" s="169"/>
      <c r="M50" s="169"/>
    </row>
    <row r="51" spans="2:13" ht="15.75" thickBot="1" x14ac:dyDescent="0.3">
      <c r="B51" s="51" t="str">
        <f>IF('Builder''s Risk (CMGC-NB)'!B43=TRUE,"X","")</f>
        <v/>
      </c>
      <c r="C51" s="50" t="s">
        <v>55</v>
      </c>
      <c r="E51" s="51" t="str">
        <f>IF('Builder''s Risk (CMGC-NB)'!B43=TRUE,"","X")</f>
        <v>X</v>
      </c>
      <c r="F51" s="50" t="s">
        <v>54</v>
      </c>
      <c r="G51" s="169"/>
      <c r="H51" s="169"/>
      <c r="I51" s="169"/>
      <c r="J51" s="169"/>
      <c r="K51" s="169"/>
      <c r="L51" s="169"/>
      <c r="M51" s="169"/>
    </row>
    <row r="52" spans="2:13" x14ac:dyDescent="0.25">
      <c r="B52" s="282" t="str">
        <f>IF('Insurance Requirements(CMGC-NB)'!Q19="Completed","","Builders Risk coverage is recommended on this type of contract.")</f>
        <v>Builders Risk coverage is recommended on this type of contract.</v>
      </c>
      <c r="C52" s="282"/>
      <c r="D52" s="282"/>
      <c r="E52" s="282"/>
      <c r="F52" s="282"/>
      <c r="G52" s="282"/>
      <c r="H52" s="282"/>
      <c r="I52" s="282"/>
      <c r="J52" s="282"/>
      <c r="K52" s="282"/>
      <c r="L52" s="282"/>
      <c r="M52" s="282"/>
    </row>
    <row r="53" spans="2:13" ht="16.5" thickBot="1" x14ac:dyDescent="0.3">
      <c r="B53" s="52" t="s">
        <v>145</v>
      </c>
    </row>
    <row r="54" spans="2:13" ht="15.75" thickBot="1" x14ac:dyDescent="0.3">
      <c r="B54" s="51" t="str">
        <f>IF('Insurance Requirements(CMGC-NB)'!V19="Completed","X","")</f>
        <v/>
      </c>
      <c r="C54" s="50" t="s">
        <v>55</v>
      </c>
      <c r="E54" s="51" t="str">
        <f>IF('Insurance Requirements(CMGC-NB)'!V19="Completed","","X")</f>
        <v>X</v>
      </c>
      <c r="F54" s="50" t="s">
        <v>54</v>
      </c>
    </row>
    <row r="55" spans="2:13" x14ac:dyDescent="0.25">
      <c r="B55" s="49" t="s">
        <v>61</v>
      </c>
      <c r="J55" s="269" t="str">
        <f>'Professional (CMGC-NB)'!G33</f>
        <v/>
      </c>
      <c r="K55" s="269"/>
      <c r="L55" s="49" t="s">
        <v>66</v>
      </c>
    </row>
    <row r="56" spans="2:13" x14ac:dyDescent="0.25">
      <c r="B56" s="49" t="s">
        <v>59</v>
      </c>
      <c r="G56" s="81" t="str">
        <f>'Professional (CMGC-NB)'!G34</f>
        <v/>
      </c>
      <c r="H56" s="49" t="s">
        <v>56</v>
      </c>
    </row>
    <row r="57" spans="2:13" ht="15" customHeight="1" x14ac:dyDescent="0.25"/>
    <row r="58" spans="2:13" ht="15" customHeight="1" x14ac:dyDescent="0.25">
      <c r="B58" s="284" t="s">
        <v>242</v>
      </c>
      <c r="C58" s="284"/>
      <c r="D58" s="284"/>
      <c r="E58" s="284"/>
      <c r="F58" s="284"/>
      <c r="G58" s="284"/>
      <c r="H58" s="284"/>
      <c r="I58" s="284"/>
      <c r="J58" s="284"/>
      <c r="K58" s="284"/>
      <c r="L58" s="284"/>
      <c r="M58" s="284"/>
    </row>
    <row r="59" spans="2:13" ht="15" customHeight="1" x14ac:dyDescent="0.25">
      <c r="B59" s="284"/>
      <c r="C59" s="284"/>
      <c r="D59" s="284"/>
      <c r="E59" s="284"/>
      <c r="F59" s="284"/>
      <c r="G59" s="284"/>
      <c r="H59" s="284"/>
      <c r="I59" s="284"/>
      <c r="J59" s="284"/>
      <c r="K59" s="284"/>
      <c r="L59" s="284"/>
      <c r="M59" s="284"/>
    </row>
    <row r="60" spans="2:13" ht="15" customHeight="1" x14ac:dyDescent="0.25"/>
    <row r="61" spans="2:13" ht="15" customHeight="1" thickBot="1" x14ac:dyDescent="0.3">
      <c r="B61" s="52" t="s">
        <v>289</v>
      </c>
      <c r="C61" s="65"/>
      <c r="D61" s="65"/>
      <c r="E61" s="65"/>
      <c r="F61" s="65"/>
      <c r="G61" s="65"/>
      <c r="H61" s="65"/>
      <c r="I61" s="65"/>
      <c r="J61" s="65"/>
      <c r="K61" s="65"/>
    </row>
    <row r="62" spans="2:13" ht="15" customHeight="1" thickBot="1" x14ac:dyDescent="0.3">
      <c r="B62" s="51" t="str">
        <f>IF('Additional Coverages (CMGC-NB)'!Q36=2000000,"X",IF('Additional Coverages (CMGC-NB)'!Q36=10000000,"X",IF('Additional Coverages (CMGC-NB)'!Q36=25000000,"X","")))</f>
        <v/>
      </c>
      <c r="C62" s="50" t="s">
        <v>55</v>
      </c>
      <c r="E62" s="51" t="str">
        <f>IF(B62="X","","X")</f>
        <v>X</v>
      </c>
      <c r="F62" s="50" t="s">
        <v>54</v>
      </c>
      <c r="G62" s="65"/>
      <c r="H62" s="65"/>
      <c r="I62" s="65"/>
      <c r="J62" s="65"/>
      <c r="K62" s="65"/>
    </row>
    <row r="63" spans="2:13" ht="15" customHeight="1" x14ac:dyDescent="0.25">
      <c r="B63" s="49" t="s">
        <v>57</v>
      </c>
      <c r="I63" s="269" t="str">
        <f>'Additional Coverages (CMGC-NB)'!Q36</f>
        <v/>
      </c>
      <c r="J63" s="269"/>
      <c r="K63" s="49" t="s">
        <v>56</v>
      </c>
    </row>
    <row r="64" spans="2:13" ht="15" customHeight="1" x14ac:dyDescent="0.25"/>
    <row r="65" spans="2:13" ht="15" customHeight="1" thickBot="1" x14ac:dyDescent="0.3">
      <c r="B65" s="52" t="s">
        <v>290</v>
      </c>
      <c r="C65" s="65"/>
      <c r="D65" s="65"/>
      <c r="E65" s="65"/>
      <c r="F65" s="65"/>
      <c r="G65" s="65"/>
      <c r="H65" s="65"/>
      <c r="I65" s="65"/>
      <c r="J65" s="65"/>
      <c r="K65" s="65"/>
    </row>
    <row r="66" spans="2:13" ht="15" customHeight="1" thickBot="1" x14ac:dyDescent="0.3">
      <c r="B66" s="51" t="str">
        <f>IF('Additional Coverages (CMGC-NB)'!T27=TRUE,"X","")</f>
        <v/>
      </c>
      <c r="C66" s="50" t="s">
        <v>55</v>
      </c>
      <c r="E66" s="51" t="str">
        <f>IF(B66="X","","X")</f>
        <v>X</v>
      </c>
      <c r="F66" s="50" t="s">
        <v>54</v>
      </c>
      <c r="G66" s="65"/>
      <c r="H66" s="65"/>
      <c r="I66" s="65"/>
      <c r="J66" s="65"/>
      <c r="K66" s="65"/>
    </row>
    <row r="67" spans="2:13" ht="15" customHeight="1" x14ac:dyDescent="0.25">
      <c r="B67" s="49" t="s">
        <v>57</v>
      </c>
      <c r="I67" s="269" t="str">
        <f>'Additional Coverages (CMGC-NB)'!Z33</f>
        <v/>
      </c>
      <c r="J67" s="269"/>
      <c r="K67" s="49" t="s">
        <v>56</v>
      </c>
    </row>
    <row r="68" spans="2:13" ht="15" customHeight="1" x14ac:dyDescent="0.25">
      <c r="I68" s="161"/>
      <c r="J68" s="161"/>
    </row>
    <row r="69" spans="2:13" ht="15" customHeight="1" thickBot="1" x14ac:dyDescent="0.3">
      <c r="B69" s="52" t="s">
        <v>279</v>
      </c>
      <c r="C69" s="65"/>
      <c r="D69" s="65"/>
      <c r="E69" s="65"/>
      <c r="F69" s="65"/>
      <c r="G69" s="65"/>
      <c r="H69" s="65"/>
      <c r="I69" s="65"/>
      <c r="J69" s="65"/>
      <c r="K69" s="65"/>
    </row>
    <row r="70" spans="2:13" ht="15" customHeight="1" thickBot="1" x14ac:dyDescent="0.3">
      <c r="B70" s="51" t="str">
        <f>IF('Additional Coverages (CMGC-NB)'!B53=TRUE,"X","")</f>
        <v/>
      </c>
      <c r="C70" s="50" t="s">
        <v>55</v>
      </c>
      <c r="E70" s="51" t="str">
        <f>IF(B70="X","","X")</f>
        <v>X</v>
      </c>
      <c r="F70" s="50" t="s">
        <v>54</v>
      </c>
      <c r="G70" s="65"/>
      <c r="H70" s="65"/>
      <c r="I70" s="65"/>
      <c r="J70" s="65"/>
      <c r="K70" s="65"/>
    </row>
    <row r="71" spans="2:13" ht="15" customHeight="1" x14ac:dyDescent="0.25">
      <c r="B71" s="49" t="s">
        <v>57</v>
      </c>
      <c r="I71" s="269" t="str">
        <f>IF('Additional Coverages (CMGC-NB)'!H59&gt;0,'Additional Coverages (CMGC-NB)'!H59,"")</f>
        <v/>
      </c>
      <c r="J71" s="269"/>
      <c r="K71" s="49" t="s">
        <v>56</v>
      </c>
    </row>
    <row r="72" spans="2:13" ht="15" customHeight="1" x14ac:dyDescent="0.25"/>
    <row r="73" spans="2:13" ht="16.5" thickBot="1" x14ac:dyDescent="0.3">
      <c r="B73" s="52" t="s">
        <v>291</v>
      </c>
      <c r="C73" s="65"/>
      <c r="D73" s="65"/>
      <c r="E73" s="65"/>
      <c r="F73" s="65"/>
      <c r="G73" s="65"/>
      <c r="H73" s="65"/>
      <c r="I73" s="65"/>
      <c r="J73" s="65"/>
      <c r="K73" s="65"/>
      <c r="L73" s="65"/>
      <c r="M73" s="65"/>
    </row>
    <row r="74" spans="2:13" ht="15.75" thickBot="1" x14ac:dyDescent="0.3">
      <c r="B74" s="51" t="str">
        <f>IF('Additional Coverages (CMGC-NB)'!Q65=1000000,"X",IF('Additional Coverages (CMGC-NB)'!Q65=2000000,"X",""))</f>
        <v/>
      </c>
      <c r="C74" s="50" t="s">
        <v>55</v>
      </c>
      <c r="E74" s="51" t="str">
        <f>IF(B74="X","","X")</f>
        <v>X</v>
      </c>
      <c r="F74" s="50" t="s">
        <v>54</v>
      </c>
      <c r="G74" s="65"/>
      <c r="H74" s="65"/>
      <c r="I74" s="65"/>
      <c r="J74" s="65"/>
      <c r="K74" s="65"/>
      <c r="L74" s="65"/>
      <c r="M74" s="65"/>
    </row>
    <row r="75" spans="2:13" x14ac:dyDescent="0.25">
      <c r="B75" s="49" t="s">
        <v>57</v>
      </c>
      <c r="I75" s="269" t="str">
        <f>'Additional Coverages (CMGC-NB)'!Q65</f>
        <v/>
      </c>
      <c r="J75" s="269"/>
      <c r="K75" s="49" t="s">
        <v>56</v>
      </c>
      <c r="L75" s="65"/>
      <c r="M75" s="65"/>
    </row>
    <row r="76" spans="2:13" ht="15" customHeight="1" x14ac:dyDescent="0.25"/>
    <row r="77" spans="2:13" ht="15" customHeight="1" thickBot="1" x14ac:dyDescent="0.3">
      <c r="B77" s="52" t="s">
        <v>292</v>
      </c>
      <c r="C77" s="65"/>
      <c r="D77" s="65"/>
      <c r="E77" s="65"/>
      <c r="F77" s="65"/>
      <c r="G77" s="65"/>
      <c r="H77" s="65"/>
      <c r="I77" s="65"/>
      <c r="J77" s="65"/>
      <c r="K77" s="65"/>
    </row>
    <row r="78" spans="2:13" ht="15" customHeight="1" thickBot="1" x14ac:dyDescent="0.3">
      <c r="B78" s="51" t="str">
        <f>IF('Additional Coverages (CMGC-NB)'!Y57&gt;0,"X","")</f>
        <v/>
      </c>
      <c r="C78" s="50" t="s">
        <v>55</v>
      </c>
      <c r="E78" s="51" t="str">
        <f>IF(B78="X","","X")</f>
        <v>X</v>
      </c>
      <c r="F78" s="50" t="s">
        <v>54</v>
      </c>
      <c r="G78" s="65"/>
      <c r="H78" s="65"/>
      <c r="I78" s="65"/>
      <c r="J78" s="65"/>
      <c r="K78" s="65"/>
    </row>
    <row r="79" spans="2:13" ht="15" customHeight="1" x14ac:dyDescent="0.25">
      <c r="B79" s="49" t="s">
        <v>57</v>
      </c>
      <c r="I79" s="269" t="str">
        <f>IF('Additional Coverages (CMGC-NB)'!Y57&gt;0,'Additional Coverages (CMGC-NB)'!Y57,"")</f>
        <v/>
      </c>
      <c r="J79" s="269"/>
      <c r="K79" s="49" t="s">
        <v>56</v>
      </c>
    </row>
    <row r="80" spans="2:13" ht="15" customHeight="1" x14ac:dyDescent="0.25"/>
    <row r="81" spans="2:11" ht="15" customHeight="1" thickBot="1" x14ac:dyDescent="0.3">
      <c r="B81" s="52" t="s">
        <v>293</v>
      </c>
      <c r="C81" s="65"/>
      <c r="D81" s="65"/>
      <c r="E81" s="65"/>
      <c r="F81" s="65"/>
      <c r="G81" s="65"/>
      <c r="H81" s="65"/>
      <c r="I81" s="65"/>
      <c r="J81" s="65"/>
      <c r="K81" s="65"/>
    </row>
    <row r="82" spans="2:11" ht="15" customHeight="1" thickBot="1" x14ac:dyDescent="0.3">
      <c r="B82" s="51" t="str">
        <f>IF('Additional Coverages (CMGC-NB)'!Y59&gt;0,"X","")</f>
        <v/>
      </c>
      <c r="C82" s="50" t="s">
        <v>55</v>
      </c>
      <c r="E82" s="51" t="str">
        <f>IF(B82="X","","X")</f>
        <v>X</v>
      </c>
      <c r="F82" s="50" t="s">
        <v>54</v>
      </c>
      <c r="G82" s="65"/>
      <c r="H82" s="65"/>
      <c r="I82" s="65"/>
      <c r="J82" s="65"/>
      <c r="K82" s="65"/>
    </row>
    <row r="83" spans="2:11" ht="15" customHeight="1" x14ac:dyDescent="0.25">
      <c r="B83" s="49" t="s">
        <v>57</v>
      </c>
      <c r="I83" s="269" t="str">
        <f>IF('Additional Coverages (CMGC-NB)'!Y59&gt;0,'Additional Coverages (CMGC-NB)'!Y59,"")</f>
        <v/>
      </c>
      <c r="J83" s="269"/>
      <c r="K83" s="49" t="s">
        <v>56</v>
      </c>
    </row>
    <row r="84" spans="2:11" ht="15" customHeight="1" x14ac:dyDescent="0.25"/>
    <row r="85" spans="2:11" ht="15" customHeight="1" thickBot="1" x14ac:dyDescent="0.3">
      <c r="B85" s="52" t="s">
        <v>294</v>
      </c>
      <c r="C85" s="65"/>
      <c r="D85" s="65"/>
      <c r="E85" s="65"/>
      <c r="F85" s="65"/>
      <c r="G85" s="65"/>
      <c r="H85" s="65"/>
      <c r="I85" s="65"/>
      <c r="J85" s="65"/>
      <c r="K85" s="65"/>
    </row>
    <row r="86" spans="2:11" ht="15" customHeight="1" thickBot="1" x14ac:dyDescent="0.3">
      <c r="B86" s="51" t="str">
        <f>IF('Additional Coverages (CMGC-NB)'!Y61&gt;0,"X","")</f>
        <v/>
      </c>
      <c r="C86" s="50" t="s">
        <v>55</v>
      </c>
      <c r="E86" s="51" t="str">
        <f>IF(B86="X","","X")</f>
        <v>X</v>
      </c>
      <c r="F86" s="50" t="s">
        <v>54</v>
      </c>
      <c r="G86" s="65"/>
      <c r="H86" s="65"/>
      <c r="I86" s="65"/>
      <c r="J86" s="65"/>
      <c r="K86" s="65"/>
    </row>
    <row r="87" spans="2:11" ht="15" customHeight="1" x14ac:dyDescent="0.25">
      <c r="B87" s="49" t="s">
        <v>57</v>
      </c>
      <c r="I87" s="269" t="str">
        <f>IF('Additional Coverages (CMGC-NB)'!Y61&gt;0,'Additional Coverages (CMGC-NB)'!Y61,"")</f>
        <v/>
      </c>
      <c r="J87" s="269"/>
      <c r="K87" s="49" t="s">
        <v>56</v>
      </c>
    </row>
    <row r="88" spans="2:11" ht="15" customHeight="1" x14ac:dyDescent="0.25">
      <c r="I88" s="161"/>
      <c r="J88" s="161"/>
    </row>
    <row r="89" spans="2:11" ht="15" customHeight="1" thickBot="1" x14ac:dyDescent="0.3">
      <c r="B89" s="52" t="s">
        <v>295</v>
      </c>
      <c r="C89" s="65"/>
      <c r="D89" s="65"/>
      <c r="E89" s="65"/>
      <c r="F89" s="65"/>
      <c r="G89" s="65"/>
      <c r="H89" s="65"/>
      <c r="I89" s="65"/>
      <c r="J89" s="65"/>
      <c r="K89" s="65"/>
    </row>
    <row r="90" spans="2:11" ht="15" customHeight="1" thickBot="1" x14ac:dyDescent="0.3">
      <c r="B90" s="51" t="str">
        <f>IF('Additional Coverages (CMGC-NB)'!Y63&gt;0,"X","")</f>
        <v/>
      </c>
      <c r="C90" s="50" t="s">
        <v>55</v>
      </c>
      <c r="E90" s="51" t="str">
        <f>IF(B90="X","","X")</f>
        <v>X</v>
      </c>
      <c r="F90" s="50" t="s">
        <v>54</v>
      </c>
      <c r="G90" s="65"/>
      <c r="H90" s="65"/>
      <c r="I90" s="65"/>
      <c r="J90" s="65"/>
      <c r="K90" s="65"/>
    </row>
    <row r="91" spans="2:11" ht="15" customHeight="1" x14ac:dyDescent="0.25">
      <c r="B91" s="49" t="s">
        <v>57</v>
      </c>
      <c r="I91" s="269" t="str">
        <f>IF('Additional Coverages (CMGC-NB)'!Y63&gt;0,'Additional Coverages (CMGC-NB)'!Y63,"")</f>
        <v/>
      </c>
      <c r="J91" s="269"/>
      <c r="K91" s="49" t="s">
        <v>56</v>
      </c>
    </row>
    <row r="92" spans="2:11" ht="15" customHeight="1" x14ac:dyDescent="0.25"/>
    <row r="93" spans="2:11" ht="15" customHeight="1" x14ac:dyDescent="0.25"/>
    <row r="94" spans="2:11" ht="15" customHeight="1" x14ac:dyDescent="0.25"/>
    <row r="95" spans="2:11" ht="15.75" x14ac:dyDescent="0.25">
      <c r="B95" s="52" t="s">
        <v>68</v>
      </c>
      <c r="C95" s="52"/>
    </row>
    <row r="96" spans="2:11" ht="10.5" customHeight="1" x14ac:dyDescent="0.25"/>
    <row r="97" spans="2:9" ht="12.75" customHeight="1" thickBot="1" x14ac:dyDescent="0.3">
      <c r="B97" s="303" t="s">
        <v>22</v>
      </c>
      <c r="C97" s="301"/>
      <c r="D97" s="301"/>
      <c r="E97" s="301"/>
      <c r="F97" s="301"/>
      <c r="G97" s="301"/>
      <c r="H97" s="301"/>
      <c r="I97" s="301"/>
    </row>
    <row r="98" spans="2:9" ht="12.75" customHeight="1" thickBot="1" x14ac:dyDescent="0.3">
      <c r="B98" s="67" t="str">
        <f>IF('Scope of Work (CMGC-NB)'!K21=TRUE,"✔","")</f>
        <v/>
      </c>
      <c r="C98" s="271" t="s">
        <v>22</v>
      </c>
      <c r="D98" s="272"/>
      <c r="E98" s="272"/>
      <c r="F98" s="272"/>
      <c r="G98" s="272"/>
      <c r="H98" s="272"/>
      <c r="I98" s="272"/>
    </row>
    <row r="99" spans="2:9" ht="12.75" customHeight="1" thickBot="1" x14ac:dyDescent="0.3">
      <c r="B99" s="67" t="str">
        <f>IF('Scope of Work (CMGC-NB)'!K22=TRUE,"✔","")</f>
        <v/>
      </c>
      <c r="C99" s="273" t="s">
        <v>72</v>
      </c>
      <c r="D99" s="274"/>
      <c r="E99" s="274"/>
      <c r="F99" s="274"/>
      <c r="G99" s="274"/>
      <c r="H99" s="274"/>
      <c r="I99" s="274"/>
    </row>
    <row r="100" spans="2:9" ht="12.75" customHeight="1" thickBot="1" x14ac:dyDescent="0.3">
      <c r="B100" s="300" t="s">
        <v>24</v>
      </c>
      <c r="C100" s="301"/>
      <c r="D100" s="301"/>
      <c r="E100" s="301"/>
      <c r="F100" s="301"/>
      <c r="G100" s="301"/>
      <c r="H100" s="301"/>
      <c r="I100" s="301"/>
    </row>
    <row r="101" spans="2:9" ht="12.75" customHeight="1" thickBot="1" x14ac:dyDescent="0.3">
      <c r="B101" s="67" t="str">
        <f>IF('Scope of Work (CMGC-NB)'!K24=TRUE,"✔","")</f>
        <v/>
      </c>
      <c r="C101" s="271" t="s">
        <v>27</v>
      </c>
      <c r="D101" s="272"/>
      <c r="E101" s="272"/>
      <c r="F101" s="272"/>
      <c r="G101" s="272"/>
      <c r="H101" s="272"/>
      <c r="I101" s="272"/>
    </row>
    <row r="102" spans="2:9" ht="12.75" customHeight="1" thickBot="1" x14ac:dyDescent="0.3">
      <c r="B102" s="67" t="str">
        <f>IF('Scope of Work (CMGC-NB)'!K25=TRUE,"✔","")</f>
        <v/>
      </c>
      <c r="C102" s="271" t="s">
        <v>6</v>
      </c>
      <c r="D102" s="272"/>
      <c r="E102" s="272"/>
      <c r="F102" s="272"/>
      <c r="G102" s="272"/>
      <c r="H102" s="272"/>
      <c r="I102" s="272"/>
    </row>
    <row r="103" spans="2:9" ht="12.75" customHeight="1" thickBot="1" x14ac:dyDescent="0.3">
      <c r="B103" s="67" t="str">
        <f>IF('Scope of Work (CMGC-NB)'!K26=TRUE,"✔","")</f>
        <v/>
      </c>
      <c r="C103" s="271" t="s">
        <v>7</v>
      </c>
      <c r="D103" s="272"/>
      <c r="E103" s="272"/>
      <c r="F103" s="272"/>
      <c r="G103" s="272"/>
      <c r="H103" s="272"/>
      <c r="I103" s="272"/>
    </row>
    <row r="104" spans="2:9" ht="12.75" customHeight="1" thickBot="1" x14ac:dyDescent="0.3">
      <c r="B104" s="67" t="str">
        <f>IF('Scope of Work (CMGC-NB)'!K27=TRUE,"✔","")</f>
        <v/>
      </c>
      <c r="C104" s="271" t="s">
        <v>8</v>
      </c>
      <c r="D104" s="272"/>
      <c r="E104" s="272"/>
      <c r="F104" s="272"/>
      <c r="G104" s="272"/>
      <c r="H104" s="272"/>
      <c r="I104" s="272"/>
    </row>
    <row r="105" spans="2:9" ht="12.75" customHeight="1" thickBot="1" x14ac:dyDescent="0.3">
      <c r="B105" s="67" t="str">
        <f>IF('Scope of Work (CMGC-NB)'!K28=TRUE,"✔","")</f>
        <v/>
      </c>
      <c r="C105" s="271" t="s">
        <v>9</v>
      </c>
      <c r="D105" s="272"/>
      <c r="E105" s="272"/>
      <c r="F105" s="272"/>
      <c r="G105" s="272"/>
      <c r="H105" s="272"/>
      <c r="I105" s="272"/>
    </row>
    <row r="106" spans="2:9" ht="12.75" customHeight="1" thickBot="1" x14ac:dyDescent="0.3">
      <c r="B106" s="67" t="str">
        <f>IF('Scope of Work (CMGC-NB)'!K29=TRUE,"✔","")</f>
        <v/>
      </c>
      <c r="C106" s="271" t="s">
        <v>10</v>
      </c>
      <c r="D106" s="272"/>
      <c r="E106" s="272"/>
      <c r="F106" s="272"/>
      <c r="G106" s="272"/>
      <c r="H106" s="272"/>
      <c r="I106" s="272"/>
    </row>
    <row r="107" spans="2:9" ht="12.75" customHeight="1" thickBot="1" x14ac:dyDescent="0.3">
      <c r="B107" s="67" t="str">
        <f>IF('Scope of Work (CMGC-NB)'!K30=TRUE,"✔","")</f>
        <v/>
      </c>
      <c r="C107" s="271" t="s">
        <v>11</v>
      </c>
      <c r="D107" s="272"/>
      <c r="E107" s="272"/>
      <c r="F107" s="272"/>
      <c r="G107" s="272"/>
      <c r="H107" s="272"/>
      <c r="I107" s="272"/>
    </row>
    <row r="108" spans="2:9" ht="12.75" customHeight="1" thickBot="1" x14ac:dyDescent="0.3">
      <c r="B108" s="67" t="str">
        <f>IF('Scope of Work (CMGC-NB)'!K31=TRUE,"✔","")</f>
        <v/>
      </c>
      <c r="C108" s="273" t="s">
        <v>12</v>
      </c>
      <c r="D108" s="274"/>
      <c r="E108" s="274"/>
      <c r="F108" s="274"/>
      <c r="G108" s="274"/>
      <c r="H108" s="274"/>
      <c r="I108" s="274"/>
    </row>
    <row r="109" spans="2:9" ht="12.75" customHeight="1" thickBot="1" x14ac:dyDescent="0.3">
      <c r="B109" s="300" t="s">
        <v>25</v>
      </c>
      <c r="C109" s="301"/>
      <c r="D109" s="301"/>
      <c r="E109" s="301"/>
      <c r="F109" s="301"/>
      <c r="G109" s="301"/>
      <c r="H109" s="301"/>
      <c r="I109" s="301"/>
    </row>
    <row r="110" spans="2:9" ht="12.75" customHeight="1" thickBot="1" x14ac:dyDescent="0.3">
      <c r="B110" s="67" t="str">
        <f>IF('Scope of Work (CMGC-NB)'!K33=TRUE,"✔","")</f>
        <v/>
      </c>
      <c r="C110" s="271" t="s">
        <v>13</v>
      </c>
      <c r="D110" s="272"/>
      <c r="E110" s="272"/>
      <c r="F110" s="272"/>
      <c r="G110" s="272"/>
      <c r="H110" s="272"/>
      <c r="I110" s="272"/>
    </row>
    <row r="111" spans="2:9" ht="12.75" customHeight="1" thickBot="1" x14ac:dyDescent="0.3">
      <c r="B111" s="67" t="str">
        <f>IF('Scope of Work (CMGC-NB)'!K34=TRUE,"✔","")</f>
        <v/>
      </c>
      <c r="C111" s="271" t="s">
        <v>14</v>
      </c>
      <c r="D111" s="272"/>
      <c r="E111" s="272"/>
      <c r="F111" s="272"/>
      <c r="G111" s="272"/>
      <c r="H111" s="272"/>
      <c r="I111" s="272"/>
    </row>
    <row r="112" spans="2:9" ht="12.75" customHeight="1" thickBot="1" x14ac:dyDescent="0.3">
      <c r="B112" s="67" t="str">
        <f>IF('Scope of Work (CMGC-NB)'!K35=TRUE,"✔","")</f>
        <v/>
      </c>
      <c r="C112" s="271" t="s">
        <v>15</v>
      </c>
      <c r="D112" s="272"/>
      <c r="E112" s="272"/>
      <c r="F112" s="272"/>
      <c r="G112" s="272"/>
      <c r="H112" s="272"/>
      <c r="I112" s="272"/>
    </row>
    <row r="113" spans="2:10" ht="12.75" customHeight="1" thickBot="1" x14ac:dyDescent="0.3">
      <c r="B113" s="67" t="str">
        <f>IF('Scope of Work (CMGC-NB)'!K36=TRUE,"✔","")</f>
        <v/>
      </c>
      <c r="C113" s="271" t="s">
        <v>16</v>
      </c>
      <c r="D113" s="272"/>
      <c r="E113" s="272"/>
      <c r="F113" s="272"/>
      <c r="G113" s="272"/>
      <c r="H113" s="272"/>
      <c r="I113" s="272"/>
    </row>
    <row r="114" spans="2:10" ht="12.75" customHeight="1" thickBot="1" x14ac:dyDescent="0.3">
      <c r="B114" s="67" t="str">
        <f>IF('Scope of Work (CMGC-NB)'!K37=TRUE,"✔","")</f>
        <v/>
      </c>
      <c r="C114" s="271" t="s">
        <v>17</v>
      </c>
      <c r="D114" s="272"/>
      <c r="E114" s="272"/>
      <c r="F114" s="272"/>
      <c r="G114" s="272"/>
      <c r="H114" s="272"/>
      <c r="I114" s="272"/>
    </row>
    <row r="115" spans="2:10" ht="12.75" customHeight="1" thickBot="1" x14ac:dyDescent="0.3">
      <c r="B115" s="67" t="str">
        <f>IF('Scope of Work (CMGC-NB)'!K38=TRUE,"✔","")</f>
        <v/>
      </c>
      <c r="C115" s="271" t="s">
        <v>18</v>
      </c>
      <c r="D115" s="272"/>
      <c r="E115" s="272"/>
      <c r="F115" s="272"/>
      <c r="G115" s="272"/>
      <c r="H115" s="272"/>
      <c r="I115" s="272"/>
    </row>
    <row r="116" spans="2:10" ht="12.75" customHeight="1" thickBot="1" x14ac:dyDescent="0.3">
      <c r="B116" s="67" t="str">
        <f>IF('Scope of Work (CMGC-NB)'!K39=TRUE,"✔","")</f>
        <v/>
      </c>
      <c r="C116" s="271" t="s">
        <v>19</v>
      </c>
      <c r="D116" s="272"/>
      <c r="E116" s="272"/>
      <c r="F116" s="272"/>
      <c r="G116" s="272"/>
      <c r="H116" s="272"/>
      <c r="I116" s="272"/>
    </row>
    <row r="117" spans="2:10" ht="12.75" customHeight="1" thickBot="1" x14ac:dyDescent="0.3">
      <c r="B117" s="67" t="str">
        <f>IF('Scope of Work (CMGC-NB)'!K40=TRUE,"✔","")</f>
        <v/>
      </c>
      <c r="C117" s="271" t="s">
        <v>20</v>
      </c>
      <c r="D117" s="272"/>
      <c r="E117" s="272"/>
      <c r="F117" s="272"/>
      <c r="G117" s="272"/>
      <c r="H117" s="272"/>
      <c r="I117" s="272"/>
    </row>
    <row r="118" spans="2:10" ht="12.75" customHeight="1" thickBot="1" x14ac:dyDescent="0.3">
      <c r="B118" s="67" t="str">
        <f>IF('Scope of Work (CMGC-NB)'!K41=TRUE,"✔","")</f>
        <v/>
      </c>
      <c r="C118" s="273" t="s">
        <v>21</v>
      </c>
      <c r="D118" s="274"/>
      <c r="E118" s="274"/>
      <c r="F118" s="274"/>
      <c r="G118" s="274"/>
      <c r="H118" s="274"/>
      <c r="I118" s="274"/>
    </row>
    <row r="119" spans="2:10" ht="12.75" customHeight="1" thickBot="1" x14ac:dyDescent="0.3">
      <c r="B119" s="300" t="s">
        <v>26</v>
      </c>
      <c r="C119" s="301"/>
      <c r="D119" s="301"/>
      <c r="E119" s="301"/>
      <c r="F119" s="301"/>
      <c r="G119" s="301"/>
      <c r="H119" s="301"/>
      <c r="I119" s="301"/>
    </row>
    <row r="120" spans="2:10" ht="12.75" customHeight="1" thickBot="1" x14ac:dyDescent="0.3">
      <c r="B120" s="67" t="str">
        <f>IF('Scope of Work (CMGC-NB)'!K43=TRUE,"✔","")</f>
        <v/>
      </c>
      <c r="C120" s="271" t="s">
        <v>23</v>
      </c>
      <c r="D120" s="272"/>
      <c r="E120" s="272"/>
      <c r="F120" s="272"/>
      <c r="G120" s="272"/>
      <c r="H120" s="272"/>
      <c r="I120" s="272"/>
    </row>
    <row r="121" spans="2:10" ht="10.5" customHeight="1" x14ac:dyDescent="0.25"/>
    <row r="122" spans="2:10" ht="10.5" customHeight="1" x14ac:dyDescent="0.25"/>
    <row r="123" spans="2:10" ht="10.5" customHeight="1" x14ac:dyDescent="0.25"/>
    <row r="124" spans="2:10" ht="12.75" customHeight="1" x14ac:dyDescent="0.25">
      <c r="F124" s="270" t="s">
        <v>329</v>
      </c>
      <c r="G124" s="270"/>
      <c r="H124" s="270"/>
      <c r="I124" s="270"/>
      <c r="J124" s="270"/>
    </row>
    <row r="125" spans="2:10" ht="12.75" customHeight="1" x14ac:dyDescent="0.25">
      <c r="F125" s="270"/>
      <c r="G125" s="270"/>
      <c r="H125" s="270"/>
      <c r="I125" s="270"/>
      <c r="J125" s="270"/>
    </row>
    <row r="126" spans="2:10" ht="12.75" customHeight="1" x14ac:dyDescent="0.25">
      <c r="F126" s="270"/>
      <c r="G126" s="270"/>
      <c r="H126" s="270"/>
      <c r="I126" s="270"/>
      <c r="J126" s="270"/>
    </row>
  </sheetData>
  <sheetProtection algorithmName="SHA-512" hashValue="XDzpls11E+VVm153WCangGVOCW6urA2RmRTfsnoBnFS3XHYZV71Z3A4vc5yuM1eZlV5TDrX+A60c+VQVJyGzoA==" saltValue="9wiXkB6j8P2B5BEpQXFhwQ==" spinCount="100000" sheet="1" objects="1" scenarios="1" selectLockedCells="1" selectUnlockedCells="1"/>
  <mergeCells count="50">
    <mergeCell ref="J16:K16"/>
    <mergeCell ref="B2:M2"/>
    <mergeCell ref="B4:M4"/>
    <mergeCell ref="B7:L7"/>
    <mergeCell ref="B11:M12"/>
    <mergeCell ref="B5:M5"/>
    <mergeCell ref="B6:M6"/>
    <mergeCell ref="B8:M8"/>
    <mergeCell ref="C102:I102"/>
    <mergeCell ref="I21:J21"/>
    <mergeCell ref="I28:J28"/>
    <mergeCell ref="J36:K36"/>
    <mergeCell ref="I48:J48"/>
    <mergeCell ref="C101:I101"/>
    <mergeCell ref="B23:M24"/>
    <mergeCell ref="I63:J63"/>
    <mergeCell ref="B52:M52"/>
    <mergeCell ref="B30:M31"/>
    <mergeCell ref="J55:K55"/>
    <mergeCell ref="B97:I97"/>
    <mergeCell ref="C98:I98"/>
    <mergeCell ref="C99:I99"/>
    <mergeCell ref="B100:I100"/>
    <mergeCell ref="B58:M59"/>
    <mergeCell ref="F124:J126"/>
    <mergeCell ref="C115:I115"/>
    <mergeCell ref="C116:I116"/>
    <mergeCell ref="C117:I117"/>
    <mergeCell ref="C118:I118"/>
    <mergeCell ref="B119:I119"/>
    <mergeCell ref="C120:I120"/>
    <mergeCell ref="C114:I114"/>
    <mergeCell ref="C103:I103"/>
    <mergeCell ref="C104:I104"/>
    <mergeCell ref="C105:I105"/>
    <mergeCell ref="C106:I106"/>
    <mergeCell ref="C107:I107"/>
    <mergeCell ref="C108:I108"/>
    <mergeCell ref="B109:I109"/>
    <mergeCell ref="C110:I110"/>
    <mergeCell ref="C111:I111"/>
    <mergeCell ref="C112:I112"/>
    <mergeCell ref="C113:I113"/>
    <mergeCell ref="I87:J87"/>
    <mergeCell ref="I91:J91"/>
    <mergeCell ref="I67:J67"/>
    <mergeCell ref="I71:J71"/>
    <mergeCell ref="I75:J75"/>
    <mergeCell ref="I79:J79"/>
    <mergeCell ref="I83:J83"/>
  </mergeCells>
  <conditionalFormatting sqref="G32:M32 B29:M29">
    <cfRule type="containsText" dxfId="55" priority="9" operator="containsText" text="Verify">
      <formula>NOT(ISERROR(SEARCH("Verify",B29)))</formula>
    </cfRule>
  </conditionalFormatting>
  <conditionalFormatting sqref="B38:M38 B41:M41 G39:M40 G42:M45">
    <cfRule type="containsText" dxfId="54" priority="8" operator="containsText" text="Verify">
      <formula>NOT(ISERROR(SEARCH("Verify",B38)))</formula>
    </cfRule>
  </conditionalFormatting>
  <conditionalFormatting sqref="B52:M52">
    <cfRule type="containsText" dxfId="53" priority="4" operator="containsText" text="Builders">
      <formula>NOT(ISERROR(SEARCH("Builders",B52)))</formula>
    </cfRule>
  </conditionalFormatting>
  <pageMargins left="0.25" right="0.25" top="0.75" bottom="0.75" header="0.3" footer="0.3"/>
  <pageSetup orientation="portrait" r:id="rId1"/>
  <headerFooter>
    <oddHeader>&amp;C&amp;G</oddHeader>
    <oddFooter>&amp;C&amp;D&amp;R&amp;P of &amp;N</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3" operator="containsText" text="Verify" id="{804A2EAF-1C12-4044-A095-6D7EA57D97C3}">
            <xm:f>NOT(ISERROR(SEARCH("Verify",'\\WPDASFILL01\DASRedirect$\CSLT\PERSONAL_WIP\Cartwright\Risk_Assessment_Tool\Construction\[CRAT_TC_V1_Locked.xlsx]Summary (TC-EB)'!#REF!)))</xm:f>
            <x14:dxf>
              <fill>
                <patternFill>
                  <bgColor rgb="FFFF0000"/>
                </patternFill>
              </fill>
            </x14:dxf>
          </x14:cfRule>
          <xm:sqref>C73:M73 L75:M75 G74:M74 C61:K61 G62:K62 C69:K69 G70:K70 C65:K65 G66:K66 C77:K77 G78:K78 C81:K81 G82:K82 C85:K85 G86:K86</xm:sqref>
        </x14:conditionalFormatting>
        <x14:conditionalFormatting xmlns:xm="http://schemas.microsoft.com/office/excel/2006/main">
          <x14:cfRule type="containsText" priority="2" operator="containsText" text="Verify" id="{3BCEB849-185D-4899-8BAE-EA93351CCE16}">
            <xm:f>NOT(ISERROR(SEARCH("Verify",'\\WPDASFILL01\DASRedirect$\CSLT\PERSONAL_WIP\Cartwright\Risk_Assessment_Tool\Construction\[CRAT_TC_V1_Locked.xlsx]Summary (TC-EB)'!#REF!)))</xm:f>
            <x14:dxf>
              <fill>
                <patternFill>
                  <bgColor rgb="FFFF0000"/>
                </patternFill>
              </fill>
            </x14:dxf>
          </x14:cfRule>
          <xm:sqref>C89:K89 G90:K90</xm:sqref>
        </x14:conditionalFormatting>
        <x14:conditionalFormatting xmlns:xm="http://schemas.microsoft.com/office/excel/2006/main">
          <x14:cfRule type="containsText" priority="15" operator="containsText" text="Endorsement" id="{7C72B57C-41DA-4B48-BF88-2138C752A3CB}">
            <xm:f>NOT(ISERROR(SEARCH("Endorsement",'Summary (CMGC-EB)'!G50)))</xm:f>
            <x14:dxf>
              <fill>
                <patternFill>
                  <bgColor rgb="FFFF0000"/>
                </patternFill>
              </fill>
            </x14:dxf>
          </x14:cfRule>
          <xm:sqref>G51:M51</xm:sqref>
        </x14:conditionalFormatting>
        <x14:conditionalFormatting xmlns:xm="http://schemas.microsoft.com/office/excel/2006/main">
          <x14:cfRule type="containsText" priority="16" operator="containsText" text="Endorsement" id="{900012B9-3524-4DFD-9625-770766C39EEA}">
            <xm:f>NOT(ISERROR(SEARCH("Endorsement",'Summary (CMGC-EB)'!#REF!)))</xm:f>
            <x14:dxf>
              <fill>
                <patternFill>
                  <bgColor rgb="FFFF0000"/>
                </patternFill>
              </fill>
            </x14:dxf>
          </x14:cfRule>
          <xm:sqref>B52</xm:sqref>
        </x14:conditionalFormatting>
        <x14:conditionalFormatting xmlns:xm="http://schemas.microsoft.com/office/excel/2006/main">
          <x14:cfRule type="containsText" priority="17" operator="containsText" text="Builders" id="{F8FBFD93-D201-4135-B3CC-A84F0548C21A}">
            <xm:f>NOT(ISERROR(SEARCH("Builders",'Summary (CMGC-EB)'!#REF!)))</xm:f>
            <x14:dxf>
              <font>
                <b/>
                <i val="0"/>
                <color theme="0"/>
              </font>
              <fill>
                <patternFill>
                  <bgColor rgb="FFFF0000"/>
                </patternFill>
              </fill>
            </x14:dxf>
          </x14:cfRule>
          <xm:sqref>B52:M52</xm:sqref>
        </x14:conditionalFormatting>
        <x14:conditionalFormatting xmlns:xm="http://schemas.microsoft.com/office/excel/2006/main">
          <x14:cfRule type="containsText" priority="18" operator="containsText" text="Endorsement" id="{7C72B57C-41DA-4B48-BF88-2138C752A3CB}">
            <xm:f>NOT(ISERROR(SEARCH("Endorsement",'Summary (CMGC-EB)'!#REF!)))</xm:f>
            <x14:dxf>
              <fill>
                <patternFill>
                  <bgColor rgb="FFFF0000"/>
                </patternFill>
              </fill>
            </x14:dxf>
          </x14:cfRule>
          <xm:sqref>G50:M50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showGridLines="0" showRowColHeaders="0" zoomScaleNormal="100" workbookViewId="0">
      <selection activeCell="N24" sqref="N24"/>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c r="C1" s="192"/>
      <c r="D1" s="10"/>
      <c r="E1" s="193" t="s">
        <v>134</v>
      </c>
      <c r="F1" s="193"/>
      <c r="G1" s="193"/>
      <c r="H1" s="193"/>
      <c r="I1" s="10"/>
      <c r="J1" s="192"/>
      <c r="K1" s="192"/>
      <c r="L1" s="192"/>
      <c r="M1" s="10"/>
      <c r="N1" s="192"/>
      <c r="O1" s="192"/>
      <c r="P1" s="192"/>
      <c r="Q1" s="192"/>
      <c r="R1" s="10"/>
      <c r="S1" s="192"/>
      <c r="T1" s="192"/>
      <c r="U1" s="192"/>
      <c r="V1" s="10"/>
      <c r="W1" s="10"/>
      <c r="X1" s="10"/>
      <c r="Y1" s="10"/>
      <c r="Z1" s="10"/>
      <c r="AA1" s="10"/>
      <c r="AB1" s="10"/>
      <c r="AC1" s="1"/>
      <c r="AD1" s="1"/>
    </row>
    <row r="2" spans="1:30" ht="15" customHeight="1" x14ac:dyDescent="0.25">
      <c r="A2" s="10"/>
      <c r="B2" s="192"/>
      <c r="C2" s="192"/>
      <c r="D2" s="10"/>
      <c r="E2" s="193"/>
      <c r="F2" s="193"/>
      <c r="G2" s="193"/>
      <c r="H2" s="193"/>
      <c r="I2" s="10"/>
      <c r="J2" s="192"/>
      <c r="K2" s="192"/>
      <c r="L2" s="192"/>
      <c r="M2" s="10"/>
      <c r="N2" s="192"/>
      <c r="O2" s="192"/>
      <c r="P2" s="192"/>
      <c r="Q2" s="192"/>
      <c r="R2" s="10"/>
      <c r="S2" s="192"/>
      <c r="T2" s="192"/>
      <c r="U2" s="192"/>
      <c r="V2" s="10"/>
      <c r="W2" s="10"/>
      <c r="X2" s="10"/>
      <c r="Y2" s="10"/>
      <c r="Z2" s="10"/>
      <c r="AA2" s="10"/>
      <c r="AB2" s="10"/>
      <c r="AC2" s="1"/>
      <c r="AD2" s="1"/>
    </row>
    <row r="3" spans="1:30" x14ac:dyDescent="0.25">
      <c r="I3" s="3"/>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row>
    <row r="12" spans="1:30" ht="15" customHeight="1" x14ac:dyDescent="0.25">
      <c r="J12" s="60"/>
      <c r="K12" s="60"/>
      <c r="L12" s="60"/>
      <c r="M12" s="60"/>
      <c r="N12" s="60"/>
    </row>
    <row r="19" spans="5:27" ht="15" customHeight="1" x14ac:dyDescent="0.25">
      <c r="T19" s="102"/>
      <c r="U19" s="102"/>
      <c r="V19" s="102"/>
      <c r="W19" s="102"/>
      <c r="X19" s="102"/>
      <c r="Y19" s="102"/>
      <c r="Z19" s="102"/>
      <c r="AA19" s="102"/>
    </row>
    <row r="20" spans="5:27" ht="15" customHeight="1" x14ac:dyDescent="0.25">
      <c r="Y20" s="102"/>
      <c r="Z20" s="102"/>
      <c r="AA20" s="102"/>
    </row>
    <row r="29" spans="5:27" ht="15" customHeight="1" x14ac:dyDescent="0.25">
      <c r="E29" s="192" t="s">
        <v>3</v>
      </c>
      <c r="F29" s="192"/>
      <c r="G29" s="192"/>
      <c r="H29" s="192"/>
      <c r="I29" s="192"/>
      <c r="J29" s="192"/>
      <c r="K29" s="192"/>
      <c r="L29" s="192"/>
      <c r="Q29" s="192" t="s">
        <v>4</v>
      </c>
      <c r="R29" s="192"/>
      <c r="S29" s="192"/>
      <c r="T29" s="192"/>
      <c r="U29" s="192"/>
      <c r="V29" s="192"/>
      <c r="W29" s="192"/>
      <c r="X29" s="192"/>
      <c r="Y29" s="101"/>
      <c r="Z29" s="101"/>
      <c r="AA29" s="101"/>
    </row>
    <row r="30" spans="5:27" ht="15" customHeight="1" x14ac:dyDescent="0.25">
      <c r="E30" s="192"/>
      <c r="F30" s="192"/>
      <c r="G30" s="192"/>
      <c r="H30" s="192"/>
      <c r="I30" s="192"/>
      <c r="J30" s="192"/>
      <c r="K30" s="192"/>
      <c r="L30" s="192"/>
      <c r="Q30" s="192"/>
      <c r="R30" s="192"/>
      <c r="S30" s="192"/>
      <c r="T30" s="192"/>
      <c r="U30" s="192"/>
      <c r="V30" s="192"/>
      <c r="W30" s="192"/>
      <c r="X30" s="192"/>
      <c r="Y30" s="101"/>
      <c r="Z30" s="101"/>
      <c r="AA30" s="101"/>
    </row>
    <row r="31" spans="5:27" ht="15" customHeight="1" x14ac:dyDescent="0.25">
      <c r="E31" s="192"/>
      <c r="F31" s="192"/>
      <c r="G31" s="192"/>
      <c r="H31" s="192"/>
      <c r="I31" s="192"/>
      <c r="J31" s="192"/>
      <c r="K31" s="192"/>
      <c r="L31" s="192"/>
      <c r="Q31" s="192"/>
      <c r="R31" s="192"/>
      <c r="S31" s="192"/>
      <c r="T31" s="192"/>
      <c r="U31" s="192"/>
      <c r="V31" s="192"/>
      <c r="W31" s="192"/>
      <c r="X31" s="192"/>
      <c r="Y31" s="101"/>
      <c r="Z31" s="101"/>
      <c r="AA31" s="101"/>
    </row>
    <row r="32" spans="5:27" x14ac:dyDescent="0.25">
      <c r="E32" s="176" t="s">
        <v>310</v>
      </c>
      <c r="F32" s="177"/>
      <c r="G32" s="177"/>
      <c r="H32" s="177"/>
      <c r="I32" s="177"/>
      <c r="J32" s="177"/>
      <c r="K32" s="177"/>
      <c r="L32" s="177"/>
      <c r="Q32" s="176" t="s">
        <v>311</v>
      </c>
      <c r="R32" s="177"/>
      <c r="S32" s="177"/>
      <c r="T32" s="177"/>
      <c r="U32" s="177"/>
      <c r="V32" s="177"/>
      <c r="W32" s="177"/>
      <c r="X32" s="177"/>
      <c r="Y32" s="1"/>
      <c r="Z32" s="1"/>
      <c r="AA32" s="1"/>
    </row>
    <row r="33" spans="5:27" x14ac:dyDescent="0.25">
      <c r="E33" s="177"/>
      <c r="F33" s="177"/>
      <c r="G33" s="177"/>
      <c r="H33" s="177"/>
      <c r="I33" s="177"/>
      <c r="J33" s="177"/>
      <c r="K33" s="177"/>
      <c r="L33" s="177"/>
      <c r="Q33" s="177"/>
      <c r="R33" s="177"/>
      <c r="S33" s="177"/>
      <c r="T33" s="177"/>
      <c r="U33" s="177"/>
      <c r="V33" s="177"/>
      <c r="W33" s="177"/>
      <c r="X33" s="177"/>
      <c r="Y33" s="1"/>
      <c r="Z33" s="1"/>
      <c r="AA33" s="1"/>
    </row>
    <row r="34" spans="5:27" x14ac:dyDescent="0.25">
      <c r="E34" s="177"/>
      <c r="F34" s="177"/>
      <c r="G34" s="177"/>
      <c r="H34" s="177"/>
      <c r="I34" s="177"/>
      <c r="J34" s="177"/>
      <c r="K34" s="177"/>
      <c r="L34" s="177"/>
      <c r="Q34" s="177"/>
      <c r="R34" s="177"/>
      <c r="S34" s="177"/>
      <c r="T34" s="177"/>
      <c r="U34" s="177"/>
      <c r="V34" s="177"/>
      <c r="W34" s="177"/>
      <c r="X34" s="177"/>
      <c r="Y34" s="1"/>
      <c r="Z34" s="1"/>
      <c r="AA34" s="1"/>
    </row>
    <row r="35" spans="5:27" x14ac:dyDescent="0.25">
      <c r="E35" s="177"/>
      <c r="F35" s="177"/>
      <c r="G35" s="177"/>
      <c r="H35" s="177"/>
      <c r="I35" s="177"/>
      <c r="J35" s="177"/>
      <c r="K35" s="177"/>
      <c r="L35" s="177"/>
      <c r="Q35" s="177"/>
      <c r="R35" s="177"/>
      <c r="S35" s="177"/>
      <c r="T35" s="177"/>
      <c r="U35" s="177"/>
      <c r="V35" s="177"/>
      <c r="W35" s="177"/>
      <c r="X35" s="177"/>
      <c r="Y35" s="1"/>
      <c r="Z35" s="1"/>
      <c r="AA35" s="1"/>
    </row>
    <row r="36" spans="5:27" x14ac:dyDescent="0.25">
      <c r="E36" s="177"/>
      <c r="F36" s="177"/>
      <c r="G36" s="177"/>
      <c r="H36" s="177"/>
      <c r="I36" s="177"/>
      <c r="J36" s="177"/>
      <c r="K36" s="177"/>
      <c r="L36" s="177"/>
      <c r="Q36" s="177"/>
      <c r="R36" s="177"/>
      <c r="S36" s="177"/>
      <c r="T36" s="177"/>
      <c r="U36" s="177"/>
      <c r="V36" s="177"/>
      <c r="W36" s="177"/>
      <c r="X36" s="177"/>
      <c r="Y36" s="1"/>
      <c r="Z36" s="1"/>
      <c r="AA36" s="1"/>
    </row>
    <row r="37" spans="5:27" x14ac:dyDescent="0.25">
      <c r="E37" s="177"/>
      <c r="F37" s="177"/>
      <c r="G37" s="177"/>
      <c r="H37" s="177"/>
      <c r="I37" s="177"/>
      <c r="J37" s="177"/>
      <c r="K37" s="177"/>
      <c r="L37" s="177"/>
      <c r="Q37" s="177"/>
      <c r="R37" s="177"/>
      <c r="S37" s="177"/>
      <c r="T37" s="177"/>
      <c r="U37" s="177"/>
      <c r="V37" s="177"/>
      <c r="W37" s="177"/>
      <c r="X37" s="177"/>
      <c r="Y37" s="1"/>
      <c r="Z37" s="1"/>
      <c r="AA37" s="1"/>
    </row>
    <row r="38" spans="5:27" x14ac:dyDescent="0.25">
      <c r="E38" s="177"/>
      <c r="F38" s="177"/>
      <c r="G38" s="177"/>
      <c r="H38" s="177"/>
      <c r="I38" s="177"/>
      <c r="J38" s="177"/>
      <c r="K38" s="177"/>
      <c r="L38" s="177"/>
      <c r="Q38" s="177"/>
      <c r="R38" s="177"/>
      <c r="S38" s="177"/>
      <c r="T38" s="177"/>
      <c r="U38" s="177"/>
      <c r="V38" s="177"/>
      <c r="W38" s="177"/>
      <c r="X38" s="177"/>
      <c r="Y38" s="1"/>
      <c r="Z38" s="1"/>
      <c r="AA38" s="1"/>
    </row>
    <row r="39" spans="5:27" x14ac:dyDescent="0.25">
      <c r="E39" s="177"/>
      <c r="F39" s="177"/>
      <c r="G39" s="177"/>
      <c r="H39" s="177"/>
      <c r="I39" s="177"/>
      <c r="J39" s="177"/>
      <c r="K39" s="177"/>
      <c r="L39" s="177"/>
      <c r="Q39" s="177"/>
      <c r="R39" s="177"/>
      <c r="S39" s="177"/>
      <c r="T39" s="177"/>
      <c r="U39" s="177"/>
      <c r="V39" s="177"/>
      <c r="W39" s="177"/>
      <c r="X39" s="177"/>
      <c r="Y39" s="1"/>
      <c r="Z39" s="1"/>
      <c r="AA39" s="1"/>
    </row>
    <row r="40" spans="5:27" x14ac:dyDescent="0.25">
      <c r="E40" s="177"/>
      <c r="F40" s="177"/>
      <c r="G40" s="177"/>
      <c r="H40" s="177"/>
      <c r="I40" s="177"/>
      <c r="J40" s="177"/>
      <c r="K40" s="177"/>
      <c r="L40" s="177"/>
      <c r="Q40" s="177"/>
      <c r="R40" s="177"/>
      <c r="S40" s="177"/>
      <c r="T40" s="177"/>
      <c r="U40" s="177"/>
      <c r="V40" s="177"/>
      <c r="W40" s="177"/>
      <c r="X40" s="177"/>
      <c r="Y40" s="1"/>
      <c r="Z40" s="1"/>
      <c r="AA40" s="1"/>
    </row>
    <row r="41" spans="5:27" x14ac:dyDescent="0.25">
      <c r="E41" s="177"/>
      <c r="F41" s="177"/>
      <c r="G41" s="177"/>
      <c r="H41" s="177"/>
      <c r="I41" s="177"/>
      <c r="J41" s="177"/>
      <c r="K41" s="177"/>
      <c r="L41" s="177"/>
      <c r="Q41" s="177"/>
      <c r="R41" s="177"/>
      <c r="S41" s="177"/>
      <c r="T41" s="177"/>
      <c r="U41" s="177"/>
      <c r="V41" s="177"/>
      <c r="W41" s="177"/>
      <c r="X41" s="177"/>
      <c r="Y41" s="1"/>
      <c r="Z41" s="1"/>
      <c r="AA41" s="1"/>
    </row>
    <row r="42" spans="5:27" x14ac:dyDescent="0.25">
      <c r="E42" s="177"/>
      <c r="F42" s="177"/>
      <c r="G42" s="177"/>
      <c r="H42" s="177"/>
      <c r="I42" s="177"/>
      <c r="J42" s="177"/>
      <c r="K42" s="177"/>
      <c r="L42" s="177"/>
      <c r="Q42" s="177"/>
      <c r="R42" s="177"/>
      <c r="S42" s="177"/>
      <c r="T42" s="177"/>
      <c r="U42" s="177"/>
      <c r="V42" s="177"/>
      <c r="W42" s="177"/>
      <c r="X42" s="177"/>
      <c r="Y42" s="1"/>
      <c r="Z42" s="1"/>
      <c r="AA42" s="1"/>
    </row>
    <row r="43" spans="5:27" x14ac:dyDescent="0.25">
      <c r="E43" s="177"/>
      <c r="F43" s="177"/>
      <c r="G43" s="177"/>
      <c r="H43" s="177"/>
      <c r="I43" s="177"/>
      <c r="J43" s="177"/>
      <c r="K43" s="177"/>
      <c r="L43" s="177"/>
      <c r="Q43" s="177"/>
      <c r="R43" s="177"/>
      <c r="S43" s="177"/>
      <c r="T43" s="177"/>
      <c r="U43" s="177"/>
      <c r="V43" s="177"/>
      <c r="W43" s="177"/>
      <c r="X43" s="177"/>
      <c r="Y43" s="1"/>
      <c r="Z43" s="1"/>
      <c r="AA43" s="1"/>
    </row>
    <row r="44" spans="5:27" x14ac:dyDescent="0.25">
      <c r="E44" s="177"/>
      <c r="F44" s="177"/>
      <c r="G44" s="177"/>
      <c r="H44" s="177"/>
      <c r="I44" s="177"/>
      <c r="J44" s="177"/>
      <c r="K44" s="177"/>
      <c r="L44" s="177"/>
      <c r="Q44" s="177"/>
      <c r="R44" s="177"/>
      <c r="S44" s="177"/>
      <c r="T44" s="177"/>
      <c r="U44" s="177"/>
      <c r="V44" s="177"/>
      <c r="W44" s="177"/>
      <c r="X44" s="177"/>
      <c r="Y44" s="1"/>
      <c r="Z44" s="1"/>
      <c r="AA44" s="1"/>
    </row>
    <row r="45" spans="5:27" x14ac:dyDescent="0.25">
      <c r="E45" s="177"/>
      <c r="F45" s="177"/>
      <c r="G45" s="177"/>
      <c r="H45" s="177"/>
      <c r="I45" s="177"/>
      <c r="J45" s="177"/>
      <c r="K45" s="177"/>
      <c r="L45" s="177"/>
      <c r="Q45" s="177"/>
      <c r="R45" s="177"/>
      <c r="S45" s="177"/>
      <c r="T45" s="177"/>
      <c r="U45" s="177"/>
      <c r="V45" s="177"/>
      <c r="W45" s="177"/>
      <c r="X45" s="177"/>
      <c r="Y45" s="1"/>
      <c r="Z45" s="1"/>
      <c r="AA45" s="1"/>
    </row>
    <row r="46" spans="5:27" x14ac:dyDescent="0.25">
      <c r="E46" s="177"/>
      <c r="F46" s="177"/>
      <c r="G46" s="177"/>
      <c r="H46" s="177"/>
      <c r="I46" s="177"/>
      <c r="J46" s="177"/>
      <c r="K46" s="177"/>
      <c r="L46" s="177"/>
      <c r="Q46" s="177"/>
      <c r="R46" s="177"/>
      <c r="S46" s="177"/>
      <c r="T46" s="177"/>
      <c r="U46" s="177"/>
      <c r="V46" s="177"/>
      <c r="W46" s="177"/>
      <c r="X46" s="177"/>
      <c r="Y46" s="1"/>
      <c r="Z46" s="1"/>
      <c r="AA46" s="1"/>
    </row>
  </sheetData>
  <sheetProtection algorithmName="SHA-512" hashValue="9ATT1b0JnOFX0WEfKw1l4egYbATt33swiXj30hEPYLyBtJlqoAbbgPvIFjh0FPXI1BLkfMaBug17JffZc5sGLA==" saltValue="CxFN/qPA8RA6QfqLRjht4A==" spinCount="100000" sheet="1" objects="1" scenarios="1" selectLockedCells="1" selectUnlockedCells="1"/>
  <mergeCells count="9">
    <mergeCell ref="E32:L46"/>
    <mergeCell ref="Q32:X46"/>
    <mergeCell ref="E29:L31"/>
    <mergeCell ref="Q29:X31"/>
    <mergeCell ref="B1:C2"/>
    <mergeCell ref="E1:H2"/>
    <mergeCell ref="J1:L2"/>
    <mergeCell ref="N1:Q2"/>
    <mergeCell ref="S1:U2"/>
  </mergeCells>
  <pageMargins left="0.25" right="0.25" top="0.75" bottom="0.75" header="0.3" footer="0.3"/>
  <pageSetup paperSize="17" orientation="landscape" r:id="rId1"/>
  <drawing r:id="rId2"/>
  <picture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3"/>
  <sheetViews>
    <sheetView showGridLines="0" showRowColHeaders="0" zoomScaleNormal="100" workbookViewId="0">
      <selection activeCell="K21" sqref="K21"/>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3" t="s">
        <v>0</v>
      </c>
      <c r="K1" s="193"/>
      <c r="L1" s="193"/>
      <c r="M1" s="10"/>
      <c r="N1" s="192" t="s">
        <v>148</v>
      </c>
      <c r="O1" s="192"/>
      <c r="P1" s="192"/>
      <c r="Q1" s="192"/>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3"/>
      <c r="K2" s="193"/>
      <c r="L2" s="193"/>
      <c r="M2" s="10"/>
      <c r="N2" s="192"/>
      <c r="O2" s="192"/>
      <c r="P2" s="192"/>
      <c r="Q2" s="192"/>
      <c r="R2" s="10"/>
      <c r="S2" s="192"/>
      <c r="T2" s="192"/>
      <c r="U2" s="192"/>
      <c r="V2" s="10"/>
      <c r="W2" s="10"/>
      <c r="X2" s="10"/>
      <c r="Y2" s="10"/>
      <c r="Z2" s="10"/>
      <c r="AA2" s="10"/>
      <c r="AB2" s="10"/>
      <c r="AC2" s="1"/>
      <c r="AD2" s="1"/>
    </row>
    <row r="9" spans="1:30" x14ac:dyDescent="0.25">
      <c r="J9" s="196"/>
      <c r="K9" s="196"/>
      <c r="L9" s="196"/>
      <c r="M9" s="196"/>
      <c r="N9" s="196"/>
      <c r="O9" s="196"/>
      <c r="P9" s="196"/>
      <c r="Q9" s="196"/>
    </row>
    <row r="10" spans="1:30" x14ac:dyDescent="0.25">
      <c r="J10" s="196"/>
      <c r="K10" s="196"/>
      <c r="L10" s="196"/>
      <c r="M10" s="196"/>
      <c r="N10" s="196"/>
      <c r="O10" s="196"/>
      <c r="P10" s="196"/>
      <c r="Q10" s="196"/>
    </row>
    <row r="11" spans="1:30" ht="15" customHeight="1" x14ac:dyDescent="0.25">
      <c r="J11" s="199"/>
      <c r="K11" s="199"/>
      <c r="L11" s="199"/>
      <c r="M11" s="199"/>
      <c r="N11" s="199"/>
      <c r="O11" s="199"/>
      <c r="P11" s="199"/>
      <c r="Q11" s="199"/>
      <c r="R11" s="199"/>
    </row>
    <row r="12" spans="1:30" ht="15" customHeight="1" x14ac:dyDescent="0.25">
      <c r="J12" s="199"/>
      <c r="K12" s="199"/>
      <c r="L12" s="199"/>
      <c r="M12" s="199"/>
      <c r="N12" s="199"/>
      <c r="O12" s="199"/>
      <c r="P12" s="199"/>
      <c r="Q12" s="199"/>
      <c r="R12" s="199"/>
    </row>
    <row r="13" spans="1:30" x14ac:dyDescent="0.25">
      <c r="J13" s="200"/>
      <c r="K13" s="200"/>
      <c r="L13" s="200"/>
      <c r="M13" s="200"/>
    </row>
    <row r="14" spans="1:30" x14ac:dyDescent="0.25">
      <c r="J14" s="200"/>
      <c r="K14" s="200"/>
      <c r="L14" s="200"/>
      <c r="M14" s="200"/>
    </row>
    <row r="19" spans="2:27" ht="20.25" customHeight="1" x14ac:dyDescent="0.25"/>
    <row r="20" spans="2:27" ht="17.25" customHeight="1" x14ac:dyDescent="0.3">
      <c r="B20" s="173" t="s">
        <v>283</v>
      </c>
      <c r="C20" s="173"/>
      <c r="D20" s="173"/>
      <c r="E20" s="173"/>
      <c r="F20" s="173"/>
      <c r="G20" s="173"/>
      <c r="H20" s="173"/>
      <c r="I20" s="173"/>
      <c r="K20" s="6" t="s">
        <v>22</v>
      </c>
      <c r="L20" s="54"/>
      <c r="M20" s="54"/>
      <c r="N20" s="54"/>
      <c r="O20" s="54"/>
      <c r="P20" s="54"/>
      <c r="Q20" s="54"/>
      <c r="R20" s="54"/>
      <c r="T20" s="53" t="s">
        <v>28</v>
      </c>
      <c r="U20" s="54"/>
      <c r="V20" s="54"/>
      <c r="W20" s="54"/>
      <c r="X20" s="54"/>
      <c r="Y20" s="54"/>
      <c r="Z20" s="54"/>
      <c r="AA20" s="54"/>
    </row>
    <row r="21" spans="2:27" ht="15" customHeight="1" x14ac:dyDescent="0.3">
      <c r="B21" s="173"/>
      <c r="C21" s="173"/>
      <c r="D21" s="173"/>
      <c r="E21" s="173"/>
      <c r="F21" s="173"/>
      <c r="G21" s="173"/>
      <c r="H21" s="173"/>
      <c r="I21" s="173"/>
      <c r="K21" s="90" t="b">
        <v>0</v>
      </c>
      <c r="L21" s="201" t="s">
        <v>22</v>
      </c>
      <c r="M21" s="201"/>
      <c r="N21" s="201"/>
      <c r="O21" s="201"/>
      <c r="P21" s="201"/>
      <c r="Q21" s="201"/>
      <c r="R21" s="201"/>
      <c r="T21" s="202"/>
      <c r="U21" s="202"/>
      <c r="V21" s="202"/>
      <c r="W21" s="202"/>
      <c r="X21" s="202"/>
      <c r="Y21" s="202"/>
      <c r="Z21" s="202"/>
      <c r="AA21" s="202"/>
    </row>
    <row r="22" spans="2:27" ht="15" customHeight="1" x14ac:dyDescent="0.3">
      <c r="B22" s="173"/>
      <c r="C22" s="173"/>
      <c r="D22" s="173"/>
      <c r="E22" s="173"/>
      <c r="F22" s="173"/>
      <c r="G22" s="173"/>
      <c r="H22" s="173"/>
      <c r="I22" s="173"/>
      <c r="K22" s="91" t="b">
        <v>0</v>
      </c>
      <c r="L22" s="201" t="s">
        <v>72</v>
      </c>
      <c r="M22" s="201"/>
      <c r="N22" s="201"/>
      <c r="O22" s="201"/>
      <c r="P22" s="201"/>
      <c r="Q22" s="201"/>
      <c r="R22" s="201"/>
      <c r="T22" s="202"/>
      <c r="U22" s="202"/>
      <c r="V22" s="202"/>
      <c r="W22" s="202"/>
      <c r="X22" s="202"/>
      <c r="Y22" s="202"/>
      <c r="Z22" s="202"/>
      <c r="AA22" s="202"/>
    </row>
    <row r="23" spans="2:27" ht="15" customHeight="1" x14ac:dyDescent="0.3">
      <c r="J23" s="88"/>
      <c r="K23" s="6" t="s">
        <v>24</v>
      </c>
      <c r="L23" s="8"/>
      <c r="M23" s="7"/>
      <c r="N23" s="7"/>
      <c r="O23" s="7"/>
      <c r="P23" s="7"/>
      <c r="Q23" s="7"/>
      <c r="R23" s="7"/>
      <c r="T23" s="202"/>
      <c r="U23" s="202"/>
      <c r="V23" s="202"/>
      <c r="W23" s="202"/>
      <c r="X23" s="202"/>
      <c r="Y23" s="202"/>
      <c r="Z23" s="202"/>
      <c r="AA23" s="202"/>
    </row>
    <row r="24" spans="2:27" ht="15" customHeight="1" x14ac:dyDescent="0.3">
      <c r="J24" s="88"/>
      <c r="K24" s="90" t="b">
        <v>0</v>
      </c>
      <c r="L24" s="290" t="s">
        <v>86</v>
      </c>
      <c r="M24" s="290"/>
      <c r="N24" s="290"/>
      <c r="O24" s="290"/>
      <c r="P24" s="290"/>
      <c r="Q24" s="290"/>
      <c r="R24" s="290"/>
      <c r="T24" s="202"/>
      <c r="U24" s="202"/>
      <c r="V24" s="202"/>
      <c r="W24" s="202"/>
      <c r="X24" s="202"/>
      <c r="Y24" s="202"/>
      <c r="Z24" s="202"/>
      <c r="AA24" s="202"/>
    </row>
    <row r="25" spans="2:27" ht="15" customHeight="1" x14ac:dyDescent="0.3">
      <c r="J25" s="88"/>
      <c r="K25" s="91" t="b">
        <v>0</v>
      </c>
      <c r="L25" s="289" t="s">
        <v>6</v>
      </c>
      <c r="M25" s="289"/>
      <c r="N25" s="289"/>
      <c r="O25" s="289"/>
      <c r="P25" s="289"/>
      <c r="Q25" s="289"/>
      <c r="R25" s="289"/>
      <c r="T25" s="202"/>
      <c r="U25" s="202"/>
      <c r="V25" s="202"/>
      <c r="W25" s="202"/>
      <c r="X25" s="202"/>
      <c r="Y25" s="202"/>
      <c r="Z25" s="202"/>
      <c r="AA25" s="202"/>
    </row>
    <row r="26" spans="2:27" ht="15" customHeight="1" x14ac:dyDescent="0.3">
      <c r="K26" s="91" t="b">
        <v>0</v>
      </c>
      <c r="L26" s="194" t="s">
        <v>7</v>
      </c>
      <c r="M26" s="194"/>
      <c r="N26" s="194"/>
      <c r="O26" s="194"/>
      <c r="P26" s="194"/>
      <c r="Q26" s="194"/>
      <c r="R26" s="194"/>
      <c r="T26" s="202"/>
      <c r="U26" s="202"/>
      <c r="V26" s="202"/>
      <c r="W26" s="202"/>
      <c r="X26" s="202"/>
      <c r="Y26" s="202"/>
      <c r="Z26" s="202"/>
      <c r="AA26" s="202"/>
    </row>
    <row r="27" spans="2:27" ht="17.25" x14ac:dyDescent="0.3">
      <c r="K27" s="91" t="b">
        <v>0</v>
      </c>
      <c r="L27" s="194" t="s">
        <v>8</v>
      </c>
      <c r="M27" s="194"/>
      <c r="N27" s="194"/>
      <c r="O27" s="194"/>
      <c r="P27" s="194"/>
      <c r="Q27" s="194"/>
      <c r="R27" s="194"/>
      <c r="T27" s="202"/>
      <c r="U27" s="202"/>
      <c r="V27" s="202"/>
      <c r="W27" s="202"/>
      <c r="X27" s="202"/>
      <c r="Y27" s="202"/>
      <c r="Z27" s="202"/>
      <c r="AA27" s="202"/>
    </row>
    <row r="28" spans="2:27" ht="17.25" x14ac:dyDescent="0.3">
      <c r="K28" s="91" t="b">
        <v>0</v>
      </c>
      <c r="L28" s="194" t="s">
        <v>9</v>
      </c>
      <c r="M28" s="194"/>
      <c r="N28" s="194"/>
      <c r="O28" s="194"/>
      <c r="P28" s="194"/>
      <c r="Q28" s="194"/>
      <c r="R28" s="194"/>
      <c r="T28" s="202"/>
      <c r="U28" s="202"/>
      <c r="V28" s="202"/>
      <c r="W28" s="202"/>
      <c r="X28" s="202"/>
      <c r="Y28" s="202"/>
      <c r="Z28" s="202"/>
      <c r="AA28" s="202"/>
    </row>
    <row r="29" spans="2:27" ht="17.25" x14ac:dyDescent="0.3">
      <c r="K29" s="91" t="b">
        <v>0</v>
      </c>
      <c r="L29" s="194" t="s">
        <v>10</v>
      </c>
      <c r="M29" s="194"/>
      <c r="N29" s="194"/>
      <c r="O29" s="194"/>
      <c r="P29" s="194"/>
      <c r="Q29" s="194"/>
      <c r="R29" s="194"/>
      <c r="T29" s="202"/>
      <c r="U29" s="202"/>
      <c r="V29" s="202"/>
      <c r="W29" s="202"/>
      <c r="X29" s="202"/>
      <c r="Y29" s="202"/>
      <c r="Z29" s="202"/>
      <c r="AA29" s="202"/>
    </row>
    <row r="30" spans="2:27" ht="17.25" x14ac:dyDescent="0.3">
      <c r="K30" s="91" t="b">
        <v>0</v>
      </c>
      <c r="L30" s="194" t="s">
        <v>11</v>
      </c>
      <c r="M30" s="194"/>
      <c r="N30" s="194"/>
      <c r="O30" s="194"/>
      <c r="P30" s="194"/>
      <c r="Q30" s="194"/>
      <c r="R30" s="194"/>
      <c r="T30" s="202"/>
      <c r="U30" s="202"/>
      <c r="V30" s="202"/>
      <c r="W30" s="202"/>
      <c r="X30" s="202"/>
      <c r="Y30" s="202"/>
      <c r="Z30" s="202"/>
      <c r="AA30" s="202"/>
    </row>
    <row r="31" spans="2:27" ht="17.25" x14ac:dyDescent="0.3">
      <c r="K31" s="91" t="b">
        <v>0</v>
      </c>
      <c r="L31" s="289" t="s">
        <v>88</v>
      </c>
      <c r="M31" s="289"/>
      <c r="N31" s="289"/>
      <c r="O31" s="289"/>
      <c r="P31" s="289"/>
      <c r="Q31" s="289"/>
      <c r="R31" s="289"/>
      <c r="T31" s="202"/>
      <c r="U31" s="202"/>
      <c r="V31" s="202"/>
      <c r="W31" s="202"/>
      <c r="X31" s="202"/>
      <c r="Y31" s="202"/>
      <c r="Z31" s="202"/>
      <c r="AA31" s="202"/>
    </row>
    <row r="32" spans="2:27" ht="17.25" x14ac:dyDescent="0.3">
      <c r="K32" s="6" t="s">
        <v>25</v>
      </c>
      <c r="L32" s="8"/>
      <c r="M32" s="7"/>
      <c r="N32" s="7"/>
      <c r="O32" s="7"/>
      <c r="P32" s="7"/>
      <c r="Q32" s="7"/>
      <c r="R32" s="7"/>
      <c r="T32" s="202"/>
      <c r="U32" s="202"/>
      <c r="V32" s="202"/>
      <c r="W32" s="202"/>
      <c r="X32" s="202"/>
      <c r="Y32" s="202"/>
      <c r="Z32" s="202"/>
      <c r="AA32" s="202"/>
    </row>
    <row r="33" spans="11:27" ht="17.25" x14ac:dyDescent="0.3">
      <c r="K33" s="91" t="b">
        <v>0</v>
      </c>
      <c r="L33" s="290" t="s">
        <v>87</v>
      </c>
      <c r="M33" s="290"/>
      <c r="N33" s="290"/>
      <c r="O33" s="290"/>
      <c r="P33" s="290"/>
      <c r="Q33" s="290"/>
      <c r="R33" s="290"/>
      <c r="T33" s="202"/>
      <c r="U33" s="202"/>
      <c r="V33" s="202"/>
      <c r="W33" s="202"/>
      <c r="X33" s="202"/>
      <c r="Y33" s="202"/>
      <c r="Z33" s="202"/>
      <c r="AA33" s="202"/>
    </row>
    <row r="34" spans="11:27" ht="17.25" x14ac:dyDescent="0.3">
      <c r="K34" s="91" t="b">
        <v>0</v>
      </c>
      <c r="L34" s="289" t="s">
        <v>14</v>
      </c>
      <c r="M34" s="289"/>
      <c r="N34" s="289"/>
      <c r="O34" s="289"/>
      <c r="P34" s="289"/>
      <c r="Q34" s="289"/>
      <c r="R34" s="289"/>
      <c r="T34" s="202"/>
      <c r="U34" s="202"/>
      <c r="V34" s="202"/>
      <c r="W34" s="202"/>
      <c r="X34" s="202"/>
      <c r="Y34" s="202"/>
      <c r="Z34" s="202"/>
      <c r="AA34" s="202"/>
    </row>
    <row r="35" spans="11:27" ht="17.25" x14ac:dyDescent="0.3">
      <c r="K35" s="91" t="b">
        <v>0</v>
      </c>
      <c r="L35" s="194" t="s">
        <v>15</v>
      </c>
      <c r="M35" s="194"/>
      <c r="N35" s="194"/>
      <c r="O35" s="194"/>
      <c r="P35" s="194"/>
      <c r="Q35" s="194"/>
      <c r="R35" s="194"/>
      <c r="T35" s="202"/>
      <c r="U35" s="202"/>
      <c r="V35" s="202"/>
      <c r="W35" s="202"/>
      <c r="X35" s="202"/>
      <c r="Y35" s="202"/>
      <c r="Z35" s="202"/>
      <c r="AA35" s="202"/>
    </row>
    <row r="36" spans="11:27" ht="17.25" x14ac:dyDescent="0.3">
      <c r="K36" s="91" t="b">
        <v>0</v>
      </c>
      <c r="L36" s="194" t="s">
        <v>16</v>
      </c>
      <c r="M36" s="194"/>
      <c r="N36" s="194"/>
      <c r="O36" s="194"/>
      <c r="P36" s="194"/>
      <c r="Q36" s="194"/>
      <c r="R36" s="194"/>
      <c r="T36" s="202"/>
      <c r="U36" s="202"/>
      <c r="V36" s="202"/>
      <c r="W36" s="202"/>
      <c r="X36" s="202"/>
      <c r="Y36" s="202"/>
      <c r="Z36" s="202"/>
      <c r="AA36" s="202"/>
    </row>
    <row r="37" spans="11:27" ht="17.25" x14ac:dyDescent="0.3">
      <c r="K37" s="91" t="b">
        <v>0</v>
      </c>
      <c r="L37" s="194" t="s">
        <v>17</v>
      </c>
      <c r="M37" s="194"/>
      <c r="N37" s="194"/>
      <c r="O37" s="194"/>
      <c r="P37" s="194"/>
      <c r="Q37" s="194"/>
      <c r="R37" s="194"/>
      <c r="T37" s="202"/>
      <c r="U37" s="202"/>
      <c r="V37" s="202"/>
      <c r="W37" s="202"/>
      <c r="X37" s="202"/>
      <c r="Y37" s="202"/>
      <c r="Z37" s="202"/>
      <c r="AA37" s="202"/>
    </row>
    <row r="38" spans="11:27" ht="17.25" x14ac:dyDescent="0.3">
      <c r="K38" s="91" t="b">
        <v>0</v>
      </c>
      <c r="L38" s="194" t="s">
        <v>18</v>
      </c>
      <c r="M38" s="194"/>
      <c r="N38" s="194"/>
      <c r="O38" s="194"/>
      <c r="P38" s="194"/>
      <c r="Q38" s="194"/>
      <c r="R38" s="194"/>
      <c r="T38" s="197" t="s">
        <v>312</v>
      </c>
      <c r="U38" s="198"/>
      <c r="V38" s="198"/>
      <c r="W38" s="198"/>
      <c r="X38" s="198"/>
      <c r="Y38" s="198"/>
      <c r="Z38" s="198"/>
      <c r="AA38" s="198"/>
    </row>
    <row r="39" spans="11:27" ht="17.25" x14ac:dyDescent="0.3">
      <c r="K39" s="91" t="b">
        <v>0</v>
      </c>
      <c r="L39" s="194" t="s">
        <v>19</v>
      </c>
      <c r="M39" s="194"/>
      <c r="N39" s="194"/>
      <c r="O39" s="194"/>
      <c r="P39" s="194"/>
      <c r="Q39" s="194"/>
      <c r="R39" s="194"/>
      <c r="T39" s="198"/>
      <c r="U39" s="198"/>
      <c r="V39" s="198"/>
      <c r="W39" s="198"/>
      <c r="X39" s="198"/>
      <c r="Y39" s="198"/>
      <c r="Z39" s="198"/>
      <c r="AA39" s="198"/>
    </row>
    <row r="40" spans="11:27" ht="17.25" customHeight="1" x14ac:dyDescent="0.3">
      <c r="K40" s="91" t="b">
        <v>0</v>
      </c>
      <c r="L40" s="194" t="s">
        <v>20</v>
      </c>
      <c r="M40" s="194"/>
      <c r="N40" s="194"/>
      <c r="O40" s="194"/>
      <c r="P40" s="194"/>
      <c r="Q40" s="194"/>
      <c r="R40" s="194"/>
      <c r="T40" s="198"/>
      <c r="U40" s="198"/>
      <c r="V40" s="198"/>
      <c r="W40" s="198"/>
      <c r="X40" s="198"/>
      <c r="Y40" s="198"/>
      <c r="Z40" s="198"/>
      <c r="AA40" s="198"/>
    </row>
    <row r="41" spans="11:27" ht="17.25" customHeight="1" x14ac:dyDescent="0.3">
      <c r="K41" s="91" t="b">
        <v>0</v>
      </c>
      <c r="L41" s="194" t="s">
        <v>21</v>
      </c>
      <c r="M41" s="194"/>
      <c r="N41" s="194"/>
      <c r="O41" s="194"/>
      <c r="P41" s="194"/>
      <c r="Q41" s="194"/>
      <c r="R41" s="194"/>
      <c r="T41" s="198"/>
      <c r="U41" s="198"/>
      <c r="V41" s="198"/>
      <c r="W41" s="198"/>
      <c r="X41" s="198"/>
      <c r="Y41" s="198"/>
      <c r="Z41" s="198"/>
      <c r="AA41" s="198"/>
    </row>
    <row r="42" spans="11:27" ht="17.25" customHeight="1" x14ac:dyDescent="0.3">
      <c r="K42" s="6" t="s">
        <v>26</v>
      </c>
      <c r="L42" s="8"/>
      <c r="M42" s="7"/>
      <c r="N42" s="7"/>
      <c r="O42" s="7"/>
      <c r="P42" s="7"/>
      <c r="Q42" s="7"/>
      <c r="R42" s="7"/>
      <c r="T42" s="198"/>
      <c r="U42" s="198"/>
      <c r="V42" s="198"/>
      <c r="W42" s="198"/>
      <c r="X42" s="198"/>
      <c r="Y42" s="198"/>
      <c r="Z42" s="198"/>
      <c r="AA42" s="198"/>
    </row>
    <row r="43" spans="11:27" ht="15" customHeight="1" x14ac:dyDescent="0.3">
      <c r="K43" s="91" t="b">
        <v>0</v>
      </c>
      <c r="L43" s="195" t="s">
        <v>23</v>
      </c>
      <c r="M43" s="195"/>
      <c r="N43" s="195"/>
      <c r="O43" s="195"/>
      <c r="P43" s="195"/>
      <c r="Q43" s="195"/>
      <c r="R43" s="195"/>
      <c r="T43" s="198"/>
      <c r="U43" s="198"/>
      <c r="V43" s="198"/>
      <c r="W43" s="198"/>
      <c r="X43" s="198"/>
      <c r="Y43" s="198"/>
      <c r="Z43" s="198"/>
      <c r="AA43" s="198"/>
    </row>
  </sheetData>
  <sheetProtection algorithmName="SHA-512" hashValue="AD5CiZQdlsg/oeNZjcMpgzYyYIjPSApoxe+sjFO1G9gCj8fZ3+gYIomzeqlpkqIJJY4bUss59L1LQOawAGL74Q==" saltValue="pJ0tmQEVrza1OqQUihpFHw==" spinCount="100000" sheet="1" objects="1" scenarios="1" selectLockedCells="1"/>
  <mergeCells count="31">
    <mergeCell ref="B1:C2"/>
    <mergeCell ref="E1:H2"/>
    <mergeCell ref="J1:L2"/>
    <mergeCell ref="N1:Q2"/>
    <mergeCell ref="S1:U2"/>
    <mergeCell ref="J11:R12"/>
    <mergeCell ref="J13:M14"/>
    <mergeCell ref="L31:R31"/>
    <mergeCell ref="L33:R33"/>
    <mergeCell ref="J9:Q10"/>
    <mergeCell ref="L22:R22"/>
    <mergeCell ref="L24:R24"/>
    <mergeCell ref="L25:R25"/>
    <mergeCell ref="L26:R26"/>
    <mergeCell ref="L27:R27"/>
    <mergeCell ref="B20:I22"/>
    <mergeCell ref="L21:R21"/>
    <mergeCell ref="L28:R28"/>
    <mergeCell ref="L29:R29"/>
    <mergeCell ref="L30:R30"/>
    <mergeCell ref="T38:AA43"/>
    <mergeCell ref="L41:R41"/>
    <mergeCell ref="L43:R43"/>
    <mergeCell ref="L35:R35"/>
    <mergeCell ref="L36:R36"/>
    <mergeCell ref="L37:R37"/>
    <mergeCell ref="L38:R38"/>
    <mergeCell ref="L39:R39"/>
    <mergeCell ref="L40:R40"/>
    <mergeCell ref="T21:AA37"/>
    <mergeCell ref="L34:R34"/>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02753" r:id="rId5" name="Check Box 1">
              <controlPr locked="0" defaultSize="0" autoFill="0" autoLine="0" autoPict="0">
                <anchor moveWithCells="1">
                  <from>
                    <xdr:col>10</xdr:col>
                    <xdr:colOff>190500</xdr:colOff>
                    <xdr:row>19</xdr:row>
                    <xdr:rowOff>180975</xdr:rowOff>
                  </from>
                  <to>
                    <xdr:col>11</xdr:col>
                    <xdr:colOff>57150</xdr:colOff>
                    <xdr:row>20</xdr:row>
                    <xdr:rowOff>180975</xdr:rowOff>
                  </to>
                </anchor>
              </controlPr>
            </control>
          </mc:Choice>
        </mc:AlternateContent>
        <mc:AlternateContent xmlns:mc="http://schemas.openxmlformats.org/markup-compatibility/2006">
          <mc:Choice Requires="x14">
            <control shapeId="202754" r:id="rId6" name="Check Box 2">
              <controlPr locked="0" defaultSize="0" autoFill="0" autoLine="0" autoPict="0">
                <anchor moveWithCells="1">
                  <from>
                    <xdr:col>10</xdr:col>
                    <xdr:colOff>200025</xdr:colOff>
                    <xdr:row>22</xdr:row>
                    <xdr:rowOff>180975</xdr:rowOff>
                  </from>
                  <to>
                    <xdr:col>11</xdr:col>
                    <xdr:colOff>19050</xdr:colOff>
                    <xdr:row>24</xdr:row>
                    <xdr:rowOff>19050</xdr:rowOff>
                  </to>
                </anchor>
              </controlPr>
            </control>
          </mc:Choice>
        </mc:AlternateContent>
        <mc:AlternateContent xmlns:mc="http://schemas.openxmlformats.org/markup-compatibility/2006">
          <mc:Choice Requires="x14">
            <control shapeId="202755" r:id="rId7" name="Check Box 3">
              <controlPr locked="0" defaultSize="0" autoFill="0" autoLine="0" autoPict="0">
                <anchor moveWithCells="1">
                  <from>
                    <xdr:col>10</xdr:col>
                    <xdr:colOff>200025</xdr:colOff>
                    <xdr:row>24</xdr:row>
                    <xdr:rowOff>0</xdr:rowOff>
                  </from>
                  <to>
                    <xdr:col>11</xdr:col>
                    <xdr:colOff>85725</xdr:colOff>
                    <xdr:row>25</xdr:row>
                    <xdr:rowOff>19050</xdr:rowOff>
                  </to>
                </anchor>
              </controlPr>
            </control>
          </mc:Choice>
        </mc:AlternateContent>
        <mc:AlternateContent xmlns:mc="http://schemas.openxmlformats.org/markup-compatibility/2006">
          <mc:Choice Requires="x14">
            <control shapeId="202756" r:id="rId8" name="Check Box 4">
              <controlPr locked="0" defaultSize="0" autoFill="0" autoLine="0" autoPict="0">
                <anchor moveWithCells="1">
                  <from>
                    <xdr:col>10</xdr:col>
                    <xdr:colOff>200025</xdr:colOff>
                    <xdr:row>24</xdr:row>
                    <xdr:rowOff>200025</xdr:rowOff>
                  </from>
                  <to>
                    <xdr:col>10</xdr:col>
                    <xdr:colOff>495300</xdr:colOff>
                    <xdr:row>26</xdr:row>
                    <xdr:rowOff>28575</xdr:rowOff>
                  </to>
                </anchor>
              </controlPr>
            </control>
          </mc:Choice>
        </mc:AlternateContent>
        <mc:AlternateContent xmlns:mc="http://schemas.openxmlformats.org/markup-compatibility/2006">
          <mc:Choice Requires="x14">
            <control shapeId="202757" r:id="rId9" name="Check Box 5">
              <controlPr locked="0" defaultSize="0" autoFill="0" autoLine="0" autoPict="0">
                <anchor moveWithCells="1">
                  <from>
                    <xdr:col>10</xdr:col>
                    <xdr:colOff>200025</xdr:colOff>
                    <xdr:row>25</xdr:row>
                    <xdr:rowOff>219075</xdr:rowOff>
                  </from>
                  <to>
                    <xdr:col>11</xdr:col>
                    <xdr:colOff>28575</xdr:colOff>
                    <xdr:row>26</xdr:row>
                    <xdr:rowOff>209550</xdr:rowOff>
                  </to>
                </anchor>
              </controlPr>
            </control>
          </mc:Choice>
        </mc:AlternateContent>
        <mc:AlternateContent xmlns:mc="http://schemas.openxmlformats.org/markup-compatibility/2006">
          <mc:Choice Requires="x14">
            <control shapeId="202758" r:id="rId10" name="Check Box 6">
              <controlPr locked="0" defaultSize="0" autoFill="0" autoLine="0" autoPict="0">
                <anchor moveWithCells="1">
                  <from>
                    <xdr:col>10</xdr:col>
                    <xdr:colOff>200025</xdr:colOff>
                    <xdr:row>26</xdr:row>
                    <xdr:rowOff>209550</xdr:rowOff>
                  </from>
                  <to>
                    <xdr:col>10</xdr:col>
                    <xdr:colOff>485775</xdr:colOff>
                    <xdr:row>27</xdr:row>
                    <xdr:rowOff>209550</xdr:rowOff>
                  </to>
                </anchor>
              </controlPr>
            </control>
          </mc:Choice>
        </mc:AlternateContent>
        <mc:AlternateContent xmlns:mc="http://schemas.openxmlformats.org/markup-compatibility/2006">
          <mc:Choice Requires="x14">
            <control shapeId="202759" r:id="rId11" name="Check Box 7">
              <controlPr locked="0" defaultSize="0" autoFill="0" autoLine="0" autoPict="0">
                <anchor moveWithCells="1">
                  <from>
                    <xdr:col>10</xdr:col>
                    <xdr:colOff>200025</xdr:colOff>
                    <xdr:row>27</xdr:row>
                    <xdr:rowOff>200025</xdr:rowOff>
                  </from>
                  <to>
                    <xdr:col>10</xdr:col>
                    <xdr:colOff>485775</xdr:colOff>
                    <xdr:row>28</xdr:row>
                    <xdr:rowOff>200025</xdr:rowOff>
                  </to>
                </anchor>
              </controlPr>
            </control>
          </mc:Choice>
        </mc:AlternateContent>
        <mc:AlternateContent xmlns:mc="http://schemas.openxmlformats.org/markup-compatibility/2006">
          <mc:Choice Requires="x14">
            <control shapeId="202760" r:id="rId12" name="Check Box 8">
              <controlPr locked="0" defaultSize="0" autoFill="0" autoLine="0" autoPict="0">
                <anchor moveWithCells="1">
                  <from>
                    <xdr:col>10</xdr:col>
                    <xdr:colOff>190500</xdr:colOff>
                    <xdr:row>28</xdr:row>
                    <xdr:rowOff>209550</xdr:rowOff>
                  </from>
                  <to>
                    <xdr:col>10</xdr:col>
                    <xdr:colOff>476250</xdr:colOff>
                    <xdr:row>29</xdr:row>
                    <xdr:rowOff>200025</xdr:rowOff>
                  </to>
                </anchor>
              </controlPr>
            </control>
          </mc:Choice>
        </mc:AlternateContent>
        <mc:AlternateContent xmlns:mc="http://schemas.openxmlformats.org/markup-compatibility/2006">
          <mc:Choice Requires="x14">
            <control shapeId="202761" r:id="rId13" name="Check Box 9">
              <controlPr locked="0" defaultSize="0" autoFill="0" autoLine="0" autoPict="0">
                <anchor moveWithCells="1">
                  <from>
                    <xdr:col>10</xdr:col>
                    <xdr:colOff>190500</xdr:colOff>
                    <xdr:row>29</xdr:row>
                    <xdr:rowOff>209550</xdr:rowOff>
                  </from>
                  <to>
                    <xdr:col>10</xdr:col>
                    <xdr:colOff>466725</xdr:colOff>
                    <xdr:row>30</xdr:row>
                    <xdr:rowOff>200025</xdr:rowOff>
                  </to>
                </anchor>
              </controlPr>
            </control>
          </mc:Choice>
        </mc:AlternateContent>
        <mc:AlternateContent xmlns:mc="http://schemas.openxmlformats.org/markup-compatibility/2006">
          <mc:Choice Requires="x14">
            <control shapeId="202762" r:id="rId14" name="Check Box 10">
              <controlPr locked="0" defaultSize="0" autoFill="0" autoLine="0" autoPict="0">
                <anchor moveWithCells="1">
                  <from>
                    <xdr:col>10</xdr:col>
                    <xdr:colOff>200025</xdr:colOff>
                    <xdr:row>32</xdr:row>
                    <xdr:rowOff>0</xdr:rowOff>
                  </from>
                  <to>
                    <xdr:col>10</xdr:col>
                    <xdr:colOff>466725</xdr:colOff>
                    <xdr:row>32</xdr:row>
                    <xdr:rowOff>209550</xdr:rowOff>
                  </to>
                </anchor>
              </controlPr>
            </control>
          </mc:Choice>
        </mc:AlternateContent>
        <mc:AlternateContent xmlns:mc="http://schemas.openxmlformats.org/markup-compatibility/2006">
          <mc:Choice Requires="x14">
            <control shapeId="202763" r:id="rId15" name="Check Box 11">
              <controlPr locked="0" defaultSize="0" autoFill="0" autoLine="0" autoPict="0">
                <anchor moveWithCells="1">
                  <from>
                    <xdr:col>10</xdr:col>
                    <xdr:colOff>200025</xdr:colOff>
                    <xdr:row>32</xdr:row>
                    <xdr:rowOff>209550</xdr:rowOff>
                  </from>
                  <to>
                    <xdr:col>10</xdr:col>
                    <xdr:colOff>476250</xdr:colOff>
                    <xdr:row>33</xdr:row>
                    <xdr:rowOff>209550</xdr:rowOff>
                  </to>
                </anchor>
              </controlPr>
            </control>
          </mc:Choice>
        </mc:AlternateContent>
        <mc:AlternateContent xmlns:mc="http://schemas.openxmlformats.org/markup-compatibility/2006">
          <mc:Choice Requires="x14">
            <control shapeId="202764" r:id="rId16" name="Check Box 12">
              <controlPr locked="0" defaultSize="0" autoFill="0" autoLine="0" autoPict="0">
                <anchor moveWithCells="1">
                  <from>
                    <xdr:col>10</xdr:col>
                    <xdr:colOff>200025</xdr:colOff>
                    <xdr:row>33</xdr:row>
                    <xdr:rowOff>200025</xdr:rowOff>
                  </from>
                  <to>
                    <xdr:col>10</xdr:col>
                    <xdr:colOff>457200</xdr:colOff>
                    <xdr:row>34</xdr:row>
                    <xdr:rowOff>200025</xdr:rowOff>
                  </to>
                </anchor>
              </controlPr>
            </control>
          </mc:Choice>
        </mc:AlternateContent>
        <mc:AlternateContent xmlns:mc="http://schemas.openxmlformats.org/markup-compatibility/2006">
          <mc:Choice Requires="x14">
            <control shapeId="202765" r:id="rId17" name="Check Box 13">
              <controlPr locked="0" defaultSize="0" autoFill="0" autoLine="0" autoPict="0">
                <anchor moveWithCells="1">
                  <from>
                    <xdr:col>10</xdr:col>
                    <xdr:colOff>200025</xdr:colOff>
                    <xdr:row>34</xdr:row>
                    <xdr:rowOff>219075</xdr:rowOff>
                  </from>
                  <to>
                    <xdr:col>10</xdr:col>
                    <xdr:colOff>447675</xdr:colOff>
                    <xdr:row>36</xdr:row>
                    <xdr:rowOff>0</xdr:rowOff>
                  </to>
                </anchor>
              </controlPr>
            </control>
          </mc:Choice>
        </mc:AlternateContent>
        <mc:AlternateContent xmlns:mc="http://schemas.openxmlformats.org/markup-compatibility/2006">
          <mc:Choice Requires="x14">
            <control shapeId="202766" r:id="rId18" name="Check Box 14">
              <controlPr locked="0" defaultSize="0" autoFill="0" autoLine="0" autoPict="0">
                <anchor moveWithCells="1">
                  <from>
                    <xdr:col>10</xdr:col>
                    <xdr:colOff>200025</xdr:colOff>
                    <xdr:row>35</xdr:row>
                    <xdr:rowOff>209550</xdr:rowOff>
                  </from>
                  <to>
                    <xdr:col>10</xdr:col>
                    <xdr:colOff>457200</xdr:colOff>
                    <xdr:row>36</xdr:row>
                    <xdr:rowOff>209550</xdr:rowOff>
                  </to>
                </anchor>
              </controlPr>
            </control>
          </mc:Choice>
        </mc:AlternateContent>
        <mc:AlternateContent xmlns:mc="http://schemas.openxmlformats.org/markup-compatibility/2006">
          <mc:Choice Requires="x14">
            <control shapeId="202767" r:id="rId19" name="Check Box 15">
              <controlPr locked="0" defaultSize="0" autoFill="0" autoLine="0" autoPict="0">
                <anchor moveWithCells="1">
                  <from>
                    <xdr:col>10</xdr:col>
                    <xdr:colOff>190500</xdr:colOff>
                    <xdr:row>36</xdr:row>
                    <xdr:rowOff>209550</xdr:rowOff>
                  </from>
                  <to>
                    <xdr:col>10</xdr:col>
                    <xdr:colOff>485775</xdr:colOff>
                    <xdr:row>37</xdr:row>
                    <xdr:rowOff>209550</xdr:rowOff>
                  </to>
                </anchor>
              </controlPr>
            </control>
          </mc:Choice>
        </mc:AlternateContent>
        <mc:AlternateContent xmlns:mc="http://schemas.openxmlformats.org/markup-compatibility/2006">
          <mc:Choice Requires="x14">
            <control shapeId="202768" r:id="rId20" name="Check Box 16">
              <controlPr locked="0" defaultSize="0" autoFill="0" autoLine="0" autoPict="0">
                <anchor moveWithCells="1">
                  <from>
                    <xdr:col>10</xdr:col>
                    <xdr:colOff>190500</xdr:colOff>
                    <xdr:row>37</xdr:row>
                    <xdr:rowOff>209550</xdr:rowOff>
                  </from>
                  <to>
                    <xdr:col>10</xdr:col>
                    <xdr:colOff>438150</xdr:colOff>
                    <xdr:row>38</xdr:row>
                    <xdr:rowOff>200025</xdr:rowOff>
                  </to>
                </anchor>
              </controlPr>
            </control>
          </mc:Choice>
        </mc:AlternateContent>
        <mc:AlternateContent xmlns:mc="http://schemas.openxmlformats.org/markup-compatibility/2006">
          <mc:Choice Requires="x14">
            <control shapeId="202769" r:id="rId21" name="Check Box 17">
              <controlPr locked="0" defaultSize="0" autoFill="0" autoLine="0" autoPict="0">
                <anchor moveWithCells="1">
                  <from>
                    <xdr:col>10</xdr:col>
                    <xdr:colOff>190500</xdr:colOff>
                    <xdr:row>38</xdr:row>
                    <xdr:rowOff>200025</xdr:rowOff>
                  </from>
                  <to>
                    <xdr:col>10</xdr:col>
                    <xdr:colOff>457200</xdr:colOff>
                    <xdr:row>39</xdr:row>
                    <xdr:rowOff>200025</xdr:rowOff>
                  </to>
                </anchor>
              </controlPr>
            </control>
          </mc:Choice>
        </mc:AlternateContent>
        <mc:AlternateContent xmlns:mc="http://schemas.openxmlformats.org/markup-compatibility/2006">
          <mc:Choice Requires="x14">
            <control shapeId="202770" r:id="rId22" name="Check Box 18">
              <controlPr locked="0" defaultSize="0" autoFill="0" autoLine="0" autoPict="0">
                <anchor moveWithCells="1">
                  <from>
                    <xdr:col>10</xdr:col>
                    <xdr:colOff>190500</xdr:colOff>
                    <xdr:row>39</xdr:row>
                    <xdr:rowOff>209550</xdr:rowOff>
                  </from>
                  <to>
                    <xdr:col>10</xdr:col>
                    <xdr:colOff>485775</xdr:colOff>
                    <xdr:row>40</xdr:row>
                    <xdr:rowOff>209550</xdr:rowOff>
                  </to>
                </anchor>
              </controlPr>
            </control>
          </mc:Choice>
        </mc:AlternateContent>
        <mc:AlternateContent xmlns:mc="http://schemas.openxmlformats.org/markup-compatibility/2006">
          <mc:Choice Requires="x14">
            <control shapeId="202771" r:id="rId23" name="Check Box 19">
              <controlPr locked="0" defaultSize="0" autoFill="0" autoLine="0" autoPict="0">
                <anchor moveWithCells="1">
                  <from>
                    <xdr:col>10</xdr:col>
                    <xdr:colOff>180975</xdr:colOff>
                    <xdr:row>42</xdr:row>
                    <xdr:rowOff>0</xdr:rowOff>
                  </from>
                  <to>
                    <xdr:col>10</xdr:col>
                    <xdr:colOff>438150</xdr:colOff>
                    <xdr:row>43</xdr:row>
                    <xdr:rowOff>19050</xdr:rowOff>
                  </to>
                </anchor>
              </controlPr>
            </control>
          </mc:Choice>
        </mc:AlternateContent>
        <mc:AlternateContent xmlns:mc="http://schemas.openxmlformats.org/markup-compatibility/2006">
          <mc:Choice Requires="x14">
            <control shapeId="202772" r:id="rId24" name="Check Box 20">
              <controlPr locked="0" defaultSize="0" autoFill="0" autoLine="0" autoPict="0">
                <anchor moveWithCells="1">
                  <from>
                    <xdr:col>10</xdr:col>
                    <xdr:colOff>190500</xdr:colOff>
                    <xdr:row>20</xdr:row>
                    <xdr:rowOff>180975</xdr:rowOff>
                  </from>
                  <to>
                    <xdr:col>11</xdr:col>
                    <xdr:colOff>57150</xdr:colOff>
                    <xdr:row>22</xdr:row>
                    <xdr:rowOff>19050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7"/>
  <sheetViews>
    <sheetView showGridLines="0" showRowColHeaders="0" zoomScaleNormal="100" workbookViewId="0"/>
  </sheetViews>
  <sheetFormatPr defaultRowHeight="15" x14ac:dyDescent="0.25"/>
  <cols>
    <col min="1" max="1" width="1.7109375" customWidth="1"/>
    <col min="2" max="5" width="7.5703125" customWidth="1"/>
    <col min="6" max="6" width="4.7109375" customWidth="1"/>
    <col min="7" max="10" width="7.5703125" customWidth="1"/>
    <col min="11" max="11" width="4.7109375" customWidth="1"/>
    <col min="12" max="15" width="7.5703125" customWidth="1"/>
    <col min="16" max="16" width="4.7109375" customWidth="1"/>
    <col min="17" max="20" width="7.5703125" customWidth="1"/>
    <col min="21" max="21" width="4.7109375" customWidth="1"/>
    <col min="22" max="25" width="7.5703125" customWidth="1"/>
    <col min="26" max="26" width="4.7109375" customWidth="1"/>
    <col min="27" max="30" width="7.5703125" customWidth="1"/>
    <col min="31" max="31" width="1.7109375" customWidth="1"/>
  </cols>
  <sheetData>
    <row r="1" spans="1:31" ht="15" customHeight="1" x14ac:dyDescent="0.25">
      <c r="A1" s="10"/>
      <c r="B1" s="192" t="s">
        <v>1</v>
      </c>
      <c r="C1" s="192"/>
      <c r="D1" s="192"/>
      <c r="E1" s="192" t="s">
        <v>134</v>
      </c>
      <c r="F1" s="192"/>
      <c r="G1" s="192"/>
      <c r="H1" s="192"/>
      <c r="I1" s="10"/>
      <c r="J1" s="192" t="s">
        <v>0</v>
      </c>
      <c r="K1" s="192"/>
      <c r="L1" s="192"/>
      <c r="M1" s="10"/>
      <c r="N1" s="193" t="s">
        <v>148</v>
      </c>
      <c r="O1" s="193"/>
      <c r="P1" s="193"/>
      <c r="Q1" s="193"/>
      <c r="R1" s="193"/>
      <c r="S1" s="10"/>
      <c r="T1" s="192" t="s">
        <v>2</v>
      </c>
      <c r="U1" s="192"/>
      <c r="V1" s="192"/>
      <c r="W1" s="192"/>
      <c r="X1" s="10"/>
      <c r="Y1" s="10"/>
      <c r="Z1" s="10"/>
      <c r="AA1" s="10"/>
      <c r="AB1" s="10"/>
      <c r="AC1" s="10"/>
      <c r="AD1" s="10"/>
      <c r="AE1" s="10"/>
    </row>
    <row r="2" spans="1:31" ht="15" customHeight="1" x14ac:dyDescent="0.25">
      <c r="A2" s="10"/>
      <c r="B2" s="192"/>
      <c r="C2" s="192"/>
      <c r="D2" s="192"/>
      <c r="E2" s="192"/>
      <c r="F2" s="192"/>
      <c r="G2" s="192"/>
      <c r="H2" s="192"/>
      <c r="I2" s="10"/>
      <c r="J2" s="192"/>
      <c r="K2" s="192"/>
      <c r="L2" s="192"/>
      <c r="M2" s="10"/>
      <c r="N2" s="193"/>
      <c r="O2" s="193"/>
      <c r="P2" s="193"/>
      <c r="Q2" s="193"/>
      <c r="R2" s="193"/>
      <c r="S2" s="10"/>
      <c r="T2" s="192"/>
      <c r="U2" s="192"/>
      <c r="V2" s="192"/>
      <c r="W2" s="192"/>
      <c r="X2" s="10"/>
      <c r="Y2" s="10"/>
      <c r="Z2" s="10"/>
      <c r="AA2" s="10"/>
      <c r="AB2" s="10"/>
      <c r="AC2" s="10"/>
      <c r="AD2" s="10"/>
      <c r="AE2" s="10"/>
    </row>
    <row r="9" spans="1:31" ht="15" customHeight="1" x14ac:dyDescent="0.25">
      <c r="J9" s="59"/>
      <c r="K9" s="59"/>
      <c r="L9" s="59"/>
      <c r="M9" s="59"/>
      <c r="N9" s="59"/>
      <c r="O9" s="59"/>
      <c r="P9" s="59"/>
      <c r="Q9" s="59"/>
    </row>
    <row r="10" spans="1:31" ht="15" customHeight="1" x14ac:dyDescent="0.25">
      <c r="J10" s="59"/>
      <c r="K10" s="59"/>
      <c r="L10" s="59"/>
      <c r="M10" s="59"/>
      <c r="N10" s="59"/>
      <c r="O10" s="59"/>
      <c r="P10" s="59"/>
      <c r="Q10" s="59"/>
    </row>
    <row r="11" spans="1:31" ht="15" customHeight="1" x14ac:dyDescent="0.25">
      <c r="J11" s="60"/>
      <c r="K11" s="60"/>
      <c r="L11" s="60"/>
      <c r="M11" s="60"/>
      <c r="N11" s="60"/>
      <c r="O11" s="60"/>
      <c r="P11" s="60"/>
      <c r="Q11" s="60"/>
      <c r="R11" s="60"/>
    </row>
    <row r="12" spans="1:31" ht="15" customHeight="1" x14ac:dyDescent="0.25">
      <c r="J12" s="60"/>
      <c r="K12" s="60"/>
      <c r="L12" s="60"/>
      <c r="M12" s="60"/>
      <c r="N12" s="60"/>
      <c r="O12" s="60"/>
      <c r="P12" s="60"/>
      <c r="Q12" s="60"/>
      <c r="R12" s="60"/>
    </row>
    <row r="13" spans="1:31" ht="15" customHeight="1" x14ac:dyDescent="0.45">
      <c r="J13" s="61"/>
      <c r="K13" s="61"/>
      <c r="L13" s="61"/>
      <c r="M13" s="61"/>
      <c r="N13" s="61"/>
    </row>
    <row r="14" spans="1:31" ht="15" customHeight="1" x14ac:dyDescent="0.45">
      <c r="J14" s="61"/>
      <c r="K14" s="61"/>
      <c r="L14" s="61"/>
      <c r="M14" s="61"/>
      <c r="N14" s="61"/>
    </row>
    <row r="19" spans="2:30" x14ac:dyDescent="0.25">
      <c r="B19" s="205" t="str">
        <f>IF('CGL Umbrella (GC-EB)'!B27=TRUE,"Completed",IF('CGL Umbrella (GC-EB)'!B29=TRUE,"Completed",""))</f>
        <v/>
      </c>
      <c r="C19" s="205"/>
      <c r="D19" s="205"/>
      <c r="E19" s="205"/>
      <c r="G19" s="205" t="str">
        <f>IF('Automobile (GC-EB)'!B27=TRUE,"Completed",IF('Automobile (GC-EB)'!B29=TRUE,"Completed",IF('Automobile (GC-EB)'!B31=TRUE,"Completed","")))</f>
        <v/>
      </c>
      <c r="H19" s="205"/>
      <c r="I19" s="205"/>
      <c r="J19" s="205"/>
      <c r="L19" s="205" t="str">
        <f>IF('Pollution (GC-EB)'!Q35=10000000,"Completed",IF('Pollution (GC-EB)'!Q35=2000000,"Completed",IF('Pollution (GC-EB)'!Q35=5000000,"Completed",IF('Pollution (GC-EB)'!Q35=1000000,"Completed",""))))</f>
        <v/>
      </c>
      <c r="M19" s="205"/>
      <c r="N19" s="205"/>
      <c r="O19" s="205"/>
      <c r="Q19" s="205" t="str">
        <f>IF('Builder''s Risk (GC-EB)'!B36=TRUE,"Completed",IF('Builder''s Risk (GC-EB)'!K38=TRUE,"Completed",""))</f>
        <v/>
      </c>
      <c r="R19" s="205"/>
      <c r="S19" s="205"/>
      <c r="T19" s="205"/>
      <c r="V19" s="205" t="str">
        <f>IF('Professional (GC-EB)'!B25=TRUE,"Completed","")</f>
        <v/>
      </c>
      <c r="W19" s="205"/>
      <c r="X19" s="205"/>
      <c r="Y19" s="205"/>
      <c r="AA19" s="205" t="str">
        <f>IF('Additional Coverages (GC-EB)'!K76=TRUE,"Completed","")</f>
        <v/>
      </c>
      <c r="AB19" s="205"/>
      <c r="AC19" s="205"/>
      <c r="AD19" s="205"/>
    </row>
    <row r="20" spans="2:30" x14ac:dyDescent="0.25">
      <c r="B20" s="205"/>
      <c r="C20" s="205"/>
      <c r="D20" s="205"/>
      <c r="E20" s="205"/>
      <c r="G20" s="205"/>
      <c r="H20" s="205"/>
      <c r="I20" s="205"/>
      <c r="J20" s="205"/>
      <c r="L20" s="205"/>
      <c r="M20" s="205"/>
      <c r="N20" s="205"/>
      <c r="O20" s="205"/>
      <c r="Q20" s="205"/>
      <c r="R20" s="205"/>
      <c r="S20" s="205"/>
      <c r="T20" s="205"/>
      <c r="V20" s="205"/>
      <c r="W20" s="205"/>
      <c r="X20" s="205"/>
      <c r="Y20" s="205"/>
      <c r="AA20" s="205"/>
      <c r="AB20" s="205"/>
      <c r="AC20" s="205"/>
      <c r="AD20" s="205"/>
    </row>
    <row r="21" spans="2:30" x14ac:dyDescent="0.25">
      <c r="B21" s="174" t="s">
        <v>90</v>
      </c>
      <c r="C21" s="174"/>
      <c r="D21" s="174"/>
      <c r="E21" s="174"/>
      <c r="G21" s="173" t="s">
        <v>29</v>
      </c>
      <c r="H21" s="173"/>
      <c r="I21" s="173"/>
      <c r="J21" s="173"/>
      <c r="L21" s="173" t="s">
        <v>43</v>
      </c>
      <c r="M21" s="173"/>
      <c r="N21" s="173"/>
      <c r="O21" s="173"/>
      <c r="Q21" s="173" t="s">
        <v>69</v>
      </c>
      <c r="R21" s="173"/>
      <c r="S21" s="173"/>
      <c r="T21" s="173"/>
      <c r="V21" s="173" t="s">
        <v>44</v>
      </c>
      <c r="W21" s="173"/>
      <c r="X21" s="173"/>
      <c r="Y21" s="173"/>
      <c r="AA21" s="173" t="s">
        <v>239</v>
      </c>
      <c r="AB21" s="173"/>
      <c r="AC21" s="173"/>
      <c r="AD21" s="173"/>
    </row>
    <row r="22" spans="2:30" x14ac:dyDescent="0.25">
      <c r="B22" s="174"/>
      <c r="C22" s="174"/>
      <c r="D22" s="174"/>
      <c r="E22" s="174"/>
      <c r="G22" s="173"/>
      <c r="H22" s="173"/>
      <c r="I22" s="173"/>
      <c r="J22" s="173"/>
      <c r="L22" s="173"/>
      <c r="M22" s="173"/>
      <c r="N22" s="173"/>
      <c r="O22" s="173"/>
      <c r="Q22" s="173"/>
      <c r="R22" s="173"/>
      <c r="S22" s="173"/>
      <c r="T22" s="173"/>
      <c r="V22" s="173"/>
      <c r="W22" s="173"/>
      <c r="X22" s="173"/>
      <c r="Y22" s="173"/>
      <c r="AA22" s="173"/>
      <c r="AB22" s="173"/>
      <c r="AC22" s="173"/>
      <c r="AD22" s="173"/>
    </row>
    <row r="23" spans="2:30" x14ac:dyDescent="0.25">
      <c r="B23" s="174"/>
      <c r="C23" s="174"/>
      <c r="D23" s="174"/>
      <c r="E23" s="174"/>
      <c r="G23" s="173"/>
      <c r="H23" s="173"/>
      <c r="I23" s="173"/>
      <c r="J23" s="173"/>
      <c r="L23" s="173"/>
      <c r="M23" s="173"/>
      <c r="N23" s="173"/>
      <c r="O23" s="173"/>
      <c r="Q23" s="173"/>
      <c r="R23" s="173"/>
      <c r="S23" s="173"/>
      <c r="T23" s="173"/>
      <c r="V23" s="173"/>
      <c r="W23" s="173"/>
      <c r="X23" s="173"/>
      <c r="Y23" s="173"/>
      <c r="AA23" s="173"/>
      <c r="AB23" s="173"/>
      <c r="AC23" s="173"/>
      <c r="AD23" s="173"/>
    </row>
    <row r="24" spans="2:30" ht="18.75" customHeight="1" x14ac:dyDescent="0.25">
      <c r="B24" s="203" t="s">
        <v>313</v>
      </c>
      <c r="C24" s="204"/>
      <c r="D24" s="204"/>
      <c r="E24" s="204"/>
      <c r="G24" s="203" t="s">
        <v>314</v>
      </c>
      <c r="H24" s="204"/>
      <c r="I24" s="204"/>
      <c r="J24" s="204"/>
      <c r="L24" s="203" t="s">
        <v>321</v>
      </c>
      <c r="M24" s="204"/>
      <c r="N24" s="204"/>
      <c r="O24" s="204"/>
      <c r="Q24" s="207" t="s">
        <v>316</v>
      </c>
      <c r="R24" s="208"/>
      <c r="S24" s="208"/>
      <c r="T24" s="208"/>
      <c r="V24" s="203" t="s">
        <v>318</v>
      </c>
      <c r="W24" s="204"/>
      <c r="X24" s="204"/>
      <c r="Y24" s="204"/>
      <c r="AA24" s="203" t="s">
        <v>319</v>
      </c>
      <c r="AB24" s="204"/>
      <c r="AC24" s="204"/>
      <c r="AD24" s="204"/>
    </row>
    <row r="25" spans="2:30" x14ac:dyDescent="0.25">
      <c r="B25" s="204"/>
      <c r="C25" s="204"/>
      <c r="D25" s="204"/>
      <c r="E25" s="204"/>
      <c r="G25" s="204"/>
      <c r="H25" s="204"/>
      <c r="I25" s="204"/>
      <c r="J25" s="204"/>
      <c r="L25" s="204"/>
      <c r="M25" s="204"/>
      <c r="N25" s="204"/>
      <c r="O25" s="204"/>
      <c r="Q25" s="208"/>
      <c r="R25" s="208"/>
      <c r="S25" s="208"/>
      <c r="T25" s="208"/>
      <c r="V25" s="204"/>
      <c r="W25" s="204"/>
      <c r="X25" s="204"/>
      <c r="Y25" s="204"/>
      <c r="AA25" s="204"/>
      <c r="AB25" s="204"/>
      <c r="AC25" s="204"/>
      <c r="AD25" s="204"/>
    </row>
    <row r="26" spans="2:30" x14ac:dyDescent="0.25">
      <c r="B26" s="204"/>
      <c r="C26" s="204"/>
      <c r="D26" s="204"/>
      <c r="E26" s="204"/>
      <c r="G26" s="204"/>
      <c r="H26" s="204"/>
      <c r="I26" s="204"/>
      <c r="J26" s="204"/>
      <c r="L26" s="204"/>
      <c r="M26" s="204"/>
      <c r="N26" s="204"/>
      <c r="O26" s="204"/>
      <c r="Q26" s="208"/>
      <c r="R26" s="208"/>
      <c r="S26" s="208"/>
      <c r="T26" s="208"/>
      <c r="V26" s="204"/>
      <c r="W26" s="204"/>
      <c r="X26" s="204"/>
      <c r="Y26" s="204"/>
      <c r="AA26" s="204"/>
      <c r="AB26" s="204"/>
      <c r="AC26" s="204"/>
      <c r="AD26" s="204"/>
    </row>
    <row r="27" spans="2:30" x14ac:dyDescent="0.25">
      <c r="B27" s="204"/>
      <c r="C27" s="204"/>
      <c r="D27" s="204"/>
      <c r="E27" s="204"/>
      <c r="G27" s="204"/>
      <c r="H27" s="204"/>
      <c r="I27" s="204"/>
      <c r="J27" s="204"/>
      <c r="L27" s="204"/>
      <c r="M27" s="204"/>
      <c r="N27" s="204"/>
      <c r="O27" s="204"/>
      <c r="Q27" s="208"/>
      <c r="R27" s="208"/>
      <c r="S27" s="208"/>
      <c r="T27" s="208"/>
      <c r="V27" s="204"/>
      <c r="W27" s="204"/>
      <c r="X27" s="204"/>
      <c r="Y27" s="204"/>
      <c r="AA27" s="204"/>
      <c r="AB27" s="204"/>
      <c r="AC27" s="204"/>
      <c r="AD27" s="204"/>
    </row>
    <row r="28" spans="2:30" x14ac:dyDescent="0.25">
      <c r="B28" s="204"/>
      <c r="C28" s="204"/>
      <c r="D28" s="204"/>
      <c r="E28" s="204"/>
      <c r="G28" s="204"/>
      <c r="H28" s="204"/>
      <c r="I28" s="204"/>
      <c r="J28" s="204"/>
      <c r="L28" s="204"/>
      <c r="M28" s="204"/>
      <c r="N28" s="204"/>
      <c r="O28" s="204"/>
      <c r="Q28" s="208"/>
      <c r="R28" s="208"/>
      <c r="S28" s="208"/>
      <c r="T28" s="208"/>
      <c r="V28" s="204"/>
      <c r="W28" s="204"/>
      <c r="X28" s="204"/>
      <c r="Y28" s="204"/>
      <c r="AA28" s="204"/>
      <c r="AB28" s="204"/>
      <c r="AC28" s="204"/>
      <c r="AD28" s="204"/>
    </row>
    <row r="29" spans="2:30" x14ac:dyDescent="0.25">
      <c r="B29" s="204"/>
      <c r="C29" s="204"/>
      <c r="D29" s="204"/>
      <c r="E29" s="204"/>
      <c r="G29" s="204"/>
      <c r="H29" s="204"/>
      <c r="I29" s="204"/>
      <c r="J29" s="204"/>
      <c r="L29" s="204"/>
      <c r="M29" s="204"/>
      <c r="N29" s="204"/>
      <c r="O29" s="204"/>
      <c r="Q29" s="208"/>
      <c r="R29" s="208"/>
      <c r="S29" s="208"/>
      <c r="T29" s="208"/>
      <c r="V29" s="204"/>
      <c r="W29" s="204"/>
      <c r="X29" s="204"/>
      <c r="Y29" s="204"/>
      <c r="AA29" s="204"/>
      <c r="AB29" s="204"/>
      <c r="AC29" s="204"/>
      <c r="AD29" s="204"/>
    </row>
    <row r="30" spans="2:30" x14ac:dyDescent="0.25">
      <c r="B30" s="204"/>
      <c r="C30" s="204"/>
      <c r="D30" s="204"/>
      <c r="E30" s="204"/>
      <c r="G30" s="204"/>
      <c r="H30" s="204"/>
      <c r="I30" s="204"/>
      <c r="J30" s="204"/>
      <c r="L30" s="204"/>
      <c r="M30" s="204"/>
      <c r="N30" s="204"/>
      <c r="O30" s="204"/>
      <c r="Q30" s="208"/>
      <c r="R30" s="208"/>
      <c r="S30" s="208"/>
      <c r="T30" s="208"/>
      <c r="V30" s="204"/>
      <c r="W30" s="204"/>
      <c r="X30" s="204"/>
      <c r="Y30" s="204"/>
      <c r="AA30" s="204"/>
      <c r="AB30" s="204"/>
      <c r="AC30" s="204"/>
      <c r="AD30" s="204"/>
    </row>
    <row r="31" spans="2:30" x14ac:dyDescent="0.25">
      <c r="B31" s="204"/>
      <c r="C31" s="204"/>
      <c r="D31" s="204"/>
      <c r="E31" s="204"/>
      <c r="G31" s="204"/>
      <c r="H31" s="204"/>
      <c r="I31" s="204"/>
      <c r="J31" s="204"/>
      <c r="L31" s="204"/>
      <c r="M31" s="204"/>
      <c r="N31" s="204"/>
      <c r="O31" s="204"/>
      <c r="Q31" s="208"/>
      <c r="R31" s="208"/>
      <c r="S31" s="208"/>
      <c r="T31" s="208"/>
      <c r="V31" s="204"/>
      <c r="W31" s="204"/>
      <c r="X31" s="204"/>
      <c r="Y31" s="204"/>
      <c r="AA31" s="204"/>
      <c r="AB31" s="204"/>
      <c r="AC31" s="204"/>
      <c r="AD31" s="204"/>
    </row>
    <row r="32" spans="2:30" x14ac:dyDescent="0.25">
      <c r="B32" s="204"/>
      <c r="C32" s="204"/>
      <c r="D32" s="204"/>
      <c r="E32" s="204"/>
      <c r="G32" s="204"/>
      <c r="H32" s="204"/>
      <c r="I32" s="204"/>
      <c r="J32" s="204"/>
      <c r="L32" s="204"/>
      <c r="M32" s="204"/>
      <c r="N32" s="204"/>
      <c r="O32" s="204"/>
      <c r="Q32" s="208"/>
      <c r="R32" s="208"/>
      <c r="S32" s="208"/>
      <c r="T32" s="208"/>
      <c r="V32" s="204"/>
      <c r="W32" s="204"/>
      <c r="X32" s="204"/>
      <c r="Y32" s="204"/>
      <c r="AA32" s="204"/>
      <c r="AB32" s="204"/>
      <c r="AC32" s="204"/>
      <c r="AD32" s="204"/>
    </row>
    <row r="33" spans="2:30" ht="19.5" customHeight="1" x14ac:dyDescent="0.25">
      <c r="B33" s="204"/>
      <c r="C33" s="204"/>
      <c r="D33" s="204"/>
      <c r="E33" s="204"/>
      <c r="G33" s="204"/>
      <c r="H33" s="204"/>
      <c r="I33" s="204"/>
      <c r="J33" s="204"/>
      <c r="L33" s="204"/>
      <c r="M33" s="204"/>
      <c r="N33" s="204"/>
      <c r="O33" s="204"/>
      <c r="Q33" s="208"/>
      <c r="R33" s="208"/>
      <c r="S33" s="208"/>
      <c r="T33" s="208"/>
      <c r="V33" s="204"/>
      <c r="W33" s="204"/>
      <c r="X33" s="204"/>
      <c r="Y33" s="204"/>
      <c r="AA33" s="204"/>
      <c r="AB33" s="204"/>
      <c r="AC33" s="204"/>
      <c r="AD33" s="204"/>
    </row>
    <row r="34" spans="2:30" ht="19.5" customHeight="1" x14ac:dyDescent="0.25">
      <c r="B34" s="204"/>
      <c r="C34" s="204"/>
      <c r="D34" s="204"/>
      <c r="E34" s="204"/>
      <c r="G34" s="204"/>
      <c r="H34" s="204"/>
      <c r="I34" s="204"/>
      <c r="J34" s="204"/>
      <c r="L34" s="204"/>
      <c r="M34" s="204"/>
      <c r="N34" s="204"/>
      <c r="O34" s="204"/>
      <c r="Q34" s="207" t="s">
        <v>317</v>
      </c>
      <c r="R34" s="208"/>
      <c r="S34" s="208"/>
      <c r="T34" s="208"/>
      <c r="V34" s="204"/>
      <c r="W34" s="204"/>
      <c r="X34" s="204"/>
      <c r="Y34" s="204"/>
      <c r="AA34" s="204"/>
      <c r="AB34" s="204"/>
      <c r="AC34" s="204"/>
      <c r="AD34" s="204"/>
    </row>
    <row r="35" spans="2:30" x14ac:dyDescent="0.25">
      <c r="B35" s="204"/>
      <c r="C35" s="204"/>
      <c r="D35" s="204"/>
      <c r="E35" s="204"/>
      <c r="G35" s="204"/>
      <c r="H35" s="204"/>
      <c r="I35" s="204"/>
      <c r="J35" s="204"/>
      <c r="L35" s="204"/>
      <c r="M35" s="204"/>
      <c r="N35" s="204"/>
      <c r="O35" s="204"/>
      <c r="Q35" s="208"/>
      <c r="R35" s="208"/>
      <c r="S35" s="208"/>
      <c r="T35" s="208"/>
      <c r="V35" s="204"/>
      <c r="W35" s="204"/>
      <c r="X35" s="204"/>
      <c r="Y35" s="204"/>
      <c r="AA35" s="204"/>
      <c r="AB35" s="204"/>
      <c r="AC35" s="204"/>
      <c r="AD35" s="204"/>
    </row>
    <row r="36" spans="2:30" x14ac:dyDescent="0.25">
      <c r="B36" s="204"/>
      <c r="C36" s="204"/>
      <c r="D36" s="204"/>
      <c r="E36" s="204"/>
      <c r="G36" s="204"/>
      <c r="H36" s="204"/>
      <c r="I36" s="204"/>
      <c r="J36" s="204"/>
      <c r="L36" s="204"/>
      <c r="M36" s="204"/>
      <c r="N36" s="204"/>
      <c r="O36" s="204"/>
      <c r="Q36" s="208"/>
      <c r="R36" s="208"/>
      <c r="S36" s="208"/>
      <c r="T36" s="208"/>
      <c r="V36" s="204"/>
      <c r="W36" s="204"/>
      <c r="X36" s="204"/>
      <c r="Y36" s="204"/>
      <c r="AA36" s="204"/>
      <c r="AB36" s="204"/>
      <c r="AC36" s="204"/>
      <c r="AD36" s="204"/>
    </row>
    <row r="37" spans="2:30" x14ac:dyDescent="0.25">
      <c r="B37" s="204"/>
      <c r="C37" s="204"/>
      <c r="D37" s="204"/>
      <c r="E37" s="204"/>
      <c r="G37" s="204"/>
      <c r="H37" s="204"/>
      <c r="I37" s="204"/>
      <c r="J37" s="204"/>
      <c r="L37" s="204"/>
      <c r="M37" s="204"/>
      <c r="N37" s="204"/>
      <c r="O37" s="204"/>
      <c r="Q37" s="208"/>
      <c r="R37" s="208"/>
      <c r="S37" s="208"/>
      <c r="T37" s="208"/>
      <c r="V37" s="204"/>
      <c r="W37" s="204"/>
      <c r="X37" s="204"/>
      <c r="Y37" s="204"/>
      <c r="AA37" s="204"/>
      <c r="AB37" s="204"/>
      <c r="AC37" s="204"/>
      <c r="AD37" s="204"/>
    </row>
    <row r="38" spans="2:30" x14ac:dyDescent="0.25">
      <c r="B38" s="204"/>
      <c r="C38" s="204"/>
      <c r="D38" s="204"/>
      <c r="E38" s="204"/>
      <c r="G38" s="204"/>
      <c r="H38" s="204"/>
      <c r="I38" s="204"/>
      <c r="J38" s="204"/>
      <c r="L38" s="204"/>
      <c r="M38" s="204"/>
      <c r="N38" s="204"/>
      <c r="O38" s="204"/>
      <c r="Q38" s="208"/>
      <c r="R38" s="208"/>
      <c r="S38" s="208"/>
      <c r="T38" s="208"/>
      <c r="V38" s="204"/>
      <c r="W38" s="204"/>
      <c r="X38" s="204"/>
      <c r="Y38" s="204"/>
      <c r="AA38" s="204"/>
      <c r="AB38" s="204"/>
      <c r="AC38" s="204"/>
      <c r="AD38" s="204"/>
    </row>
    <row r="39" spans="2:30" x14ac:dyDescent="0.25">
      <c r="B39" s="204"/>
      <c r="C39" s="204"/>
      <c r="D39" s="204"/>
      <c r="E39" s="204"/>
      <c r="G39" s="204"/>
      <c r="H39" s="204"/>
      <c r="I39" s="204"/>
      <c r="J39" s="204"/>
      <c r="L39" s="204"/>
      <c r="M39" s="204"/>
      <c r="N39" s="204"/>
      <c r="O39" s="204"/>
      <c r="Q39" s="208"/>
      <c r="R39" s="208"/>
      <c r="S39" s="208"/>
      <c r="T39" s="208"/>
      <c r="V39" s="204"/>
      <c r="W39" s="204"/>
      <c r="X39" s="204"/>
      <c r="Y39" s="204"/>
      <c r="AA39" s="204"/>
      <c r="AB39" s="204"/>
      <c r="AC39" s="204"/>
      <c r="AD39" s="204"/>
    </row>
    <row r="40" spans="2:30" x14ac:dyDescent="0.25">
      <c r="B40" s="204"/>
      <c r="C40" s="204"/>
      <c r="D40" s="204"/>
      <c r="E40" s="204"/>
      <c r="G40" s="204"/>
      <c r="H40" s="204"/>
      <c r="I40" s="204"/>
      <c r="J40" s="204"/>
      <c r="L40" s="204"/>
      <c r="M40" s="204"/>
      <c r="N40" s="204"/>
      <c r="O40" s="204"/>
      <c r="Q40" s="208"/>
      <c r="R40" s="208"/>
      <c r="S40" s="208"/>
      <c r="T40" s="208"/>
      <c r="V40" s="204"/>
      <c r="W40" s="204"/>
      <c r="X40" s="204"/>
      <c r="Y40" s="204"/>
      <c r="AA40" s="204"/>
      <c r="AB40" s="204"/>
      <c r="AC40" s="204"/>
      <c r="AD40" s="204"/>
    </row>
    <row r="41" spans="2:30" x14ac:dyDescent="0.25">
      <c r="B41" s="204"/>
      <c r="C41" s="204"/>
      <c r="D41" s="204"/>
      <c r="E41" s="204"/>
      <c r="G41" s="204"/>
      <c r="H41" s="204"/>
      <c r="I41" s="204"/>
      <c r="J41" s="204"/>
      <c r="L41" s="204"/>
      <c r="M41" s="204"/>
      <c r="N41" s="204"/>
      <c r="O41" s="204"/>
      <c r="Q41" s="208"/>
      <c r="R41" s="208"/>
      <c r="S41" s="208"/>
      <c r="T41" s="208"/>
      <c r="V41" s="204"/>
      <c r="W41" s="204"/>
      <c r="X41" s="204"/>
      <c r="Y41" s="204"/>
      <c r="AA41" s="204"/>
      <c r="AB41" s="204"/>
      <c r="AC41" s="204"/>
      <c r="AD41" s="204"/>
    </row>
    <row r="42" spans="2:30" x14ac:dyDescent="0.25">
      <c r="B42" s="204"/>
      <c r="C42" s="204"/>
      <c r="D42" s="204"/>
      <c r="E42" s="204"/>
      <c r="G42" s="204"/>
      <c r="H42" s="204"/>
      <c r="I42" s="204"/>
      <c r="J42" s="204"/>
      <c r="L42" s="204"/>
      <c r="M42" s="204"/>
      <c r="N42" s="204"/>
      <c r="O42" s="204"/>
      <c r="Q42" s="208"/>
      <c r="R42" s="208"/>
      <c r="S42" s="208"/>
      <c r="T42" s="208"/>
      <c r="V42" s="204"/>
      <c r="W42" s="204"/>
      <c r="X42" s="204"/>
      <c r="Y42" s="204"/>
      <c r="AA42" s="204"/>
      <c r="AB42" s="204"/>
      <c r="AC42" s="204"/>
      <c r="AD42" s="204"/>
    </row>
    <row r="43" spans="2:30" x14ac:dyDescent="0.25">
      <c r="B43" s="204"/>
      <c r="C43" s="204"/>
      <c r="D43" s="204"/>
      <c r="E43" s="204"/>
      <c r="G43" s="204"/>
      <c r="H43" s="204"/>
      <c r="I43" s="204"/>
      <c r="J43" s="204"/>
      <c r="L43" s="204"/>
      <c r="M43" s="204"/>
      <c r="N43" s="204"/>
      <c r="O43" s="204"/>
      <c r="Q43" s="208"/>
      <c r="R43" s="208"/>
      <c r="S43" s="208"/>
      <c r="T43" s="208"/>
      <c r="V43" s="204"/>
      <c r="W43" s="204"/>
      <c r="X43" s="204"/>
      <c r="Y43" s="204"/>
      <c r="AA43" s="204"/>
      <c r="AB43" s="204"/>
      <c r="AC43" s="204"/>
      <c r="AD43" s="204"/>
    </row>
    <row r="44" spans="2:30" x14ac:dyDescent="0.25">
      <c r="B44" s="204"/>
      <c r="C44" s="204"/>
      <c r="D44" s="204"/>
      <c r="E44" s="204"/>
      <c r="G44" s="204"/>
      <c r="H44" s="204"/>
      <c r="I44" s="204"/>
      <c r="J44" s="204"/>
      <c r="L44" s="204"/>
      <c r="M44" s="204"/>
      <c r="N44" s="204"/>
      <c r="O44" s="204"/>
      <c r="Q44" s="68"/>
      <c r="R44" s="68"/>
      <c r="S44" s="68"/>
      <c r="T44" s="68"/>
      <c r="V44" s="204"/>
      <c r="W44" s="204"/>
      <c r="X44" s="204"/>
      <c r="Y44" s="204"/>
      <c r="AA44" s="204"/>
      <c r="AB44" s="204"/>
      <c r="AC44" s="204"/>
      <c r="AD44" s="204"/>
    </row>
    <row r="45" spans="2:30" ht="17.25" customHeight="1" x14ac:dyDescent="0.25">
      <c r="B45" s="206" t="s">
        <v>91</v>
      </c>
      <c r="C45" s="206"/>
      <c r="D45" s="206"/>
      <c r="E45" s="206"/>
      <c r="G45" s="206" t="s">
        <v>91</v>
      </c>
      <c r="H45" s="206"/>
      <c r="I45" s="206"/>
      <c r="J45" s="206"/>
      <c r="L45" s="206" t="s">
        <v>91</v>
      </c>
      <c r="M45" s="206"/>
      <c r="N45" s="206"/>
      <c r="O45" s="206"/>
      <c r="Q45" s="206" t="s">
        <v>91</v>
      </c>
      <c r="R45" s="206"/>
      <c r="S45" s="206"/>
      <c r="T45" s="206"/>
      <c r="V45" s="206" t="s">
        <v>91</v>
      </c>
      <c r="W45" s="206"/>
      <c r="X45" s="206"/>
      <c r="Y45" s="206"/>
      <c r="AA45" s="206" t="s">
        <v>91</v>
      </c>
      <c r="AB45" s="206"/>
      <c r="AC45" s="206"/>
      <c r="AD45" s="206"/>
    </row>
    <row r="46" spans="2:30" ht="15" customHeight="1" x14ac:dyDescent="0.25">
      <c r="B46" s="206"/>
      <c r="C46" s="206"/>
      <c r="D46" s="206"/>
      <c r="E46" s="206"/>
      <c r="G46" s="206"/>
      <c r="H46" s="206"/>
      <c r="I46" s="206"/>
      <c r="J46" s="206"/>
      <c r="L46" s="206"/>
      <c r="M46" s="206"/>
      <c r="N46" s="206"/>
      <c r="O46" s="206"/>
      <c r="Q46" s="206"/>
      <c r="R46" s="206"/>
      <c r="S46" s="206"/>
      <c r="T46" s="206"/>
      <c r="V46" s="206"/>
      <c r="W46" s="206"/>
      <c r="X46" s="206"/>
      <c r="Y46" s="206"/>
      <c r="AA46" s="206"/>
      <c r="AB46" s="206"/>
      <c r="AC46" s="206"/>
      <c r="AD46" s="206"/>
    </row>
    <row r="47" spans="2:30" x14ac:dyDescent="0.25">
      <c r="AD47" s="1"/>
    </row>
  </sheetData>
  <sheetProtection algorithmName="SHA-512" hashValue="axMBWeeeyw9oGRAJUARL0Z3eHJD+mSRLsYmiMWtTY95iv6x2r0783T+psmG8xiMpOhh9YJYkgRPVP5f3ZR8ESg==" saltValue="BmpRmbMSBTIzdBIP66leKQ==" spinCount="100000" sheet="1" objects="1" scenarios="1" selectLockedCells="1" selectUnlockedCells="1"/>
  <mergeCells count="30">
    <mergeCell ref="E1:H2"/>
    <mergeCell ref="J1:L2"/>
    <mergeCell ref="G21:J23"/>
    <mergeCell ref="L21:O23"/>
    <mergeCell ref="Q21:T23"/>
    <mergeCell ref="AA45:AD46"/>
    <mergeCell ref="B1:D2"/>
    <mergeCell ref="N1:R2"/>
    <mergeCell ref="T1:W2"/>
    <mergeCell ref="V45:Y46"/>
    <mergeCell ref="L24:O44"/>
    <mergeCell ref="Q24:T33"/>
    <mergeCell ref="Q34:T43"/>
    <mergeCell ref="B45:E46"/>
    <mergeCell ref="G45:J46"/>
    <mergeCell ref="L45:O46"/>
    <mergeCell ref="Q45:T46"/>
    <mergeCell ref="V19:Y20"/>
    <mergeCell ref="B21:E23"/>
    <mergeCell ref="V21:Y23"/>
    <mergeCell ref="B19:E20"/>
    <mergeCell ref="B24:E44"/>
    <mergeCell ref="G24:J44"/>
    <mergeCell ref="V24:Y44"/>
    <mergeCell ref="AA24:AD44"/>
    <mergeCell ref="AA19:AD20"/>
    <mergeCell ref="AA21:AD23"/>
    <mergeCell ref="G19:J20"/>
    <mergeCell ref="L19:O20"/>
    <mergeCell ref="Q19:T20"/>
  </mergeCells>
  <conditionalFormatting sqref="B19:E20">
    <cfRule type="containsText" dxfId="46" priority="6" operator="containsText" text="Completed">
      <formula>NOT(ISERROR(SEARCH("Completed",B19)))</formula>
    </cfRule>
  </conditionalFormatting>
  <conditionalFormatting sqref="G19:J20">
    <cfRule type="containsText" dxfId="45" priority="5" operator="containsText" text="Completed">
      <formula>NOT(ISERROR(SEARCH("Completed",G19)))</formula>
    </cfRule>
  </conditionalFormatting>
  <conditionalFormatting sqref="L19:O20">
    <cfRule type="containsText" dxfId="44" priority="4" operator="containsText" text="Completed">
      <formula>NOT(ISERROR(SEARCH("Completed",L19)))</formula>
    </cfRule>
  </conditionalFormatting>
  <conditionalFormatting sqref="Q19:T20">
    <cfRule type="containsText" dxfId="43" priority="3" operator="containsText" text="Completed">
      <formula>NOT(ISERROR(SEARCH("Completed",Q19)))</formula>
    </cfRule>
  </conditionalFormatting>
  <conditionalFormatting sqref="V19:Y20">
    <cfRule type="containsText" dxfId="42" priority="2" operator="containsText" text="Completed">
      <formula>NOT(ISERROR(SEARCH("Completed",V19)))</formula>
    </cfRule>
  </conditionalFormatting>
  <conditionalFormatting sqref="AA19:AD20">
    <cfRule type="containsText" dxfId="41" priority="1" operator="containsText" text="Completed">
      <formula>NOT(ISERROR(SEARCH("Completed",AA19)))</formula>
    </cfRule>
  </conditionalFormatting>
  <pageMargins left="0.25" right="0.25" top="0.75" bottom="0.75" header="0.3" footer="0.3"/>
  <pageSetup paperSize="17" orientation="landscape" r:id="rId1"/>
  <drawing r:id="rId2"/>
  <legacyDrawing r:id="rId3"/>
  <picture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30" ht="15" customHeight="1" x14ac:dyDescent="0.25">
      <c r="A1" s="10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row>
    <row r="12" spans="1:30" ht="15" customHeight="1" x14ac:dyDescent="0.25">
      <c r="J12" s="60"/>
      <c r="K12" s="60"/>
      <c r="L12" s="60"/>
      <c r="M12" s="60"/>
      <c r="N12" s="60"/>
      <c r="O12" s="60"/>
      <c r="P12" s="60"/>
      <c r="Q12" s="60"/>
    </row>
    <row r="13" spans="1:30" ht="15" customHeight="1" x14ac:dyDescent="0.45">
      <c r="J13" s="61"/>
      <c r="K13" s="61"/>
      <c r="L13" s="61"/>
      <c r="M13" s="61"/>
      <c r="N13" s="61"/>
    </row>
    <row r="14" spans="1:30" ht="15" customHeight="1" x14ac:dyDescent="0.45">
      <c r="J14" s="61"/>
      <c r="K14" s="61"/>
      <c r="L14" s="61"/>
      <c r="M14" s="61"/>
      <c r="N14" s="61"/>
    </row>
    <row r="19" spans="2:27" ht="15" customHeight="1" x14ac:dyDescent="0.25"/>
    <row r="20" spans="2:27" ht="15" customHeight="1" x14ac:dyDescent="0.25"/>
    <row r="21" spans="2:27" ht="15" customHeight="1" x14ac:dyDescent="0.25">
      <c r="B21" s="173" t="s">
        <v>144</v>
      </c>
      <c r="C21" s="173"/>
      <c r="D21" s="173"/>
      <c r="E21" s="173"/>
      <c r="F21" s="173"/>
      <c r="G21" s="173"/>
      <c r="H21" s="173"/>
      <c r="I21" s="173"/>
      <c r="K21" s="173" t="s">
        <v>28</v>
      </c>
      <c r="L21" s="173"/>
      <c r="M21" s="173"/>
      <c r="N21" s="173"/>
      <c r="O21" s="173"/>
      <c r="P21" s="173"/>
      <c r="Q21" s="173"/>
      <c r="R21" s="173"/>
      <c r="T21" s="173" t="s">
        <v>33</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5" customHeight="1" x14ac:dyDescent="0.3">
      <c r="B25" s="215" t="s">
        <v>31</v>
      </c>
      <c r="C25" s="215"/>
      <c r="D25" s="215"/>
      <c r="E25" s="215"/>
      <c r="F25" s="215"/>
      <c r="G25" s="215"/>
      <c r="H25" s="215"/>
      <c r="I25" s="215"/>
      <c r="K25" s="212" t="s">
        <v>229</v>
      </c>
      <c r="L25" s="212"/>
      <c r="M25" s="212"/>
      <c r="N25" s="212"/>
      <c r="O25" s="212"/>
      <c r="P25" s="212"/>
      <c r="Q25" s="212"/>
      <c r="R25" s="212"/>
      <c r="T25" s="69" t="s">
        <v>94</v>
      </c>
      <c r="U25" s="11" t="s">
        <v>92</v>
      </c>
      <c r="V25" s="2"/>
      <c r="W25" s="2"/>
      <c r="X25" s="2"/>
      <c r="Y25" s="2"/>
      <c r="Z25" s="2"/>
      <c r="AA25" s="2"/>
    </row>
    <row r="26" spans="2:27" ht="15" customHeight="1" x14ac:dyDescent="0.25">
      <c r="B26" s="2"/>
      <c r="C26" s="2"/>
      <c r="D26" s="2"/>
      <c r="E26" s="2"/>
      <c r="F26" s="2"/>
      <c r="G26" s="2"/>
      <c r="H26" s="2"/>
      <c r="I26" s="2"/>
      <c r="K26" s="212"/>
      <c r="L26" s="212"/>
      <c r="M26" s="212"/>
      <c r="N26" s="212"/>
      <c r="O26" s="212"/>
      <c r="P26" s="212"/>
      <c r="Q26" s="212"/>
      <c r="R26" s="212"/>
      <c r="T26" s="2"/>
      <c r="U26" s="2"/>
      <c r="V26" s="108"/>
      <c r="W26" s="108"/>
      <c r="X26" s="108"/>
      <c r="Y26" s="108"/>
      <c r="Z26" s="108"/>
      <c r="AA26" s="108"/>
    </row>
    <row r="27" spans="2:27" ht="15" customHeight="1" x14ac:dyDescent="0.3">
      <c r="B27" s="91" t="b">
        <v>0</v>
      </c>
      <c r="C27" s="305" t="s">
        <v>32</v>
      </c>
      <c r="D27" s="234"/>
      <c r="E27" s="234"/>
      <c r="F27" s="234"/>
      <c r="G27" s="234"/>
      <c r="H27" s="234"/>
      <c r="I27" s="234"/>
      <c r="K27" s="212"/>
      <c r="L27" s="212"/>
      <c r="M27" s="212"/>
      <c r="N27" s="212"/>
      <c r="O27" s="212"/>
      <c r="P27" s="212"/>
      <c r="Q27" s="212"/>
      <c r="R27" s="212"/>
      <c r="T27" s="210" t="s">
        <v>93</v>
      </c>
      <c r="U27" s="209" t="s">
        <v>174</v>
      </c>
      <c r="V27" s="209"/>
      <c r="W27" s="209"/>
      <c r="X27" s="209"/>
      <c r="Y27" s="209"/>
      <c r="Z27" s="209"/>
      <c r="AA27" s="209"/>
    </row>
    <row r="28" spans="2:27" ht="15" customHeight="1" x14ac:dyDescent="0.25">
      <c r="B28" s="92"/>
      <c r="C28" s="2"/>
      <c r="D28" s="2"/>
      <c r="E28" s="2"/>
      <c r="F28" s="2"/>
      <c r="G28" s="2"/>
      <c r="H28" s="2"/>
      <c r="I28" s="2"/>
      <c r="K28" s="212"/>
      <c r="L28" s="212"/>
      <c r="M28" s="212"/>
      <c r="N28" s="212"/>
      <c r="O28" s="212"/>
      <c r="P28" s="212"/>
      <c r="Q28" s="212"/>
      <c r="R28" s="212"/>
      <c r="T28" s="210"/>
      <c r="U28" s="209"/>
      <c r="V28" s="209"/>
      <c r="W28" s="209"/>
      <c r="X28" s="209"/>
      <c r="Y28" s="209"/>
      <c r="Z28" s="209"/>
      <c r="AA28" s="209"/>
    </row>
    <row r="29" spans="2:27" ht="15" customHeight="1" x14ac:dyDescent="0.25">
      <c r="B29" s="91" t="b">
        <v>0</v>
      </c>
      <c r="C29" s="306" t="s">
        <v>173</v>
      </c>
      <c r="D29" s="306"/>
      <c r="E29" s="306"/>
      <c r="F29" s="306"/>
      <c r="G29" s="306"/>
      <c r="H29" s="306"/>
      <c r="I29" s="306"/>
      <c r="K29" s="212"/>
      <c r="L29" s="212"/>
      <c r="M29" s="212"/>
      <c r="N29" s="212"/>
      <c r="O29" s="212"/>
      <c r="P29" s="212"/>
      <c r="Q29" s="212"/>
      <c r="R29" s="212"/>
      <c r="T29" s="210"/>
      <c r="U29" s="209"/>
      <c r="V29" s="209"/>
      <c r="W29" s="209"/>
      <c r="X29" s="209"/>
      <c r="Y29" s="209"/>
      <c r="Z29" s="209"/>
      <c r="AA29" s="209"/>
    </row>
    <row r="30" spans="2:27" ht="15" customHeight="1" x14ac:dyDescent="0.25">
      <c r="B30" s="2"/>
      <c r="C30" s="306"/>
      <c r="D30" s="306"/>
      <c r="E30" s="306"/>
      <c r="F30" s="306"/>
      <c r="G30" s="306"/>
      <c r="H30" s="306"/>
      <c r="I30" s="306"/>
      <c r="K30" s="212" t="s">
        <v>230</v>
      </c>
      <c r="L30" s="212"/>
      <c r="M30" s="212"/>
      <c r="N30" s="212"/>
      <c r="O30" s="212"/>
      <c r="P30" s="212"/>
      <c r="Q30" s="212"/>
      <c r="R30" s="212"/>
      <c r="T30" s="211" t="s">
        <v>95</v>
      </c>
      <c r="U30" s="209" t="s">
        <v>96</v>
      </c>
      <c r="V30" s="209"/>
      <c r="W30" s="209"/>
      <c r="X30" s="209"/>
      <c r="Y30" s="209"/>
      <c r="Z30" s="209"/>
      <c r="AA30" s="209"/>
    </row>
    <row r="31" spans="2:27" ht="15" customHeight="1" x14ac:dyDescent="0.25">
      <c r="B31" s="2"/>
      <c r="C31" s="306"/>
      <c r="D31" s="306"/>
      <c r="E31" s="306"/>
      <c r="F31" s="306"/>
      <c r="G31" s="306"/>
      <c r="H31" s="306"/>
      <c r="I31" s="306"/>
      <c r="K31" s="212"/>
      <c r="L31" s="212"/>
      <c r="M31" s="212"/>
      <c r="N31" s="212"/>
      <c r="O31" s="212"/>
      <c r="P31" s="212"/>
      <c r="Q31" s="212"/>
      <c r="R31" s="212"/>
      <c r="T31" s="211"/>
      <c r="U31" s="209"/>
      <c r="V31" s="209"/>
      <c r="W31" s="209"/>
      <c r="X31" s="209"/>
      <c r="Y31" s="209"/>
      <c r="Z31" s="209"/>
      <c r="AA31" s="209"/>
    </row>
    <row r="32" spans="2:27" ht="15" customHeight="1" x14ac:dyDescent="0.25">
      <c r="B32" s="2"/>
      <c r="C32" s="2"/>
      <c r="D32" s="2"/>
      <c r="E32" s="2"/>
      <c r="F32" s="2"/>
      <c r="G32" s="2"/>
      <c r="H32" s="2"/>
      <c r="I32" s="2"/>
      <c r="K32" s="212"/>
      <c r="L32" s="212"/>
      <c r="M32" s="212"/>
      <c r="N32" s="212"/>
      <c r="O32" s="212"/>
      <c r="P32" s="212"/>
      <c r="Q32" s="212"/>
      <c r="R32" s="212"/>
      <c r="T32" s="211"/>
      <c r="U32" s="209"/>
      <c r="V32" s="209"/>
      <c r="W32" s="209"/>
      <c r="X32" s="209"/>
      <c r="Y32" s="209"/>
      <c r="Z32" s="209"/>
      <c r="AA32" s="209"/>
    </row>
    <row r="33" spans="2:27" ht="15" customHeight="1" x14ac:dyDescent="0.3">
      <c r="B33" s="2"/>
      <c r="C33" s="23" t="s">
        <v>167</v>
      </c>
      <c r="D33" s="23" t="s">
        <v>168</v>
      </c>
      <c r="E33" s="2"/>
      <c r="F33" s="2"/>
      <c r="G33" s="2"/>
      <c r="H33" s="2"/>
      <c r="I33" s="2"/>
      <c r="K33" s="212"/>
      <c r="L33" s="212"/>
      <c r="M33" s="212"/>
      <c r="N33" s="212"/>
      <c r="O33" s="212"/>
      <c r="P33" s="212"/>
      <c r="Q33" s="212"/>
      <c r="R33" s="212"/>
      <c r="T33" s="211" t="s">
        <v>97</v>
      </c>
      <c r="U33" s="209" t="s">
        <v>98</v>
      </c>
      <c r="V33" s="209"/>
      <c r="W33" s="209"/>
      <c r="X33" s="209"/>
      <c r="Y33" s="209"/>
      <c r="Z33" s="209"/>
      <c r="AA33" s="209"/>
    </row>
    <row r="34" spans="2:27" ht="15" customHeight="1" x14ac:dyDescent="0.3">
      <c r="B34" s="2"/>
      <c r="C34" s="23"/>
      <c r="D34" s="23" t="s">
        <v>171</v>
      </c>
      <c r="E34" s="2"/>
      <c r="F34" s="2"/>
      <c r="G34" s="2"/>
      <c r="H34" s="2"/>
      <c r="I34" s="2"/>
      <c r="K34" s="212"/>
      <c r="L34" s="212"/>
      <c r="M34" s="212"/>
      <c r="N34" s="212"/>
      <c r="O34" s="212"/>
      <c r="P34" s="212"/>
      <c r="Q34" s="212"/>
      <c r="R34" s="212"/>
      <c r="T34" s="211"/>
      <c r="U34" s="209"/>
      <c r="V34" s="209"/>
      <c r="W34" s="209"/>
      <c r="X34" s="209"/>
      <c r="Y34" s="209"/>
      <c r="Z34" s="209"/>
      <c r="AA34" s="209"/>
    </row>
    <row r="35" spans="2:27" ht="15" customHeight="1" x14ac:dyDescent="0.25">
      <c r="B35" s="2"/>
      <c r="C35" s="2"/>
      <c r="D35" s="2"/>
      <c r="E35" s="2"/>
      <c r="F35" s="2"/>
      <c r="G35" s="2"/>
      <c r="H35" s="2"/>
      <c r="I35" s="2"/>
      <c r="K35" s="212"/>
      <c r="L35" s="212"/>
      <c r="M35" s="212"/>
      <c r="N35" s="212"/>
      <c r="O35" s="212"/>
      <c r="P35" s="212"/>
      <c r="Q35" s="212"/>
      <c r="R35" s="212"/>
      <c r="T35" s="211"/>
      <c r="U35" s="209"/>
      <c r="V35" s="209"/>
      <c r="W35" s="209"/>
      <c r="X35" s="209"/>
      <c r="Y35" s="209"/>
      <c r="Z35" s="209"/>
      <c r="AA35" s="209"/>
    </row>
    <row r="36" spans="2:27" ht="15.75" customHeight="1" x14ac:dyDescent="0.25">
      <c r="B36" s="216" t="s">
        <v>35</v>
      </c>
      <c r="C36" s="217"/>
      <c r="D36" s="217"/>
      <c r="E36" s="217"/>
      <c r="F36" s="217"/>
      <c r="G36" s="217"/>
      <c r="H36" s="14"/>
      <c r="I36" s="14"/>
      <c r="K36" s="212"/>
      <c r="L36" s="212"/>
      <c r="M36" s="212"/>
      <c r="N36" s="212"/>
      <c r="O36" s="212"/>
      <c r="P36" s="212"/>
      <c r="Q36" s="212"/>
      <c r="R36" s="212"/>
      <c r="T36" s="211" t="s">
        <v>99</v>
      </c>
      <c r="U36" s="209" t="s">
        <v>100</v>
      </c>
      <c r="V36" s="209"/>
      <c r="W36" s="209"/>
      <c r="X36" s="209"/>
      <c r="Y36" s="209"/>
      <c r="Z36" s="209"/>
      <c r="AA36" s="209"/>
    </row>
    <row r="37" spans="2:27" ht="15" customHeight="1" x14ac:dyDescent="0.25">
      <c r="B37" s="213" t="s">
        <v>36</v>
      </c>
      <c r="C37" s="213"/>
      <c r="D37" s="213"/>
      <c r="E37" s="213"/>
      <c r="F37" s="213"/>
      <c r="G37" s="213"/>
      <c r="H37" s="214" t="str">
        <f>IF(B29=TRUE,1000000,IF(B27=TRUE,1000000,""))</f>
        <v/>
      </c>
      <c r="I37" s="214"/>
      <c r="K37" s="212"/>
      <c r="L37" s="212"/>
      <c r="M37" s="212"/>
      <c r="N37" s="212"/>
      <c r="O37" s="212"/>
      <c r="P37" s="212"/>
      <c r="Q37" s="212"/>
      <c r="R37" s="212"/>
      <c r="T37" s="211"/>
      <c r="U37" s="209"/>
      <c r="V37" s="209"/>
      <c r="W37" s="209"/>
      <c r="X37" s="209"/>
      <c r="Y37" s="209"/>
      <c r="Z37" s="209"/>
      <c r="AA37" s="209"/>
    </row>
    <row r="38" spans="2:27" ht="15" customHeight="1" x14ac:dyDescent="0.25">
      <c r="B38" s="213" t="s">
        <v>37</v>
      </c>
      <c r="C38" s="213"/>
      <c r="D38" s="213"/>
      <c r="E38" s="213"/>
      <c r="F38" s="213"/>
      <c r="G38" s="213"/>
      <c r="H38" s="214" t="str">
        <f>IF(B29=TRUE,2000000,IF(B27=TRUE,2000000,""))</f>
        <v/>
      </c>
      <c r="I38" s="214"/>
      <c r="K38" s="212"/>
      <c r="L38" s="212"/>
      <c r="M38" s="212"/>
      <c r="N38" s="212"/>
      <c r="O38" s="212"/>
      <c r="P38" s="212"/>
      <c r="Q38" s="212"/>
      <c r="R38" s="212"/>
      <c r="T38" s="211"/>
      <c r="U38" s="209"/>
      <c r="V38" s="209"/>
      <c r="W38" s="209"/>
      <c r="X38" s="209"/>
      <c r="Y38" s="209"/>
      <c r="Z38" s="209"/>
      <c r="AA38" s="209"/>
    </row>
    <row r="39" spans="2:27" ht="15" customHeight="1" x14ac:dyDescent="0.25">
      <c r="B39" s="15"/>
      <c r="C39" s="15"/>
      <c r="D39" s="15"/>
      <c r="E39" s="15"/>
      <c r="F39" s="15"/>
      <c r="G39" s="15"/>
      <c r="H39" s="13"/>
      <c r="I39" s="13"/>
      <c r="K39" s="212" t="s">
        <v>228</v>
      </c>
      <c r="L39" s="212"/>
      <c r="M39" s="212"/>
      <c r="N39" s="212"/>
      <c r="O39" s="212"/>
      <c r="P39" s="212"/>
      <c r="Q39" s="212"/>
      <c r="R39" s="212"/>
      <c r="T39" s="211"/>
      <c r="U39" s="209"/>
      <c r="V39" s="209"/>
      <c r="W39" s="209"/>
      <c r="X39" s="209"/>
      <c r="Y39" s="209"/>
      <c r="Z39" s="209"/>
      <c r="AA39" s="209"/>
    </row>
    <row r="40" spans="2:27" ht="15.75" customHeight="1" x14ac:dyDescent="0.25">
      <c r="B40" s="216" t="s">
        <v>142</v>
      </c>
      <c r="C40" s="217"/>
      <c r="D40" s="217"/>
      <c r="E40" s="217"/>
      <c r="F40" s="217"/>
      <c r="G40" s="217"/>
      <c r="H40" s="10"/>
      <c r="I40" s="10"/>
      <c r="K40" s="212"/>
      <c r="L40" s="212"/>
      <c r="M40" s="212"/>
      <c r="N40" s="212"/>
      <c r="O40" s="212"/>
      <c r="P40" s="212"/>
      <c r="Q40" s="212"/>
      <c r="R40" s="212"/>
      <c r="T40" s="219" t="s">
        <v>324</v>
      </c>
      <c r="U40" s="220"/>
      <c r="V40" s="220"/>
      <c r="W40" s="220"/>
      <c r="X40" s="220"/>
      <c r="Y40" s="220"/>
      <c r="Z40" s="220"/>
      <c r="AA40" s="220"/>
    </row>
    <row r="41" spans="2:27" ht="15" customHeight="1" x14ac:dyDescent="0.25">
      <c r="B41" s="213" t="s">
        <v>38</v>
      </c>
      <c r="C41" s="213"/>
      <c r="D41" s="213"/>
      <c r="E41" s="213"/>
      <c r="F41" s="213"/>
      <c r="G41" s="214" t="str">
        <f>IF(B29=TRUE,20000000,IF(B27=TRUE,10000000,""))</f>
        <v/>
      </c>
      <c r="H41" s="214"/>
      <c r="I41" s="214"/>
      <c r="K41" s="212"/>
      <c r="L41" s="212"/>
      <c r="M41" s="212"/>
      <c r="N41" s="212"/>
      <c r="O41" s="212"/>
      <c r="P41" s="212"/>
      <c r="Q41" s="212"/>
      <c r="R41" s="212"/>
      <c r="T41" s="220"/>
      <c r="U41" s="220"/>
      <c r="V41" s="220"/>
      <c r="W41" s="220"/>
      <c r="X41" s="220"/>
      <c r="Y41" s="220"/>
      <c r="Z41" s="220"/>
      <c r="AA41" s="220"/>
    </row>
    <row r="42" spans="2:27" ht="15" customHeight="1" x14ac:dyDescent="0.25">
      <c r="B42" s="2"/>
      <c r="C42" s="2"/>
      <c r="D42" s="2"/>
      <c r="E42" s="2"/>
      <c r="F42" s="2"/>
      <c r="G42" s="2"/>
      <c r="H42" s="2"/>
      <c r="I42" s="2"/>
      <c r="K42" s="212"/>
      <c r="L42" s="212"/>
      <c r="M42" s="212"/>
      <c r="N42" s="212"/>
      <c r="O42" s="212"/>
      <c r="P42" s="212"/>
      <c r="Q42" s="212"/>
      <c r="R42" s="212"/>
      <c r="T42" s="220"/>
      <c r="U42" s="220"/>
      <c r="V42" s="220"/>
      <c r="W42" s="220"/>
      <c r="X42" s="220"/>
      <c r="Y42" s="220"/>
      <c r="Z42" s="220"/>
      <c r="AA42" s="220"/>
    </row>
    <row r="43" spans="2:27" ht="15" customHeight="1" x14ac:dyDescent="0.25">
      <c r="B43" s="2"/>
      <c r="C43" s="2"/>
      <c r="D43" s="2"/>
      <c r="E43" s="2"/>
      <c r="F43" s="2"/>
      <c r="G43" s="2"/>
      <c r="H43" s="2"/>
      <c r="I43" s="2"/>
      <c r="K43" s="212"/>
      <c r="L43" s="212"/>
      <c r="M43" s="212"/>
      <c r="N43" s="212"/>
      <c r="O43" s="212"/>
      <c r="P43" s="212"/>
      <c r="Q43" s="212"/>
      <c r="R43" s="212"/>
      <c r="T43" s="220"/>
      <c r="U43" s="220"/>
      <c r="V43" s="220"/>
      <c r="W43" s="220"/>
      <c r="X43" s="220"/>
      <c r="Y43" s="220"/>
      <c r="Z43" s="220"/>
      <c r="AA43" s="220"/>
    </row>
    <row r="44" spans="2:27" ht="15.75" customHeight="1" x14ac:dyDescent="0.25">
      <c r="B44" s="2"/>
      <c r="C44" s="2"/>
      <c r="D44" s="2"/>
      <c r="E44" s="2"/>
      <c r="F44" s="2"/>
      <c r="G44" s="2"/>
      <c r="H44" s="2"/>
      <c r="I44" s="2"/>
      <c r="K44" s="212"/>
      <c r="L44" s="212"/>
      <c r="M44" s="212"/>
      <c r="N44" s="212"/>
      <c r="O44" s="212"/>
      <c r="P44" s="212"/>
      <c r="Q44" s="212"/>
      <c r="R44" s="212"/>
      <c r="T44" s="220"/>
      <c r="U44" s="220"/>
      <c r="V44" s="220"/>
      <c r="W44" s="220"/>
      <c r="X44" s="220"/>
      <c r="Y44" s="220"/>
      <c r="Z44" s="220"/>
      <c r="AA44" s="220"/>
    </row>
    <row r="45" spans="2:27" ht="15" customHeight="1" x14ac:dyDescent="0.25">
      <c r="B45" s="2"/>
      <c r="C45" s="2"/>
      <c r="D45" s="2"/>
      <c r="E45" s="2"/>
      <c r="F45" s="2"/>
      <c r="G45" s="2"/>
      <c r="H45" s="2"/>
      <c r="I45" s="2"/>
      <c r="K45" s="68"/>
      <c r="L45" s="68"/>
      <c r="M45" s="68"/>
      <c r="N45" s="68"/>
      <c r="O45" s="68"/>
      <c r="P45" s="68"/>
      <c r="Q45" s="68"/>
      <c r="R45" s="68"/>
      <c r="T45" s="220"/>
      <c r="U45" s="220"/>
      <c r="V45" s="220"/>
      <c r="W45" s="220"/>
      <c r="X45" s="220"/>
      <c r="Y45" s="220"/>
      <c r="Z45" s="220"/>
      <c r="AA45" s="220"/>
    </row>
    <row r="46" spans="2:27" x14ac:dyDescent="0.25">
      <c r="J46" s="1"/>
      <c r="K46" s="1"/>
      <c r="L46" s="1"/>
      <c r="M46" s="1"/>
      <c r="N46" s="1"/>
      <c r="O46" s="1"/>
      <c r="P46" s="1"/>
      <c r="Q46" s="1"/>
      <c r="R46" s="1"/>
      <c r="T46" s="70"/>
      <c r="U46" s="70"/>
      <c r="V46" s="70"/>
      <c r="W46" s="70"/>
      <c r="X46" s="70"/>
      <c r="Y46" s="70"/>
      <c r="Z46" s="70"/>
      <c r="AA46" s="70"/>
    </row>
  </sheetData>
  <sheetProtection algorithmName="SHA-512" hashValue="CHKCidhfpojSTODjuinNZvJ0jd+gMCLaBpuExEA78+n9hiIP6KqxnXZULCVsMWUSGB0XWwiizVTAJUfRHDb0ew==" saltValue="dBTm8YaYaXRy3oyVSt06gw==" spinCount="100000" sheet="1" objects="1" scenarios="1" selectLockedCells="1" selectUnlockedCells="1"/>
  <mergeCells count="31">
    <mergeCell ref="U33:AA35"/>
    <mergeCell ref="B21:I23"/>
    <mergeCell ref="K21:R23"/>
    <mergeCell ref="T21:AA23"/>
    <mergeCell ref="T27:T29"/>
    <mergeCell ref="U27:AA29"/>
    <mergeCell ref="K25:R29"/>
    <mergeCell ref="K30:R38"/>
    <mergeCell ref="T33:T35"/>
    <mergeCell ref="T30:T32"/>
    <mergeCell ref="K39:R44"/>
    <mergeCell ref="B1:C2"/>
    <mergeCell ref="E1:H2"/>
    <mergeCell ref="J1:L2"/>
    <mergeCell ref="N1:Q2"/>
    <mergeCell ref="T40:AA45"/>
    <mergeCell ref="S1:U2"/>
    <mergeCell ref="B41:F41"/>
    <mergeCell ref="G41:I41"/>
    <mergeCell ref="B25:I25"/>
    <mergeCell ref="U30:AA32"/>
    <mergeCell ref="B36:G36"/>
    <mergeCell ref="B37:G37"/>
    <mergeCell ref="H37:I37"/>
    <mergeCell ref="B38:G38"/>
    <mergeCell ref="H38:I38"/>
    <mergeCell ref="B40:G40"/>
    <mergeCell ref="C27:I27"/>
    <mergeCell ref="C29:I31"/>
    <mergeCell ref="T36:T39"/>
    <mergeCell ref="U36:AA39"/>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06849" r:id="rId5" name="Check Box 1">
              <controlPr locked="0" defaultSize="0" autoFill="0" autoLine="0" autoPict="0">
                <anchor moveWithCells="1">
                  <from>
                    <xdr:col>1</xdr:col>
                    <xdr:colOff>219075</xdr:colOff>
                    <xdr:row>25</xdr:row>
                    <xdr:rowOff>180975</xdr:rowOff>
                  </from>
                  <to>
                    <xdr:col>1</xdr:col>
                    <xdr:colOff>476250</xdr:colOff>
                    <xdr:row>27</xdr:row>
                    <xdr:rowOff>9525</xdr:rowOff>
                  </to>
                </anchor>
              </controlPr>
            </control>
          </mc:Choice>
        </mc:AlternateContent>
        <mc:AlternateContent xmlns:mc="http://schemas.openxmlformats.org/markup-compatibility/2006">
          <mc:Choice Requires="x14">
            <control shapeId="206850" r:id="rId6" name="Check Box 2">
              <controlPr locked="0" defaultSize="0" autoFill="0" autoLine="0" autoPict="0">
                <anchor moveWithCells="1">
                  <from>
                    <xdr:col>1</xdr:col>
                    <xdr:colOff>209550</xdr:colOff>
                    <xdr:row>28</xdr:row>
                    <xdr:rowOff>104775</xdr:rowOff>
                  </from>
                  <to>
                    <xdr:col>2</xdr:col>
                    <xdr:colOff>0</xdr:colOff>
                    <xdr:row>29</xdr:row>
                    <xdr:rowOff>133350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5"/>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row>
    <row r="12" spans="1:30" ht="15" customHeight="1" x14ac:dyDescent="0.25">
      <c r="J12" s="60"/>
      <c r="K12" s="60"/>
      <c r="L12" s="60"/>
      <c r="M12" s="60"/>
      <c r="N12" s="60"/>
      <c r="O12" s="60"/>
      <c r="P12" s="60"/>
      <c r="Q12" s="60"/>
    </row>
    <row r="13" spans="1:30" ht="15" customHeight="1" x14ac:dyDescent="0.45">
      <c r="J13" s="61"/>
      <c r="K13" s="61"/>
      <c r="L13" s="61"/>
      <c r="M13" s="61"/>
      <c r="N13" s="61"/>
    </row>
    <row r="14" spans="1:30" ht="15" customHeight="1" x14ac:dyDescent="0.45">
      <c r="J14" s="61"/>
      <c r="K14" s="61"/>
      <c r="L14" s="61"/>
      <c r="M14" s="61"/>
      <c r="N14" s="61"/>
    </row>
    <row r="20" spans="2:27" ht="13.5" customHeight="1" x14ac:dyDescent="0.25"/>
    <row r="21" spans="2:27" ht="15" customHeight="1" x14ac:dyDescent="0.25">
      <c r="B21" s="173" t="s">
        <v>29</v>
      </c>
      <c r="C21" s="173"/>
      <c r="D21" s="173"/>
      <c r="E21" s="173"/>
      <c r="F21" s="173"/>
      <c r="G21" s="173"/>
      <c r="H21" s="173"/>
      <c r="I21" s="173"/>
      <c r="K21" s="173" t="s">
        <v>245</v>
      </c>
      <c r="L21" s="173"/>
      <c r="M21" s="173"/>
      <c r="N21" s="173"/>
      <c r="O21" s="173"/>
      <c r="P21" s="173"/>
      <c r="Q21" s="173"/>
      <c r="R21" s="173"/>
      <c r="T21" s="173" t="s">
        <v>181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x14ac:dyDescent="0.3">
      <c r="B25" s="215" t="s">
        <v>34</v>
      </c>
      <c r="C25" s="215"/>
      <c r="D25" s="215"/>
      <c r="E25" s="215"/>
      <c r="F25" s="215"/>
      <c r="G25" s="215"/>
      <c r="H25" s="215"/>
      <c r="I25" s="215"/>
      <c r="K25" s="215" t="s">
        <v>34</v>
      </c>
      <c r="L25" s="215"/>
      <c r="M25" s="215"/>
      <c r="N25" s="215"/>
      <c r="O25" s="215"/>
      <c r="P25" s="215"/>
      <c r="Q25" s="215"/>
      <c r="R25" s="215"/>
      <c r="T25" s="212" t="s">
        <v>232</v>
      </c>
      <c r="U25" s="212"/>
      <c r="V25" s="212"/>
      <c r="W25" s="212"/>
      <c r="X25" s="212"/>
      <c r="Y25" s="212"/>
      <c r="Z25" s="212"/>
      <c r="AA25" s="212"/>
    </row>
    <row r="26" spans="2:27" x14ac:dyDescent="0.25">
      <c r="B26" s="2"/>
      <c r="C26" s="2"/>
      <c r="D26" s="2"/>
      <c r="E26" s="2"/>
      <c r="F26" s="2"/>
      <c r="G26" s="2"/>
      <c r="H26" s="2"/>
      <c r="I26" s="2"/>
      <c r="K26" s="2"/>
      <c r="L26" s="2"/>
      <c r="M26" s="2"/>
      <c r="N26" s="2"/>
      <c r="O26" s="2"/>
      <c r="P26" s="2"/>
      <c r="Q26" s="2"/>
      <c r="R26" s="2"/>
      <c r="T26" s="212"/>
      <c r="U26" s="212"/>
      <c r="V26" s="212"/>
      <c r="W26" s="212"/>
      <c r="X26" s="212"/>
      <c r="Y26" s="212"/>
      <c r="Z26" s="212"/>
      <c r="AA26" s="212"/>
    </row>
    <row r="27" spans="2:27" ht="17.25" x14ac:dyDescent="0.3">
      <c r="B27" s="91" t="b">
        <v>0</v>
      </c>
      <c r="C27" s="11" t="s">
        <v>45</v>
      </c>
      <c r="D27" s="2"/>
      <c r="E27" s="2"/>
      <c r="F27" s="2"/>
      <c r="G27" s="2"/>
      <c r="H27" s="2"/>
      <c r="I27" s="2"/>
      <c r="K27" s="91" t="b">
        <v>0</v>
      </c>
      <c r="L27" s="222" t="s">
        <v>246</v>
      </c>
      <c r="M27" s="222"/>
      <c r="N27" s="222"/>
      <c r="O27" s="222"/>
      <c r="P27" s="222"/>
      <c r="Q27" s="222"/>
      <c r="R27" s="222"/>
      <c r="T27" s="212"/>
      <c r="U27" s="212"/>
      <c r="V27" s="212"/>
      <c r="W27" s="212"/>
      <c r="X27" s="212"/>
      <c r="Y27" s="212"/>
      <c r="Z27" s="212"/>
      <c r="AA27" s="212"/>
    </row>
    <row r="28" spans="2:27" x14ac:dyDescent="0.25">
      <c r="B28" s="92"/>
      <c r="C28" s="2"/>
      <c r="D28" s="2"/>
      <c r="E28" s="2"/>
      <c r="F28" s="2"/>
      <c r="G28" s="2"/>
      <c r="H28" s="2"/>
      <c r="I28" s="2"/>
      <c r="K28" s="150"/>
      <c r="L28" s="150"/>
      <c r="M28" s="150"/>
      <c r="N28" s="150"/>
      <c r="O28" s="150"/>
      <c r="P28" s="150"/>
      <c r="Q28" s="150"/>
      <c r="R28" s="150"/>
      <c r="T28" s="212"/>
      <c r="U28" s="212"/>
      <c r="V28" s="212"/>
      <c r="W28" s="212"/>
      <c r="X28" s="212"/>
      <c r="Y28" s="212"/>
      <c r="Z28" s="212"/>
      <c r="AA28" s="212"/>
    </row>
    <row r="29" spans="2:27" ht="18.75" x14ac:dyDescent="0.3">
      <c r="B29" s="91" t="b">
        <v>0</v>
      </c>
      <c r="C29" s="11" t="s">
        <v>46</v>
      </c>
      <c r="D29" s="2"/>
      <c r="E29" s="2"/>
      <c r="F29" s="2"/>
      <c r="G29" s="2"/>
      <c r="H29" s="2"/>
      <c r="I29" s="2"/>
      <c r="K29" s="216" t="s">
        <v>84</v>
      </c>
      <c r="L29" s="217"/>
      <c r="M29" s="217"/>
      <c r="N29" s="217"/>
      <c r="O29" s="217"/>
      <c r="P29" s="217"/>
      <c r="Q29" s="14"/>
      <c r="R29" s="14"/>
      <c r="T29" s="2"/>
      <c r="U29" s="2"/>
      <c r="V29" s="2"/>
      <c r="W29" s="2"/>
      <c r="X29" s="2"/>
      <c r="Y29" s="2"/>
      <c r="Z29" s="2"/>
      <c r="AA29" s="2"/>
    </row>
    <row r="30" spans="2:27" x14ac:dyDescent="0.25">
      <c r="B30" s="92"/>
      <c r="C30" s="2"/>
      <c r="D30" s="2"/>
      <c r="E30" s="2"/>
      <c r="F30" s="2"/>
      <c r="G30" s="2"/>
      <c r="H30" s="2"/>
      <c r="I30" s="2"/>
      <c r="K30" s="213" t="s">
        <v>284</v>
      </c>
      <c r="L30" s="213"/>
      <c r="M30" s="213"/>
      <c r="N30" s="213"/>
      <c r="O30" s="213"/>
      <c r="P30" s="213"/>
      <c r="Q30" s="214" t="str">
        <f>IF(K27=TRUE,"Required","")</f>
        <v/>
      </c>
      <c r="R30" s="214"/>
      <c r="T30" s="2"/>
      <c r="U30" s="2"/>
      <c r="V30" s="2"/>
      <c r="W30" s="2"/>
      <c r="X30" s="2"/>
      <c r="Y30" s="2"/>
      <c r="Z30" s="2"/>
      <c r="AA30" s="2"/>
    </row>
    <row r="31" spans="2:27" ht="17.25" x14ac:dyDescent="0.3">
      <c r="B31" s="91" t="b">
        <v>0</v>
      </c>
      <c r="C31" s="305" t="s">
        <v>47</v>
      </c>
      <c r="D31" s="234"/>
      <c r="E31" s="234"/>
      <c r="F31" s="234"/>
      <c r="G31" s="234"/>
      <c r="H31" s="234"/>
      <c r="I31" s="234"/>
      <c r="K31" s="213"/>
      <c r="L31" s="213"/>
      <c r="M31" s="213"/>
      <c r="N31" s="213"/>
      <c r="O31" s="213"/>
      <c r="P31" s="213"/>
      <c r="Q31" s="214"/>
      <c r="R31" s="214"/>
      <c r="T31" s="2"/>
      <c r="U31" s="2"/>
      <c r="V31" s="2"/>
      <c r="W31" s="2"/>
      <c r="X31" s="2"/>
      <c r="Y31" s="2"/>
      <c r="Z31" s="2"/>
      <c r="AA31" s="2"/>
    </row>
    <row r="32" spans="2:27" x14ac:dyDescent="0.25">
      <c r="B32" s="2"/>
      <c r="C32" s="2"/>
      <c r="D32" s="2"/>
      <c r="E32" s="2"/>
      <c r="F32" s="2"/>
      <c r="G32" s="2"/>
      <c r="H32" s="2"/>
      <c r="I32" s="2"/>
      <c r="K32" s="68"/>
      <c r="L32" s="68"/>
      <c r="M32" s="68"/>
      <c r="N32" s="68"/>
      <c r="O32" s="68"/>
      <c r="P32" s="68"/>
      <c r="Q32" s="68"/>
      <c r="R32" s="68"/>
      <c r="T32" s="2"/>
      <c r="U32" s="2"/>
      <c r="V32" s="2"/>
      <c r="W32" s="2"/>
      <c r="X32" s="2"/>
      <c r="Y32" s="2"/>
      <c r="Z32" s="2"/>
      <c r="AA32" s="2"/>
    </row>
    <row r="33" spans="2:27" ht="18.75" x14ac:dyDescent="0.25">
      <c r="B33" s="216" t="s">
        <v>39</v>
      </c>
      <c r="C33" s="217"/>
      <c r="D33" s="217"/>
      <c r="E33" s="217"/>
      <c r="F33" s="217"/>
      <c r="G33" s="217"/>
      <c r="H33" s="14"/>
      <c r="I33" s="14"/>
      <c r="K33" s="68"/>
      <c r="L33" s="68"/>
      <c r="M33" s="68"/>
      <c r="N33" s="68"/>
      <c r="O33" s="68"/>
      <c r="P33" s="68"/>
      <c r="Q33" s="68"/>
      <c r="R33" s="68"/>
      <c r="T33" s="2"/>
      <c r="U33" s="2"/>
      <c r="V33" s="2"/>
      <c r="W33" s="2"/>
      <c r="X33" s="2"/>
      <c r="Y33" s="2"/>
      <c r="Z33" s="2"/>
      <c r="AA33" s="2"/>
    </row>
    <row r="34" spans="2:27" ht="18.75" x14ac:dyDescent="0.25">
      <c r="B34" s="213" t="s">
        <v>73</v>
      </c>
      <c r="C34" s="213"/>
      <c r="D34" s="213"/>
      <c r="E34" s="213"/>
      <c r="F34" s="213"/>
      <c r="G34" s="213"/>
      <c r="H34" s="214" t="str">
        <f>IF(B31=TRUE,1000000,IF(B29=TRUE,1000000,IF(B27=TRUE,1000000,"")))</f>
        <v/>
      </c>
      <c r="I34" s="214"/>
      <c r="K34" s="68"/>
      <c r="L34" s="68"/>
      <c r="M34" s="68"/>
      <c r="N34" s="68"/>
      <c r="O34" s="68"/>
      <c r="P34" s="68"/>
      <c r="Q34" s="68"/>
      <c r="R34" s="68"/>
      <c r="T34" s="2"/>
      <c r="U34" s="2"/>
      <c r="V34" s="2"/>
      <c r="W34" s="2"/>
      <c r="X34" s="2"/>
      <c r="Y34" s="2"/>
      <c r="Z34" s="2"/>
      <c r="AA34" s="2"/>
    </row>
    <row r="35" spans="2:27" ht="15.75" customHeight="1" x14ac:dyDescent="0.25">
      <c r="B35" s="13"/>
      <c r="C35" s="13"/>
      <c r="D35" s="13"/>
      <c r="E35" s="13"/>
      <c r="F35" s="13"/>
      <c r="G35" s="13"/>
      <c r="H35" s="13"/>
      <c r="I35" s="13"/>
      <c r="K35" s="27"/>
      <c r="L35" s="27"/>
      <c r="M35" s="27"/>
      <c r="N35" s="27"/>
      <c r="O35" s="27"/>
      <c r="P35" s="27"/>
      <c r="Q35" s="27"/>
      <c r="R35" s="27"/>
      <c r="T35" s="2"/>
      <c r="U35" s="2"/>
      <c r="V35" s="2"/>
      <c r="W35" s="2"/>
      <c r="X35" s="2"/>
      <c r="Y35" s="2"/>
      <c r="Z35" s="2"/>
      <c r="AA35" s="2"/>
    </row>
    <row r="36" spans="2:27" ht="15.75" customHeight="1" x14ac:dyDescent="0.25">
      <c r="B36" s="221" t="s">
        <v>212</v>
      </c>
      <c r="C36" s="221"/>
      <c r="D36" s="221"/>
      <c r="E36" s="221"/>
      <c r="F36" s="221"/>
      <c r="G36" s="221"/>
      <c r="H36" s="221"/>
      <c r="I36" s="221"/>
      <c r="K36" s="27"/>
      <c r="L36" s="27"/>
      <c r="M36" s="27"/>
      <c r="N36" s="27"/>
      <c r="O36" s="27"/>
      <c r="P36" s="27"/>
      <c r="Q36" s="27"/>
      <c r="R36" s="27"/>
      <c r="T36" s="2"/>
      <c r="U36" s="2"/>
      <c r="V36" s="2"/>
      <c r="W36" s="2"/>
      <c r="X36" s="2"/>
      <c r="Y36" s="2"/>
      <c r="Z36" s="2"/>
      <c r="AA36" s="2"/>
    </row>
    <row r="37" spans="2:27" ht="15.75" customHeight="1" x14ac:dyDescent="0.25">
      <c r="B37" s="221"/>
      <c r="C37" s="221"/>
      <c r="D37" s="221"/>
      <c r="E37" s="221"/>
      <c r="F37" s="221"/>
      <c r="G37" s="221"/>
      <c r="H37" s="221"/>
      <c r="I37" s="221"/>
      <c r="K37" s="27"/>
      <c r="L37" s="27"/>
      <c r="M37" s="27"/>
      <c r="N37" s="27"/>
      <c r="O37" s="27"/>
      <c r="P37" s="27"/>
      <c r="Q37" s="27"/>
      <c r="R37" s="27"/>
      <c r="T37" s="2"/>
      <c r="U37" s="2"/>
      <c r="V37" s="2"/>
      <c r="W37" s="2"/>
      <c r="X37" s="2"/>
      <c r="Y37" s="2"/>
      <c r="Z37" s="2"/>
      <c r="AA37" s="2"/>
    </row>
    <row r="38" spans="2:27" ht="15.75" customHeight="1" x14ac:dyDescent="0.25">
      <c r="B38" s="221"/>
      <c r="C38" s="221"/>
      <c r="D38" s="221"/>
      <c r="E38" s="221"/>
      <c r="F38" s="221"/>
      <c r="G38" s="221"/>
      <c r="H38" s="221"/>
      <c r="I38" s="221"/>
      <c r="K38" s="27"/>
      <c r="L38" s="27"/>
      <c r="M38" s="27"/>
      <c r="N38" s="27"/>
      <c r="O38" s="27"/>
      <c r="P38" s="27"/>
      <c r="Q38" s="27"/>
      <c r="R38" s="27"/>
      <c r="T38" s="2"/>
      <c r="U38" s="2"/>
      <c r="V38" s="2"/>
      <c r="W38" s="2"/>
      <c r="X38" s="2"/>
      <c r="Y38" s="2"/>
      <c r="Z38" s="2"/>
      <c r="AA38" s="2"/>
    </row>
    <row r="39" spans="2:27" ht="15" customHeight="1" x14ac:dyDescent="0.25">
      <c r="B39" s="221"/>
      <c r="C39" s="221"/>
      <c r="D39" s="221"/>
      <c r="E39" s="221"/>
      <c r="F39" s="221"/>
      <c r="G39" s="221"/>
      <c r="H39" s="221"/>
      <c r="I39" s="221"/>
      <c r="K39" s="27"/>
      <c r="L39" s="27"/>
      <c r="M39" s="27"/>
      <c r="N39" s="27"/>
      <c r="O39" s="27"/>
      <c r="P39" s="27"/>
      <c r="Q39" s="27"/>
      <c r="R39" s="27"/>
      <c r="T39" s="2"/>
      <c r="U39" s="2"/>
      <c r="V39" s="2"/>
      <c r="W39" s="2"/>
      <c r="X39" s="2"/>
      <c r="Y39" s="2"/>
      <c r="Z39" s="2"/>
      <c r="AA39" s="2"/>
    </row>
    <row r="40" spans="2:27" ht="15" customHeight="1" x14ac:dyDescent="0.25">
      <c r="B40" s="221"/>
      <c r="C40" s="221"/>
      <c r="D40" s="221"/>
      <c r="E40" s="221"/>
      <c r="F40" s="221"/>
      <c r="G40" s="221"/>
      <c r="H40" s="221"/>
      <c r="I40" s="221"/>
      <c r="K40" s="27"/>
      <c r="L40" s="27"/>
      <c r="M40" s="27"/>
      <c r="N40" s="27"/>
      <c r="O40" s="27"/>
      <c r="P40" s="27"/>
      <c r="Q40" s="27"/>
      <c r="R40" s="27"/>
      <c r="T40" s="219" t="s">
        <v>324</v>
      </c>
      <c r="U40" s="220"/>
      <c r="V40" s="220"/>
      <c r="W40" s="220"/>
      <c r="X40" s="220"/>
      <c r="Y40" s="220"/>
      <c r="Z40" s="220"/>
      <c r="AA40" s="220"/>
    </row>
    <row r="41" spans="2:27" ht="15" customHeight="1" x14ac:dyDescent="0.25">
      <c r="B41" s="221"/>
      <c r="C41" s="221"/>
      <c r="D41" s="221"/>
      <c r="E41" s="221"/>
      <c r="F41" s="221"/>
      <c r="G41" s="221"/>
      <c r="H41" s="221"/>
      <c r="I41" s="221"/>
      <c r="K41" s="27"/>
      <c r="L41" s="27"/>
      <c r="M41" s="27"/>
      <c r="N41" s="27"/>
      <c r="O41" s="27"/>
      <c r="P41" s="27"/>
      <c r="Q41" s="27"/>
      <c r="R41" s="27"/>
      <c r="T41" s="220"/>
      <c r="U41" s="220"/>
      <c r="V41" s="220"/>
      <c r="W41" s="220"/>
      <c r="X41" s="220"/>
      <c r="Y41" s="220"/>
      <c r="Z41" s="220"/>
      <c r="AA41" s="220"/>
    </row>
    <row r="42" spans="2:27" ht="15" customHeight="1" x14ac:dyDescent="0.25">
      <c r="B42" s="221"/>
      <c r="C42" s="221"/>
      <c r="D42" s="221"/>
      <c r="E42" s="221"/>
      <c r="F42" s="221"/>
      <c r="G42" s="221"/>
      <c r="H42" s="221"/>
      <c r="I42" s="221"/>
      <c r="K42" s="2"/>
      <c r="L42" s="2"/>
      <c r="M42" s="2"/>
      <c r="N42" s="2"/>
      <c r="O42" s="2"/>
      <c r="P42" s="2"/>
      <c r="Q42" s="2"/>
      <c r="R42" s="2"/>
      <c r="T42" s="220"/>
      <c r="U42" s="220"/>
      <c r="V42" s="220"/>
      <c r="W42" s="220"/>
      <c r="X42" s="220"/>
      <c r="Y42" s="220"/>
      <c r="Z42" s="220"/>
      <c r="AA42" s="220"/>
    </row>
    <row r="43" spans="2:27" ht="15" customHeight="1" x14ac:dyDescent="0.25">
      <c r="B43" s="221"/>
      <c r="C43" s="221"/>
      <c r="D43" s="221"/>
      <c r="E43" s="221"/>
      <c r="F43" s="221"/>
      <c r="G43" s="221"/>
      <c r="H43" s="221"/>
      <c r="I43" s="221"/>
      <c r="K43" s="2"/>
      <c r="L43" s="2"/>
      <c r="M43" s="2"/>
      <c r="N43" s="2"/>
      <c r="O43" s="2"/>
      <c r="P43" s="2"/>
      <c r="Q43" s="2"/>
      <c r="R43" s="2"/>
      <c r="T43" s="220"/>
      <c r="U43" s="220"/>
      <c r="V43" s="220"/>
      <c r="W43" s="220"/>
      <c r="X43" s="220"/>
      <c r="Y43" s="220"/>
      <c r="Z43" s="220"/>
      <c r="AA43" s="220"/>
    </row>
    <row r="44" spans="2:27" ht="15" customHeight="1" x14ac:dyDescent="0.25">
      <c r="B44" s="221"/>
      <c r="C44" s="221"/>
      <c r="D44" s="221"/>
      <c r="E44" s="221"/>
      <c r="F44" s="221"/>
      <c r="G44" s="221"/>
      <c r="H44" s="221"/>
      <c r="I44" s="221"/>
      <c r="K44" s="2"/>
      <c r="L44" s="2"/>
      <c r="M44" s="2"/>
      <c r="N44" s="2"/>
      <c r="O44" s="2"/>
      <c r="P44" s="2"/>
      <c r="Q44" s="2"/>
      <c r="R44" s="2"/>
      <c r="T44" s="220"/>
      <c r="U44" s="220"/>
      <c r="V44" s="220"/>
      <c r="W44" s="220"/>
      <c r="X44" s="220"/>
      <c r="Y44" s="220"/>
      <c r="Z44" s="220"/>
      <c r="AA44" s="220"/>
    </row>
    <row r="45" spans="2:27" ht="15" customHeight="1" x14ac:dyDescent="0.25">
      <c r="B45" s="2"/>
      <c r="C45" s="2"/>
      <c r="D45" s="2"/>
      <c r="E45" s="2"/>
      <c r="F45" s="2"/>
      <c r="G45" s="2"/>
      <c r="H45" s="2"/>
      <c r="I45" s="2"/>
      <c r="K45" s="2"/>
      <c r="L45" s="2"/>
      <c r="M45" s="2"/>
      <c r="N45" s="2"/>
      <c r="O45" s="2"/>
      <c r="P45" s="2"/>
      <c r="Q45" s="2"/>
      <c r="R45" s="2"/>
      <c r="T45" s="220"/>
      <c r="U45" s="220"/>
      <c r="V45" s="220"/>
      <c r="W45" s="220"/>
      <c r="X45" s="220"/>
      <c r="Y45" s="220"/>
      <c r="Z45" s="220"/>
      <c r="AA45" s="220"/>
    </row>
  </sheetData>
  <sheetProtection algorithmName="SHA-512" hashValue="4gx3RNePx9NDg0ZEa/se2eZSo6Pq29pENQBn3ebx3QvyK/DVj+LN5wAMgXo4txiKxT88DY3+tgZG6CdvK/g4GQ==" saltValue="ejnHh3wv8hJq0cdSRkwyxw==" spinCount="100000" sheet="1" objects="1" scenarios="1" selectLockedCells="1" selectUnlockedCells="1"/>
  <mergeCells count="21">
    <mergeCell ref="Q30:R31"/>
    <mergeCell ref="T25:AA28"/>
    <mergeCell ref="K29:P29"/>
    <mergeCell ref="L27:R27"/>
    <mergeCell ref="C31:I31"/>
    <mergeCell ref="B34:G34"/>
    <mergeCell ref="H34:I34"/>
    <mergeCell ref="B36:I44"/>
    <mergeCell ref="S1:U2"/>
    <mergeCell ref="B21:I23"/>
    <mergeCell ref="K21:R23"/>
    <mergeCell ref="T21:AA23"/>
    <mergeCell ref="B33:G33"/>
    <mergeCell ref="B1:C2"/>
    <mergeCell ref="E1:H2"/>
    <mergeCell ref="J1:L2"/>
    <mergeCell ref="N1:Q2"/>
    <mergeCell ref="B25:I25"/>
    <mergeCell ref="K25:R25"/>
    <mergeCell ref="K30:P31"/>
    <mergeCell ref="T40:AA45"/>
  </mergeCells>
  <conditionalFormatting sqref="K35">
    <cfRule type="containsText" dxfId="40" priority="1" operator="containsText" text="verify">
      <formula>NOT(ISERROR(SEARCH("verify",K35)))</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07873" r:id="rId5" name="Check Box 1">
              <controlPr locked="0" defaultSize="0" autoFill="0" autoLine="0" autoPict="0">
                <anchor moveWithCells="1">
                  <from>
                    <xdr:col>1</xdr:col>
                    <xdr:colOff>219075</xdr:colOff>
                    <xdr:row>25</xdr:row>
                    <xdr:rowOff>180975</xdr:rowOff>
                  </from>
                  <to>
                    <xdr:col>2</xdr:col>
                    <xdr:colOff>0</xdr:colOff>
                    <xdr:row>26</xdr:row>
                    <xdr:rowOff>209550</xdr:rowOff>
                  </to>
                </anchor>
              </controlPr>
            </control>
          </mc:Choice>
        </mc:AlternateContent>
        <mc:AlternateContent xmlns:mc="http://schemas.openxmlformats.org/markup-compatibility/2006">
          <mc:Choice Requires="x14">
            <control shapeId="207874" r:id="rId6" name="Check Box 2">
              <controlPr locked="0" defaultSize="0" autoFill="0" autoLine="0" autoPict="0">
                <anchor moveWithCells="1">
                  <from>
                    <xdr:col>1</xdr:col>
                    <xdr:colOff>219075</xdr:colOff>
                    <xdr:row>28</xdr:row>
                    <xdr:rowOff>9525</xdr:rowOff>
                  </from>
                  <to>
                    <xdr:col>1</xdr:col>
                    <xdr:colOff>476250</xdr:colOff>
                    <xdr:row>28</xdr:row>
                    <xdr:rowOff>219075</xdr:rowOff>
                  </to>
                </anchor>
              </controlPr>
            </control>
          </mc:Choice>
        </mc:AlternateContent>
        <mc:AlternateContent xmlns:mc="http://schemas.openxmlformats.org/markup-compatibility/2006">
          <mc:Choice Requires="x14">
            <control shapeId="207875" r:id="rId7" name="Check Box 3">
              <controlPr locked="0" defaultSize="0" autoFill="0" autoLine="0" autoPict="0">
                <anchor moveWithCells="1">
                  <from>
                    <xdr:col>1</xdr:col>
                    <xdr:colOff>209550</xdr:colOff>
                    <xdr:row>29</xdr:row>
                    <xdr:rowOff>190500</xdr:rowOff>
                  </from>
                  <to>
                    <xdr:col>2</xdr:col>
                    <xdr:colOff>0</xdr:colOff>
                    <xdr:row>31</xdr:row>
                    <xdr:rowOff>0</xdr:rowOff>
                  </to>
                </anchor>
              </controlPr>
            </control>
          </mc:Choice>
        </mc:AlternateContent>
        <mc:AlternateContent xmlns:mc="http://schemas.openxmlformats.org/markup-compatibility/2006">
          <mc:Choice Requires="x14">
            <control shapeId="207878" r:id="rId8" name="Check Box 6">
              <controlPr locked="0" defaultSize="0" autoFill="0" autoLine="0" autoPict="0">
                <anchor moveWithCells="1">
                  <from>
                    <xdr:col>10</xdr:col>
                    <xdr:colOff>209550</xdr:colOff>
                    <xdr:row>26</xdr:row>
                    <xdr:rowOff>19050</xdr:rowOff>
                  </from>
                  <to>
                    <xdr:col>10</xdr:col>
                    <xdr:colOff>485775</xdr:colOff>
                    <xdr:row>27</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showGridLines="0" showRowColHeaders="0" zoomScaleNormal="100" workbookViewId="0"/>
  </sheetViews>
  <sheetFormatPr defaultRowHeight="15" x14ac:dyDescent="0.25"/>
  <cols>
    <col min="1" max="1" width="4.140625" customWidth="1"/>
    <col min="2" max="3" width="3.7109375" customWidth="1"/>
    <col min="4" max="8" width="7.7109375" customWidth="1"/>
    <col min="9" max="9" width="15.7109375" customWidth="1"/>
    <col min="10" max="10" width="7.7109375" customWidth="1"/>
    <col min="11" max="12" width="3.7109375" customWidth="1"/>
    <col min="13" max="17" width="7.7109375" customWidth="1"/>
    <col min="18" max="18" width="15.7109375" customWidth="1"/>
    <col min="19" max="19" width="7.7109375" customWidth="1"/>
    <col min="20" max="20" width="3.7109375" customWidth="1"/>
    <col min="21" max="26" width="7.7109375" customWidth="1"/>
    <col min="27" max="27" width="11.7109375" customWidth="1"/>
    <col min="28" max="28" width="4.140625" customWidth="1"/>
  </cols>
  <sheetData>
    <row r="1" spans="1:30" ht="15" customHeight="1" x14ac:dyDescent="0.25">
      <c r="A1" s="1"/>
      <c r="B1" s="236"/>
      <c r="C1" s="236"/>
      <c r="D1" s="1"/>
      <c r="E1" s="236"/>
      <c r="F1" s="236"/>
      <c r="G1" s="236"/>
      <c r="H1" s="236"/>
      <c r="I1" s="1"/>
      <c r="J1" s="236"/>
      <c r="K1" s="236"/>
      <c r="L1" s="236"/>
      <c r="M1" s="1"/>
      <c r="N1" s="236"/>
      <c r="O1" s="236"/>
      <c r="P1" s="236"/>
      <c r="Q1" s="236"/>
      <c r="R1" s="1"/>
      <c r="S1" s="236"/>
      <c r="T1" s="236"/>
      <c r="U1" s="236"/>
      <c r="V1" s="1"/>
      <c r="W1" s="1"/>
      <c r="X1" s="1"/>
      <c r="Y1" s="1"/>
      <c r="Z1" s="1"/>
      <c r="AA1" s="1"/>
      <c r="AB1" s="1"/>
      <c r="AC1" s="1"/>
      <c r="AD1" s="1"/>
    </row>
    <row r="2" spans="1:30" ht="15" customHeight="1" x14ac:dyDescent="0.25">
      <c r="A2" s="1"/>
      <c r="B2" s="236"/>
      <c r="C2" s="236"/>
      <c r="D2" s="1"/>
      <c r="E2" s="236"/>
      <c r="F2" s="236"/>
      <c r="G2" s="236"/>
      <c r="H2" s="236"/>
      <c r="I2" s="1"/>
      <c r="J2" s="236"/>
      <c r="K2" s="236"/>
      <c r="L2" s="236"/>
      <c r="M2" s="1"/>
      <c r="N2" s="236"/>
      <c r="O2" s="236"/>
      <c r="P2" s="236"/>
      <c r="Q2" s="236"/>
      <c r="R2" s="1"/>
      <c r="S2" s="236"/>
      <c r="T2" s="236"/>
      <c r="U2" s="236"/>
      <c r="V2" s="1"/>
      <c r="W2" s="1"/>
      <c r="X2" s="1"/>
      <c r="Y2" s="1"/>
      <c r="Z2" s="1"/>
      <c r="AA2" s="1"/>
      <c r="AB2" s="1"/>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c r="R11" s="60"/>
    </row>
    <row r="12" spans="1:30" ht="15" customHeight="1" x14ac:dyDescent="0.25">
      <c r="J12" s="60"/>
      <c r="K12" s="60"/>
      <c r="L12" s="60"/>
      <c r="M12" s="60"/>
      <c r="N12" s="60"/>
      <c r="O12" s="60"/>
      <c r="P12" s="60"/>
      <c r="Q12" s="60"/>
      <c r="R12" s="60"/>
    </row>
    <row r="13" spans="1:30" ht="15" customHeight="1" x14ac:dyDescent="0.45">
      <c r="J13" s="61"/>
      <c r="K13" s="61"/>
      <c r="L13" s="61"/>
      <c r="M13" s="61"/>
      <c r="N13" s="61"/>
    </row>
    <row r="14" spans="1:30" ht="15" customHeight="1" x14ac:dyDescent="0.45">
      <c r="J14" s="61"/>
      <c r="K14" s="61"/>
      <c r="L14" s="61"/>
      <c r="M14" s="61"/>
      <c r="N14" s="61"/>
    </row>
    <row r="19" spans="2:27" ht="13.5" customHeight="1" x14ac:dyDescent="0.25"/>
    <row r="20" spans="2:27" ht="15" customHeight="1" x14ac:dyDescent="0.3">
      <c r="B20" s="173" t="s">
        <v>75</v>
      </c>
      <c r="C20" s="173"/>
      <c r="D20" s="173"/>
      <c r="E20" s="173"/>
      <c r="F20" s="173"/>
      <c r="G20" s="173"/>
      <c r="H20" s="173"/>
      <c r="I20" s="173"/>
      <c r="K20" s="215" t="s">
        <v>161</v>
      </c>
      <c r="L20" s="215"/>
      <c r="M20" s="215"/>
      <c r="N20" s="215"/>
      <c r="O20" s="215"/>
      <c r="P20" s="215"/>
      <c r="Q20" s="215"/>
      <c r="R20" s="215"/>
      <c r="T20" s="173" t="s">
        <v>33</v>
      </c>
      <c r="U20" s="173"/>
      <c r="V20" s="173"/>
      <c r="W20" s="173"/>
      <c r="X20" s="173"/>
      <c r="Y20" s="173"/>
      <c r="Z20" s="173"/>
      <c r="AA20" s="173"/>
    </row>
    <row r="21" spans="2:27" ht="15" customHeight="1" x14ac:dyDescent="0.25">
      <c r="B21" s="173"/>
      <c r="C21" s="173"/>
      <c r="D21" s="173"/>
      <c r="E21" s="173"/>
      <c r="F21" s="173"/>
      <c r="G21" s="173"/>
      <c r="H21" s="173"/>
      <c r="I21" s="173"/>
      <c r="K21" s="2"/>
      <c r="L21" s="2"/>
      <c r="M21" s="2"/>
      <c r="N21" s="2"/>
      <c r="O21" s="2"/>
      <c r="P21" s="2"/>
      <c r="Q21" s="2"/>
      <c r="R21" s="2"/>
      <c r="T21" s="173"/>
      <c r="U21" s="173"/>
      <c r="V21" s="173"/>
      <c r="W21" s="173"/>
      <c r="X21" s="173"/>
      <c r="Y21" s="173"/>
      <c r="Z21" s="173"/>
      <c r="AA21" s="173"/>
    </row>
    <row r="22" spans="2:27" ht="15" customHeight="1" x14ac:dyDescent="0.3">
      <c r="B22" s="173"/>
      <c r="C22" s="173"/>
      <c r="D22" s="173"/>
      <c r="E22" s="173"/>
      <c r="F22" s="173"/>
      <c r="G22" s="173"/>
      <c r="H22" s="173"/>
      <c r="I22" s="173"/>
      <c r="K22" s="215" t="s">
        <v>34</v>
      </c>
      <c r="L22" s="215"/>
      <c r="M22" s="215"/>
      <c r="N22" s="215"/>
      <c r="O22" s="215"/>
      <c r="P22" s="215"/>
      <c r="Q22" s="215"/>
      <c r="R22" s="215"/>
      <c r="T22" s="173"/>
      <c r="U22" s="173"/>
      <c r="V22" s="173"/>
      <c r="W22" s="173"/>
      <c r="X22" s="173"/>
      <c r="Y22" s="173"/>
      <c r="Z22" s="173"/>
      <c r="AA22" s="173"/>
    </row>
    <row r="23" spans="2:27" ht="15" customHeight="1" x14ac:dyDescent="0.25">
      <c r="B23" s="2"/>
      <c r="C23" s="2"/>
      <c r="D23" s="2"/>
      <c r="E23" s="2"/>
      <c r="F23" s="2"/>
      <c r="G23" s="2"/>
      <c r="H23" s="2"/>
      <c r="I23" s="2"/>
      <c r="K23" s="2"/>
      <c r="L23" s="2"/>
      <c r="M23" s="2"/>
      <c r="N23" s="2"/>
      <c r="O23" s="2"/>
      <c r="P23" s="2"/>
      <c r="Q23" s="2"/>
      <c r="R23" s="2"/>
      <c r="T23" s="19"/>
      <c r="U23" s="19"/>
      <c r="V23" s="19"/>
      <c r="W23" s="19"/>
      <c r="X23" s="19"/>
      <c r="Y23" s="19"/>
      <c r="Z23" s="19"/>
      <c r="AA23" s="19"/>
    </row>
    <row r="24" spans="2:27" ht="15" customHeight="1" x14ac:dyDescent="0.3">
      <c r="B24" s="237" t="s">
        <v>159</v>
      </c>
      <c r="C24" s="237"/>
      <c r="D24" s="237"/>
      <c r="E24" s="237"/>
      <c r="F24" s="237"/>
      <c r="G24" s="237"/>
      <c r="H24" s="237"/>
      <c r="I24" s="237"/>
      <c r="K24" s="91" t="b">
        <v>0</v>
      </c>
      <c r="L24" s="223" t="s">
        <v>80</v>
      </c>
      <c r="M24" s="223"/>
      <c r="N24" s="223"/>
      <c r="O24" s="223"/>
      <c r="P24" s="223"/>
      <c r="Q24" s="223"/>
      <c r="R24" s="223"/>
      <c r="T24" s="2"/>
      <c r="U24" s="238" t="s">
        <v>287</v>
      </c>
      <c r="V24" s="238"/>
      <c r="W24" s="238"/>
      <c r="X24" s="238"/>
      <c r="Y24" s="238"/>
      <c r="Z24" s="238"/>
      <c r="AA24" s="238"/>
    </row>
    <row r="25" spans="2:27" ht="15" customHeight="1" x14ac:dyDescent="0.25">
      <c r="B25" s="2"/>
      <c r="C25" s="2"/>
      <c r="D25" s="2"/>
      <c r="E25" s="2"/>
      <c r="F25" s="2"/>
      <c r="G25" s="2"/>
      <c r="H25" s="2"/>
      <c r="I25" s="2"/>
      <c r="K25" s="92"/>
      <c r="L25" s="2"/>
      <c r="M25" s="2"/>
      <c r="N25" s="2"/>
      <c r="O25" s="2"/>
      <c r="P25" s="2"/>
      <c r="Q25" s="2"/>
      <c r="R25" s="2"/>
      <c r="T25" s="2"/>
      <c r="U25" s="238"/>
      <c r="V25" s="238"/>
      <c r="W25" s="238"/>
      <c r="X25" s="238"/>
      <c r="Y25" s="238"/>
      <c r="Z25" s="238"/>
      <c r="AA25" s="238"/>
    </row>
    <row r="26" spans="2:27" ht="15" customHeight="1" x14ac:dyDescent="0.3">
      <c r="B26" s="12"/>
      <c r="C26" s="223" t="s">
        <v>158</v>
      </c>
      <c r="D26" s="223"/>
      <c r="E26" s="223"/>
      <c r="F26" s="223"/>
      <c r="G26" s="223"/>
      <c r="H26" s="223"/>
      <c r="I26" s="223"/>
      <c r="K26" s="91" t="b">
        <v>0</v>
      </c>
      <c r="L26" s="223" t="s">
        <v>244</v>
      </c>
      <c r="M26" s="223"/>
      <c r="N26" s="223"/>
      <c r="O26" s="223"/>
      <c r="P26" s="223"/>
      <c r="Q26" s="223"/>
      <c r="R26" s="223"/>
      <c r="T26" s="2"/>
      <c r="U26" s="238"/>
      <c r="V26" s="238"/>
      <c r="W26" s="238"/>
      <c r="X26" s="238"/>
      <c r="Y26" s="238"/>
      <c r="Z26" s="238"/>
      <c r="AA26" s="238"/>
    </row>
    <row r="27" spans="2:27" ht="15" customHeight="1" x14ac:dyDescent="0.3">
      <c r="B27" s="2"/>
      <c r="C27" s="91" t="b">
        <v>0</v>
      </c>
      <c r="D27" s="223" t="s">
        <v>177</v>
      </c>
      <c r="E27" s="223"/>
      <c r="F27" s="223"/>
      <c r="G27" s="223"/>
      <c r="H27" s="223"/>
      <c r="I27" s="223"/>
      <c r="K27" s="2"/>
      <c r="L27" s="2"/>
      <c r="M27" s="2"/>
      <c r="N27" s="2"/>
      <c r="O27" s="2"/>
      <c r="P27" s="2"/>
      <c r="Q27" s="2"/>
      <c r="R27" s="2"/>
      <c r="T27" s="2"/>
      <c r="U27" s="238"/>
      <c r="V27" s="238"/>
      <c r="W27" s="238"/>
      <c r="X27" s="238"/>
      <c r="Y27" s="238"/>
      <c r="Z27" s="238"/>
      <c r="AA27" s="238"/>
    </row>
    <row r="28" spans="2:27" ht="15.75" customHeight="1" x14ac:dyDescent="0.25">
      <c r="B28" s="12" t="b">
        <v>1</v>
      </c>
      <c r="C28" s="91" t="b">
        <v>0</v>
      </c>
      <c r="D28" s="229" t="s">
        <v>178</v>
      </c>
      <c r="E28" s="229"/>
      <c r="F28" s="229"/>
      <c r="G28" s="229"/>
      <c r="H28" s="229"/>
      <c r="I28" s="229"/>
      <c r="K28" s="216" t="s">
        <v>81</v>
      </c>
      <c r="L28" s="216"/>
      <c r="M28" s="216"/>
      <c r="N28" s="216"/>
      <c r="O28" s="216"/>
      <c r="P28" s="216"/>
      <c r="Q28" s="216"/>
      <c r="R28" s="216"/>
      <c r="T28" s="2"/>
      <c r="U28" s="238"/>
      <c r="V28" s="238"/>
      <c r="W28" s="238"/>
      <c r="X28" s="238"/>
      <c r="Y28" s="238"/>
      <c r="Z28" s="238"/>
      <c r="AA28" s="238"/>
    </row>
    <row r="29" spans="2:27" ht="15" customHeight="1" x14ac:dyDescent="0.3">
      <c r="B29" s="2"/>
      <c r="C29" s="91" t="b">
        <v>0</v>
      </c>
      <c r="D29" s="229" t="s">
        <v>176</v>
      </c>
      <c r="E29" s="229"/>
      <c r="F29" s="229"/>
      <c r="G29" s="229"/>
      <c r="H29" s="229"/>
      <c r="I29" s="229"/>
      <c r="K29" s="213" t="s">
        <v>82</v>
      </c>
      <c r="L29" s="213"/>
      <c r="M29" s="213"/>
      <c r="N29" s="213"/>
      <c r="O29" s="213"/>
      <c r="P29" s="213"/>
      <c r="Q29" s="227" t="str">
        <f>IF(K24=TRUE,"Required","")</f>
        <v/>
      </c>
      <c r="R29" s="227"/>
      <c r="T29" s="2"/>
      <c r="U29" s="238"/>
      <c r="V29" s="238"/>
      <c r="W29" s="238"/>
      <c r="X29" s="238"/>
      <c r="Y29" s="238"/>
      <c r="Z29" s="238"/>
      <c r="AA29" s="238"/>
    </row>
    <row r="30" spans="2:27" ht="15" customHeight="1" x14ac:dyDescent="0.3">
      <c r="B30" s="225" t="str">
        <f>IF(C29=TRUE,"Contact DAS Risk Management for guidance",IF(C28=TRUE,"Contact DAS Risk Management for guidance",IF(C27=TRUE,"Continue through next steps","")))</f>
        <v/>
      </c>
      <c r="C30" s="225"/>
      <c r="D30" s="225"/>
      <c r="E30" s="225"/>
      <c r="F30" s="225"/>
      <c r="G30" s="225"/>
      <c r="H30" s="225"/>
      <c r="I30" s="225"/>
      <c r="K30" s="213" t="s">
        <v>83</v>
      </c>
      <c r="L30" s="213"/>
      <c r="M30" s="213"/>
      <c r="N30" s="213"/>
      <c r="O30" s="213"/>
      <c r="P30" s="213"/>
      <c r="Q30" s="227" t="str">
        <f>IF(K26=TRUE,"Required","")</f>
        <v/>
      </c>
      <c r="R30" s="227"/>
      <c r="T30" s="2"/>
      <c r="U30" s="238"/>
      <c r="V30" s="238"/>
      <c r="W30" s="238"/>
      <c r="X30" s="238"/>
      <c r="Y30" s="238"/>
      <c r="Z30" s="238"/>
      <c r="AA30" s="238"/>
    </row>
    <row r="31" spans="2:27" ht="15" customHeight="1" x14ac:dyDescent="0.3">
      <c r="B31" s="2"/>
      <c r="C31" s="2"/>
      <c r="D31" s="2"/>
      <c r="E31" s="2"/>
      <c r="F31" s="2"/>
      <c r="G31" s="2"/>
      <c r="H31" s="2"/>
      <c r="I31" s="2"/>
      <c r="K31" s="28"/>
      <c r="L31" s="28"/>
      <c r="M31" s="28"/>
      <c r="N31" s="28"/>
      <c r="O31" s="28"/>
      <c r="P31" s="28"/>
      <c r="Q31" s="21"/>
      <c r="R31" s="21"/>
      <c r="T31" s="2"/>
      <c r="U31" s="2"/>
      <c r="V31" s="110"/>
      <c r="W31" s="110"/>
      <c r="X31" s="110"/>
      <c r="Y31" s="110"/>
      <c r="Z31" s="110"/>
      <c r="AA31" s="110"/>
    </row>
    <row r="32" spans="2:27" ht="15" customHeight="1" x14ac:dyDescent="0.3">
      <c r="B32" s="215" t="s">
        <v>40</v>
      </c>
      <c r="C32" s="215"/>
      <c r="D32" s="215"/>
      <c r="E32" s="215"/>
      <c r="F32" s="215"/>
      <c r="G32" s="215"/>
      <c r="H32" s="215"/>
      <c r="I32" s="215"/>
      <c r="K32" s="2"/>
      <c r="L32" s="2"/>
      <c r="M32" s="2"/>
      <c r="N32" s="2"/>
      <c r="O32" s="2"/>
      <c r="P32" s="2"/>
      <c r="Q32" s="2"/>
      <c r="R32" s="2"/>
      <c r="T32" s="2"/>
      <c r="U32" s="218" t="s">
        <v>162</v>
      </c>
      <c r="V32" s="218"/>
      <c r="W32" s="218"/>
      <c r="X32" s="218"/>
      <c r="Y32" s="218"/>
      <c r="Z32" s="218"/>
      <c r="AA32" s="218"/>
    </row>
    <row r="33" spans="2:27" ht="15" customHeight="1" x14ac:dyDescent="0.3">
      <c r="B33" s="16"/>
      <c r="C33" s="16"/>
      <c r="D33" s="16"/>
      <c r="E33" s="16"/>
      <c r="F33" s="16"/>
      <c r="G33" s="16"/>
      <c r="H33" s="16"/>
      <c r="I33" s="16"/>
      <c r="K33" s="2"/>
      <c r="L33" s="2"/>
      <c r="M33" s="2"/>
      <c r="N33" s="2"/>
      <c r="O33" s="2"/>
      <c r="P33" s="2"/>
      <c r="Q33" s="2"/>
      <c r="R33" s="2"/>
      <c r="T33" s="2"/>
      <c r="U33" s="218"/>
      <c r="V33" s="218"/>
      <c r="W33" s="218"/>
      <c r="X33" s="218"/>
      <c r="Y33" s="218"/>
      <c r="Z33" s="218"/>
      <c r="AA33" s="218"/>
    </row>
    <row r="34" spans="2:27" ht="15.75" customHeight="1" x14ac:dyDescent="0.25">
      <c r="B34" s="93" t="b">
        <v>0</v>
      </c>
      <c r="C34" s="224" t="s">
        <v>41</v>
      </c>
      <c r="D34" s="224"/>
      <c r="E34" s="224"/>
      <c r="F34" s="224"/>
      <c r="G34" s="224"/>
      <c r="H34" s="224"/>
      <c r="I34" s="224"/>
      <c r="K34" s="216" t="s">
        <v>42</v>
      </c>
      <c r="L34" s="216"/>
      <c r="M34" s="216"/>
      <c r="N34" s="216"/>
      <c r="O34" s="216"/>
      <c r="P34" s="216"/>
      <c r="Q34" s="216"/>
      <c r="R34" s="216"/>
      <c r="T34" s="2"/>
      <c r="U34" s="218"/>
      <c r="V34" s="218"/>
      <c r="W34" s="218"/>
      <c r="X34" s="218"/>
      <c r="Y34" s="218"/>
      <c r="Z34" s="218"/>
      <c r="AA34" s="218"/>
    </row>
    <row r="35" spans="2:27" ht="15" customHeight="1" x14ac:dyDescent="0.25">
      <c r="B35" s="94"/>
      <c r="C35" s="17"/>
      <c r="D35" s="17"/>
      <c r="E35" s="17"/>
      <c r="F35" s="17"/>
      <c r="G35" s="17"/>
      <c r="H35" s="18"/>
      <c r="I35" s="18"/>
      <c r="K35" s="226" t="s">
        <v>76</v>
      </c>
      <c r="L35" s="226"/>
      <c r="M35" s="226"/>
      <c r="N35" s="226"/>
      <c r="O35" s="226"/>
      <c r="P35" s="226"/>
      <c r="Q35" s="228" t="str">
        <f>IF(AND(C42=TRUE,B44=TRUE),10000000,IF(C42=TRUE,5000000,IF(AND(C41=TRUE,B44=TRUE),5000000,IF(C41=TRUE,2000000,IF(AND(B34=TRUE,B36=TRUE,B44=TRUE),2000000,IF(AND(B34=TRUE,B44=TRUE),2000000,IF(AND(B38=TRUE,B44=TRUE),2000000,IF(AND(B36=TRUE,B44=TRUE),2000000,IF(B34=TRUE,1000000,IF(B36=TRUE,1000000,IF(B38=TRUE,1000000,"")))))))))))</f>
        <v/>
      </c>
      <c r="R35" s="228"/>
      <c r="T35" s="2"/>
      <c r="U35" s="218"/>
      <c r="V35" s="218"/>
      <c r="W35" s="218"/>
      <c r="X35" s="218"/>
      <c r="Y35" s="218"/>
      <c r="Z35" s="218"/>
      <c r="AA35" s="218"/>
    </row>
    <row r="36" spans="2:27" ht="15" customHeight="1" x14ac:dyDescent="0.25">
      <c r="B36" s="93" t="b">
        <v>0</v>
      </c>
      <c r="C36" s="232" t="s">
        <v>74</v>
      </c>
      <c r="D36" s="232"/>
      <c r="E36" s="232"/>
      <c r="F36" s="232"/>
      <c r="G36" s="232"/>
      <c r="H36" s="232"/>
      <c r="I36" s="232"/>
      <c r="K36" s="213" t="s">
        <v>77</v>
      </c>
      <c r="L36" s="213"/>
      <c r="M36" s="213"/>
      <c r="N36" s="213"/>
      <c r="O36" s="213"/>
      <c r="P36" s="213"/>
      <c r="Q36" s="228" t="str">
        <f>IF(Q35&gt;0,Q35,"")</f>
        <v/>
      </c>
      <c r="R36" s="228"/>
      <c r="T36" s="2"/>
      <c r="U36" s="218"/>
      <c r="V36" s="218"/>
      <c r="W36" s="218"/>
      <c r="X36" s="218"/>
      <c r="Y36" s="218"/>
      <c r="Z36" s="218"/>
      <c r="AA36" s="218"/>
    </row>
    <row r="37" spans="2:27" ht="15" customHeight="1" x14ac:dyDescent="0.25">
      <c r="B37" s="2"/>
      <c r="C37" s="2"/>
      <c r="D37" s="2"/>
      <c r="E37" s="2"/>
      <c r="F37" s="2"/>
      <c r="G37" s="2"/>
      <c r="H37" s="2"/>
      <c r="I37" s="2"/>
      <c r="K37" s="2"/>
      <c r="L37" s="2"/>
      <c r="M37" s="2"/>
      <c r="N37" s="2"/>
      <c r="O37" s="2"/>
      <c r="P37" s="2"/>
      <c r="Q37" s="2"/>
      <c r="R37" s="2"/>
      <c r="T37" s="2"/>
      <c r="U37" s="218"/>
      <c r="V37" s="218"/>
      <c r="W37" s="218"/>
      <c r="X37" s="218"/>
      <c r="Y37" s="218"/>
      <c r="Z37" s="218"/>
      <c r="AA37" s="218"/>
    </row>
    <row r="38" spans="2:27" ht="15" customHeight="1" x14ac:dyDescent="0.3">
      <c r="B38" s="91" t="b">
        <v>0</v>
      </c>
      <c r="C38" s="222" t="s">
        <v>163</v>
      </c>
      <c r="D38" s="222"/>
      <c r="E38" s="222"/>
      <c r="F38" s="222"/>
      <c r="G38" s="222"/>
      <c r="H38" s="222"/>
      <c r="I38" s="222"/>
      <c r="K38" s="27"/>
      <c r="L38" s="27"/>
      <c r="M38" s="27"/>
      <c r="N38" s="27"/>
      <c r="O38" s="27"/>
      <c r="P38" s="27"/>
      <c r="Q38" s="27"/>
      <c r="R38" s="27"/>
      <c r="T38" s="2"/>
      <c r="U38" s="2"/>
      <c r="V38" s="2"/>
      <c r="W38" s="2"/>
      <c r="X38" s="2"/>
      <c r="Y38" s="2"/>
      <c r="Z38" s="2"/>
      <c r="AA38" s="2"/>
    </row>
    <row r="39" spans="2:27" ht="15" customHeight="1" x14ac:dyDescent="0.25">
      <c r="B39" s="2"/>
      <c r="C39" s="2"/>
      <c r="D39" s="2"/>
      <c r="E39" s="2"/>
      <c r="F39" s="2"/>
      <c r="G39" s="2"/>
      <c r="H39" s="2"/>
      <c r="I39" s="2"/>
      <c r="K39" s="27"/>
      <c r="L39" s="27"/>
      <c r="M39" s="27"/>
      <c r="N39" s="27"/>
      <c r="O39" s="27"/>
      <c r="P39" s="27"/>
      <c r="Q39" s="27"/>
      <c r="R39" s="27"/>
      <c r="T39" s="2"/>
      <c r="U39" s="2"/>
      <c r="V39" s="2"/>
      <c r="W39" s="2"/>
      <c r="X39" s="2"/>
      <c r="Y39" s="2"/>
      <c r="Z39" s="2"/>
      <c r="AA39" s="2"/>
    </row>
    <row r="40" spans="2:27" ht="15" customHeight="1" x14ac:dyDescent="0.25">
      <c r="B40" s="93"/>
      <c r="C40" s="232" t="s">
        <v>160</v>
      </c>
      <c r="D40" s="232"/>
      <c r="E40" s="232"/>
      <c r="F40" s="232"/>
      <c r="G40" s="232"/>
      <c r="H40" s="232"/>
      <c r="I40" s="232"/>
      <c r="K40" s="27"/>
      <c r="L40" s="27"/>
      <c r="M40" s="27"/>
      <c r="N40" s="27"/>
      <c r="O40" s="27"/>
      <c r="P40" s="27"/>
      <c r="Q40" s="27"/>
      <c r="R40" s="27"/>
      <c r="T40" s="55"/>
      <c r="U40" s="55"/>
      <c r="V40" s="55"/>
      <c r="W40" s="55"/>
      <c r="X40" s="55"/>
      <c r="Y40" s="55"/>
      <c r="Z40" s="55"/>
      <c r="AA40" s="55"/>
    </row>
    <row r="41" spans="2:27" ht="15" customHeight="1" x14ac:dyDescent="0.25">
      <c r="B41" s="95"/>
      <c r="C41" s="97" t="b">
        <v>0</v>
      </c>
      <c r="D41" s="232" t="s">
        <v>164</v>
      </c>
      <c r="E41" s="232"/>
      <c r="F41" s="232"/>
      <c r="G41" s="232"/>
      <c r="H41" s="232"/>
      <c r="I41" s="232"/>
      <c r="K41" s="27"/>
      <c r="L41" s="27"/>
      <c r="M41" s="27"/>
      <c r="N41" s="27"/>
      <c r="O41" s="27"/>
      <c r="P41" s="27"/>
      <c r="Q41" s="27"/>
      <c r="R41" s="27"/>
      <c r="T41" s="219" t="s">
        <v>324</v>
      </c>
      <c r="U41" s="220"/>
      <c r="V41" s="220"/>
      <c r="W41" s="220"/>
      <c r="X41" s="220"/>
      <c r="Y41" s="220"/>
      <c r="Z41" s="220"/>
      <c r="AA41" s="220"/>
    </row>
    <row r="42" spans="2:27" ht="15" customHeight="1" x14ac:dyDescent="0.25">
      <c r="B42" s="96"/>
      <c r="C42" s="91" t="b">
        <v>0</v>
      </c>
      <c r="D42" s="233" t="s">
        <v>179</v>
      </c>
      <c r="E42" s="234"/>
      <c r="F42" s="234"/>
      <c r="G42" s="234"/>
      <c r="H42" s="234"/>
      <c r="I42" s="234"/>
      <c r="K42" s="27"/>
      <c r="L42" s="27"/>
      <c r="M42" s="27"/>
      <c r="N42" s="27"/>
      <c r="O42" s="27"/>
      <c r="P42" s="27"/>
      <c r="Q42" s="27"/>
      <c r="R42" s="27"/>
      <c r="T42" s="220"/>
      <c r="U42" s="220"/>
      <c r="V42" s="220"/>
      <c r="W42" s="220"/>
      <c r="X42" s="220"/>
      <c r="Y42" s="220"/>
      <c r="Z42" s="220"/>
      <c r="AA42" s="220"/>
    </row>
    <row r="43" spans="2:27" ht="15" customHeight="1" x14ac:dyDescent="0.25">
      <c r="B43" s="96"/>
      <c r="C43" s="2"/>
      <c r="D43" s="2"/>
      <c r="E43" s="2"/>
      <c r="F43" s="2"/>
      <c r="G43" s="2"/>
      <c r="H43" s="2"/>
      <c r="I43" s="2"/>
      <c r="K43" s="2"/>
      <c r="L43" s="2"/>
      <c r="M43" s="2"/>
      <c r="N43" s="2"/>
      <c r="O43" s="2"/>
      <c r="P43" s="2"/>
      <c r="Q43" s="2"/>
      <c r="R43" s="2"/>
      <c r="T43" s="220"/>
      <c r="U43" s="220"/>
      <c r="V43" s="220"/>
      <c r="W43" s="220"/>
      <c r="X43" s="220"/>
      <c r="Y43" s="220"/>
      <c r="Z43" s="220"/>
      <c r="AA43" s="220"/>
    </row>
    <row r="44" spans="2:27" ht="15" customHeight="1" x14ac:dyDescent="0.25">
      <c r="B44" s="230" t="b">
        <v>0</v>
      </c>
      <c r="C44" s="235" t="s">
        <v>165</v>
      </c>
      <c r="D44" s="235"/>
      <c r="E44" s="235"/>
      <c r="F44" s="235"/>
      <c r="G44" s="235"/>
      <c r="H44" s="235"/>
      <c r="I44" s="235"/>
      <c r="K44" s="2"/>
      <c r="L44" s="2"/>
      <c r="M44" s="2"/>
      <c r="N44" s="2"/>
      <c r="O44" s="2"/>
      <c r="P44" s="2"/>
      <c r="Q44" s="2"/>
      <c r="R44" s="2"/>
      <c r="T44" s="220"/>
      <c r="U44" s="220"/>
      <c r="V44" s="220"/>
      <c r="W44" s="220"/>
      <c r="X44" s="220"/>
      <c r="Y44" s="220"/>
      <c r="Z44" s="220"/>
      <c r="AA44" s="220"/>
    </row>
    <row r="45" spans="2:27" ht="15" customHeight="1" x14ac:dyDescent="0.25">
      <c r="B45" s="230"/>
      <c r="C45" s="235"/>
      <c r="D45" s="235"/>
      <c r="E45" s="235"/>
      <c r="F45" s="235"/>
      <c r="G45" s="235"/>
      <c r="H45" s="235"/>
      <c r="I45" s="235"/>
      <c r="K45" s="2"/>
      <c r="L45" s="2"/>
      <c r="M45" s="2"/>
      <c r="N45" s="2"/>
      <c r="O45" s="2"/>
      <c r="P45" s="2"/>
      <c r="Q45" s="2"/>
      <c r="R45" s="2"/>
      <c r="T45" s="220"/>
      <c r="U45" s="220"/>
      <c r="V45" s="220"/>
      <c r="W45" s="220"/>
      <c r="X45" s="220"/>
      <c r="Y45" s="220"/>
      <c r="Z45" s="220"/>
      <c r="AA45" s="220"/>
    </row>
    <row r="46" spans="2:27" x14ac:dyDescent="0.25">
      <c r="B46" s="2"/>
      <c r="C46" s="235"/>
      <c r="D46" s="235"/>
      <c r="E46" s="235"/>
      <c r="F46" s="235"/>
      <c r="G46" s="235"/>
      <c r="H46" s="235"/>
      <c r="I46" s="235"/>
      <c r="K46" s="231"/>
      <c r="L46" s="231"/>
      <c r="M46" s="2"/>
      <c r="N46" s="2"/>
      <c r="O46" s="2"/>
      <c r="P46" s="2"/>
      <c r="Q46" s="2"/>
      <c r="R46" s="2"/>
      <c r="T46" s="220"/>
      <c r="U46" s="220"/>
      <c r="V46" s="220"/>
      <c r="W46" s="220"/>
      <c r="X46" s="220"/>
      <c r="Y46" s="220"/>
      <c r="Z46" s="220"/>
      <c r="AA46" s="220"/>
    </row>
  </sheetData>
  <sheetProtection algorithmName="SHA-512" hashValue="izMWfqWA7V4nk+ztYTtkb0FhQKeJAN8FruIad3Q8DyuuoRIJqiSsYutXG380AL9DJyR2eu5hZa4Ko/pXOFOR0A==" saltValue="tWTLTOGlIXY3aiyUMV4kIg==" spinCount="100000" sheet="1" objects="1" scenarios="1" selectLockedCells="1" selectUnlockedCells="1"/>
  <mergeCells count="40">
    <mergeCell ref="S1:U2"/>
    <mergeCell ref="T20:AA22"/>
    <mergeCell ref="K22:R22"/>
    <mergeCell ref="B24:I24"/>
    <mergeCell ref="L24:R24"/>
    <mergeCell ref="U24:AA30"/>
    <mergeCell ref="C26:I26"/>
    <mergeCell ref="L26:R26"/>
    <mergeCell ref="D42:I42"/>
    <mergeCell ref="B1:C2"/>
    <mergeCell ref="E1:H2"/>
    <mergeCell ref="N1:Q2"/>
    <mergeCell ref="J1:L2"/>
    <mergeCell ref="D28:I28"/>
    <mergeCell ref="D29:I29"/>
    <mergeCell ref="K28:R28"/>
    <mergeCell ref="U32:AA37"/>
    <mergeCell ref="C38:I38"/>
    <mergeCell ref="C40:I40"/>
    <mergeCell ref="K29:P29"/>
    <mergeCell ref="Q29:R29"/>
    <mergeCell ref="B30:I30"/>
    <mergeCell ref="K30:P30"/>
    <mergeCell ref="Q30:R30"/>
    <mergeCell ref="T41:AA46"/>
    <mergeCell ref="B44:B45"/>
    <mergeCell ref="C44:I46"/>
    <mergeCell ref="K46:L46"/>
    <mergeCell ref="B20:I22"/>
    <mergeCell ref="K20:R20"/>
    <mergeCell ref="B32:I32"/>
    <mergeCell ref="C34:I34"/>
    <mergeCell ref="K34:R34"/>
    <mergeCell ref="K35:P35"/>
    <mergeCell ref="Q35:R35"/>
    <mergeCell ref="C36:I36"/>
    <mergeCell ref="K36:P36"/>
    <mergeCell ref="Q36:R36"/>
    <mergeCell ref="D41:I41"/>
    <mergeCell ref="D27:I27"/>
  </mergeCells>
  <conditionalFormatting sqref="B30">
    <cfRule type="containsText" dxfId="39" priority="2" operator="containsText" text="Contact">
      <formula>NOT(ISERROR(SEARCH("Contact",B30)))</formula>
    </cfRule>
    <cfRule type="containsText" dxfId="38" priority="3" operator="containsText" text="Continue">
      <formula>NOT(ISERROR(SEARCH("Continue",B30)))</formula>
    </cfRule>
  </conditionalFormatting>
  <conditionalFormatting sqref="K38">
    <cfRule type="containsText" dxfId="37" priority="1" operator="containsText" text="verify">
      <formula>NOT(ISERROR(SEARCH("verify",K38)))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08913" r:id="rId5" name="Check Box 17">
              <controlPr locked="0" defaultSize="0" autoFill="0" autoLine="0" autoPict="0">
                <anchor moveWithCells="1">
                  <from>
                    <xdr:col>2</xdr:col>
                    <xdr:colOff>57150</xdr:colOff>
                    <xdr:row>25</xdr:row>
                    <xdr:rowOff>171450</xdr:rowOff>
                  </from>
                  <to>
                    <xdr:col>3</xdr:col>
                    <xdr:colOff>114300</xdr:colOff>
                    <xdr:row>27</xdr:row>
                    <xdr:rowOff>9525</xdr:rowOff>
                  </to>
                </anchor>
              </controlPr>
            </control>
          </mc:Choice>
        </mc:AlternateContent>
        <mc:AlternateContent xmlns:mc="http://schemas.openxmlformats.org/markup-compatibility/2006">
          <mc:Choice Requires="x14">
            <control shapeId="208914" r:id="rId6" name="Check Box 18">
              <controlPr locked="0" defaultSize="0" autoFill="0" autoLine="0" autoPict="0">
                <anchor moveWithCells="1">
                  <from>
                    <xdr:col>2</xdr:col>
                    <xdr:colOff>57150</xdr:colOff>
                    <xdr:row>26</xdr:row>
                    <xdr:rowOff>180975</xdr:rowOff>
                  </from>
                  <to>
                    <xdr:col>3</xdr:col>
                    <xdr:colOff>85725</xdr:colOff>
                    <xdr:row>28</xdr:row>
                    <xdr:rowOff>9525</xdr:rowOff>
                  </to>
                </anchor>
              </controlPr>
            </control>
          </mc:Choice>
        </mc:AlternateContent>
        <mc:AlternateContent xmlns:mc="http://schemas.openxmlformats.org/markup-compatibility/2006">
          <mc:Choice Requires="x14">
            <control shapeId="208915" r:id="rId7" name="Check Box 19">
              <controlPr locked="0" defaultSize="0" autoFill="0" autoLine="0" autoPict="0">
                <anchor moveWithCells="1">
                  <from>
                    <xdr:col>1</xdr:col>
                    <xdr:colOff>47625</xdr:colOff>
                    <xdr:row>32</xdr:row>
                    <xdr:rowOff>180975</xdr:rowOff>
                  </from>
                  <to>
                    <xdr:col>2</xdr:col>
                    <xdr:colOff>104775</xdr:colOff>
                    <xdr:row>34</xdr:row>
                    <xdr:rowOff>19050</xdr:rowOff>
                  </to>
                </anchor>
              </controlPr>
            </control>
          </mc:Choice>
        </mc:AlternateContent>
        <mc:AlternateContent xmlns:mc="http://schemas.openxmlformats.org/markup-compatibility/2006">
          <mc:Choice Requires="x14">
            <control shapeId="208916" r:id="rId8" name="Check Box 20">
              <controlPr locked="0" defaultSize="0" autoFill="0" autoLine="0" autoPict="0">
                <anchor moveWithCells="1">
                  <from>
                    <xdr:col>1</xdr:col>
                    <xdr:colOff>47625</xdr:colOff>
                    <xdr:row>34</xdr:row>
                    <xdr:rowOff>180975</xdr:rowOff>
                  </from>
                  <to>
                    <xdr:col>2</xdr:col>
                    <xdr:colOff>47625</xdr:colOff>
                    <xdr:row>36</xdr:row>
                    <xdr:rowOff>19050</xdr:rowOff>
                  </to>
                </anchor>
              </controlPr>
            </control>
          </mc:Choice>
        </mc:AlternateContent>
        <mc:AlternateContent xmlns:mc="http://schemas.openxmlformats.org/markup-compatibility/2006">
          <mc:Choice Requires="x14">
            <control shapeId="208917" r:id="rId9" name="Check Box 21">
              <controlPr locked="0" defaultSize="0" autoFill="0" autoLine="0" autoPict="0">
                <anchor moveWithCells="1">
                  <from>
                    <xdr:col>2</xdr:col>
                    <xdr:colOff>38100</xdr:colOff>
                    <xdr:row>39</xdr:row>
                    <xdr:rowOff>180975</xdr:rowOff>
                  </from>
                  <to>
                    <xdr:col>3</xdr:col>
                    <xdr:colOff>95250</xdr:colOff>
                    <xdr:row>41</xdr:row>
                    <xdr:rowOff>19050</xdr:rowOff>
                  </to>
                </anchor>
              </controlPr>
            </control>
          </mc:Choice>
        </mc:AlternateContent>
        <mc:AlternateContent xmlns:mc="http://schemas.openxmlformats.org/markup-compatibility/2006">
          <mc:Choice Requires="x14">
            <control shapeId="208918" r:id="rId10" name="Check Box 22">
              <controlPr locked="0" defaultSize="0" autoFill="0" autoLine="0" autoPict="0">
                <anchor moveWithCells="1">
                  <from>
                    <xdr:col>2</xdr:col>
                    <xdr:colOff>38100</xdr:colOff>
                    <xdr:row>41</xdr:row>
                    <xdr:rowOff>9525</xdr:rowOff>
                  </from>
                  <to>
                    <xdr:col>3</xdr:col>
                    <xdr:colOff>38100</xdr:colOff>
                    <xdr:row>42</xdr:row>
                    <xdr:rowOff>9525</xdr:rowOff>
                  </to>
                </anchor>
              </controlPr>
            </control>
          </mc:Choice>
        </mc:AlternateContent>
        <mc:AlternateContent xmlns:mc="http://schemas.openxmlformats.org/markup-compatibility/2006">
          <mc:Choice Requires="x14">
            <control shapeId="208919" r:id="rId11" name="Check Box 23">
              <controlPr locked="0" defaultSize="0" autoFill="0" autoLine="0" autoPict="0">
                <anchor moveWithCells="1">
                  <from>
                    <xdr:col>1</xdr:col>
                    <xdr:colOff>38100</xdr:colOff>
                    <xdr:row>43</xdr:row>
                    <xdr:rowOff>9525</xdr:rowOff>
                  </from>
                  <to>
                    <xdr:col>2</xdr:col>
                    <xdr:colOff>47625</xdr:colOff>
                    <xdr:row>44</xdr:row>
                    <xdr:rowOff>28575</xdr:rowOff>
                  </to>
                </anchor>
              </controlPr>
            </control>
          </mc:Choice>
        </mc:AlternateContent>
        <mc:AlternateContent xmlns:mc="http://schemas.openxmlformats.org/markup-compatibility/2006">
          <mc:Choice Requires="x14">
            <control shapeId="208920" r:id="rId12" name="Check Box 24">
              <controlPr locked="0" defaultSize="0" autoFill="0" autoLine="0" autoPict="0">
                <anchor moveWithCells="1">
                  <from>
                    <xdr:col>1</xdr:col>
                    <xdr:colOff>57150</xdr:colOff>
                    <xdr:row>36</xdr:row>
                    <xdr:rowOff>161925</xdr:rowOff>
                  </from>
                  <to>
                    <xdr:col>2</xdr:col>
                    <xdr:colOff>85725</xdr:colOff>
                    <xdr:row>38</xdr:row>
                    <xdr:rowOff>0</xdr:rowOff>
                  </to>
                </anchor>
              </controlPr>
            </control>
          </mc:Choice>
        </mc:AlternateContent>
        <mc:AlternateContent xmlns:mc="http://schemas.openxmlformats.org/markup-compatibility/2006">
          <mc:Choice Requires="x14">
            <control shapeId="208921" r:id="rId13" name="Check Box 25">
              <controlPr locked="0" defaultSize="0" autoFill="0" autoLine="0" autoPict="0">
                <anchor moveWithCells="1">
                  <from>
                    <xdr:col>10</xdr:col>
                    <xdr:colOff>47625</xdr:colOff>
                    <xdr:row>22</xdr:row>
                    <xdr:rowOff>171450</xdr:rowOff>
                  </from>
                  <to>
                    <xdr:col>11</xdr:col>
                    <xdr:colOff>76200</xdr:colOff>
                    <xdr:row>24</xdr:row>
                    <xdr:rowOff>0</xdr:rowOff>
                  </to>
                </anchor>
              </controlPr>
            </control>
          </mc:Choice>
        </mc:AlternateContent>
        <mc:AlternateContent xmlns:mc="http://schemas.openxmlformats.org/markup-compatibility/2006">
          <mc:Choice Requires="x14">
            <control shapeId="208922" r:id="rId14" name="Check Box 26">
              <controlPr locked="0" defaultSize="0" autoFill="0" autoLine="0" autoPict="0">
                <anchor moveWithCells="1">
                  <from>
                    <xdr:col>10</xdr:col>
                    <xdr:colOff>47625</xdr:colOff>
                    <xdr:row>24</xdr:row>
                    <xdr:rowOff>171450</xdr:rowOff>
                  </from>
                  <to>
                    <xdr:col>11</xdr:col>
                    <xdr:colOff>114300</xdr:colOff>
                    <xdr:row>25</xdr:row>
                    <xdr:rowOff>180975</xdr:rowOff>
                  </to>
                </anchor>
              </controlPr>
            </control>
          </mc:Choice>
        </mc:AlternateContent>
        <mc:AlternateContent xmlns:mc="http://schemas.openxmlformats.org/markup-compatibility/2006">
          <mc:Choice Requires="x14">
            <control shapeId="208923" r:id="rId15" name="Check Box 27">
              <controlPr locked="0" defaultSize="0" autoFill="0" autoLine="0" autoPict="0">
                <anchor moveWithCells="1">
                  <from>
                    <xdr:col>2</xdr:col>
                    <xdr:colOff>57150</xdr:colOff>
                    <xdr:row>27</xdr:row>
                    <xdr:rowOff>180975</xdr:rowOff>
                  </from>
                  <to>
                    <xdr:col>3</xdr:col>
                    <xdr:colOff>76200</xdr:colOff>
                    <xdr:row>29</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
  <sheetViews>
    <sheetView showGridLines="0" showRowColHeaders="0" zoomScaleNormal="100" workbookViewId="0">
      <selection activeCell="K33" sqref="K33"/>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c r="R11" s="60"/>
    </row>
    <row r="12" spans="1:30" ht="15" customHeight="1" x14ac:dyDescent="0.25">
      <c r="J12" s="60"/>
      <c r="K12" s="60"/>
      <c r="L12" s="60"/>
      <c r="M12" s="60"/>
      <c r="N12" s="60"/>
      <c r="O12" s="60"/>
      <c r="P12" s="60"/>
      <c r="Q12" s="60"/>
      <c r="R12" s="60"/>
    </row>
    <row r="13" spans="1:30" ht="15" customHeight="1" x14ac:dyDescent="0.45">
      <c r="J13" s="61"/>
      <c r="K13" s="61"/>
      <c r="L13" s="61"/>
      <c r="M13" s="61"/>
      <c r="N13" s="61"/>
    </row>
    <row r="14" spans="1:30" ht="15" customHeight="1" x14ac:dyDescent="0.45">
      <c r="J14" s="61"/>
      <c r="K14" s="61"/>
      <c r="L14" s="61"/>
      <c r="M14" s="61"/>
      <c r="N14" s="61"/>
    </row>
    <row r="19" spans="2:36" ht="17.25" customHeight="1" x14ac:dyDescent="0.25"/>
    <row r="20" spans="2:36" ht="15" customHeight="1" x14ac:dyDescent="0.25">
      <c r="B20" s="173" t="s">
        <v>78</v>
      </c>
      <c r="C20" s="173"/>
      <c r="D20" s="173"/>
      <c r="E20" s="173"/>
      <c r="F20" s="173"/>
      <c r="G20" s="173"/>
      <c r="H20" s="173"/>
      <c r="I20" s="173"/>
      <c r="K20" s="173" t="s">
        <v>155</v>
      </c>
      <c r="L20" s="173"/>
      <c r="M20" s="173"/>
      <c r="N20" s="173"/>
      <c r="O20" s="173"/>
      <c r="P20" s="173"/>
      <c r="Q20" s="173"/>
      <c r="R20" s="173"/>
      <c r="T20" s="173" t="s">
        <v>112</v>
      </c>
      <c r="U20" s="173"/>
      <c r="V20" s="173"/>
      <c r="W20" s="173"/>
      <c r="X20" s="173"/>
      <c r="Y20" s="173"/>
      <c r="Z20" s="173"/>
      <c r="AA20" s="173"/>
    </row>
    <row r="21" spans="2:36" ht="15" customHeight="1" x14ac:dyDescent="0.25">
      <c r="B21" s="173"/>
      <c r="C21" s="173"/>
      <c r="D21" s="173"/>
      <c r="E21" s="173"/>
      <c r="F21" s="173"/>
      <c r="G21" s="173"/>
      <c r="H21" s="173"/>
      <c r="I21" s="173"/>
      <c r="K21" s="173"/>
      <c r="L21" s="173"/>
      <c r="M21" s="173"/>
      <c r="N21" s="173"/>
      <c r="O21" s="173"/>
      <c r="P21" s="173"/>
      <c r="Q21" s="173"/>
      <c r="R21" s="173"/>
      <c r="T21" s="173"/>
      <c r="U21" s="173"/>
      <c r="V21" s="173"/>
      <c r="W21" s="173"/>
      <c r="X21" s="173"/>
      <c r="Y21" s="173"/>
      <c r="Z21" s="173"/>
      <c r="AA21" s="173"/>
    </row>
    <row r="22" spans="2:36"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36" ht="15" customHeight="1" x14ac:dyDescent="0.25">
      <c r="B23" s="2"/>
      <c r="C23" s="2"/>
      <c r="D23" s="2"/>
      <c r="E23" s="2"/>
      <c r="F23" s="2"/>
      <c r="G23" s="2"/>
      <c r="H23" s="2"/>
      <c r="I23" s="2"/>
      <c r="K23" s="2"/>
      <c r="L23" s="2"/>
      <c r="M23" s="2"/>
      <c r="N23" s="2"/>
      <c r="O23" s="2"/>
      <c r="P23" s="2"/>
      <c r="Q23" s="2"/>
      <c r="R23" s="2"/>
      <c r="T23" s="248" t="s">
        <v>113</v>
      </c>
      <c r="U23" s="248"/>
      <c r="V23" s="248"/>
      <c r="W23" s="248"/>
      <c r="X23" s="248"/>
      <c r="Y23" s="248"/>
      <c r="Z23" s="248"/>
      <c r="AA23" s="248"/>
      <c r="AC23" s="63"/>
      <c r="AD23" s="63"/>
      <c r="AE23" s="63"/>
      <c r="AF23" s="63"/>
      <c r="AG23" s="63"/>
      <c r="AH23" s="63"/>
      <c r="AI23" s="63"/>
      <c r="AJ23" s="63"/>
    </row>
    <row r="24" spans="2:36" ht="15" customHeight="1" x14ac:dyDescent="0.25">
      <c r="B24" s="254" t="s">
        <v>305</v>
      </c>
      <c r="C24" s="254"/>
      <c r="D24" s="254"/>
      <c r="E24" s="254"/>
      <c r="F24" s="254"/>
      <c r="G24" s="254"/>
      <c r="H24" s="254"/>
      <c r="I24" s="254"/>
      <c r="K24" s="255" t="s">
        <v>306</v>
      </c>
      <c r="L24" s="255"/>
      <c r="M24" s="255"/>
      <c r="N24" s="255"/>
      <c r="O24" s="255"/>
      <c r="P24" s="255"/>
      <c r="Q24" s="255"/>
      <c r="R24" s="255"/>
      <c r="T24" s="248"/>
      <c r="U24" s="248"/>
      <c r="V24" s="248"/>
      <c r="W24" s="248"/>
      <c r="X24" s="248"/>
      <c r="Y24" s="248"/>
      <c r="Z24" s="248"/>
      <c r="AA24" s="248"/>
      <c r="AC24" s="1"/>
      <c r="AD24" s="1"/>
      <c r="AE24" s="1"/>
      <c r="AF24" s="1"/>
      <c r="AG24" s="1"/>
      <c r="AH24" s="1"/>
      <c r="AI24" s="1"/>
      <c r="AJ24" s="1"/>
    </row>
    <row r="25" spans="2:36" ht="15" customHeight="1" x14ac:dyDescent="0.25">
      <c r="B25" s="254"/>
      <c r="C25" s="254"/>
      <c r="D25" s="254"/>
      <c r="E25" s="254"/>
      <c r="F25" s="254"/>
      <c r="G25" s="254"/>
      <c r="H25" s="254"/>
      <c r="I25" s="254"/>
      <c r="K25" s="255"/>
      <c r="L25" s="255"/>
      <c r="M25" s="255"/>
      <c r="N25" s="255"/>
      <c r="O25" s="255"/>
      <c r="P25" s="255"/>
      <c r="Q25" s="255"/>
      <c r="R25" s="255"/>
      <c r="T25" s="245" t="s">
        <v>114</v>
      </c>
      <c r="U25" s="245"/>
      <c r="V25" s="245"/>
      <c r="W25" s="245"/>
      <c r="X25" s="245"/>
      <c r="Y25" s="245"/>
      <c r="Z25" s="245"/>
      <c r="AA25" s="245"/>
    </row>
    <row r="26" spans="2:36" ht="15" customHeight="1" x14ac:dyDescent="0.25">
      <c r="B26" s="254"/>
      <c r="C26" s="254"/>
      <c r="D26" s="254"/>
      <c r="E26" s="254"/>
      <c r="F26" s="254"/>
      <c r="G26" s="254"/>
      <c r="H26" s="254"/>
      <c r="I26" s="254"/>
      <c r="K26" s="2"/>
      <c r="L26" s="2"/>
      <c r="M26" s="2"/>
      <c r="N26" s="2"/>
      <c r="O26" s="2"/>
      <c r="P26" s="2"/>
      <c r="Q26" s="2"/>
      <c r="R26" s="2"/>
      <c r="T26" s="245"/>
      <c r="U26" s="245"/>
      <c r="V26" s="245"/>
      <c r="W26" s="245"/>
      <c r="X26" s="245"/>
      <c r="Y26" s="245"/>
      <c r="Z26" s="245"/>
      <c r="AA26" s="245"/>
    </row>
    <row r="27" spans="2:36" ht="15" customHeight="1" x14ac:dyDescent="0.3">
      <c r="B27" s="2"/>
      <c r="C27" s="2"/>
      <c r="D27" s="2"/>
      <c r="E27" s="2"/>
      <c r="F27" s="2"/>
      <c r="G27" s="2"/>
      <c r="H27" s="2"/>
      <c r="I27" s="2"/>
      <c r="K27" s="251" t="s">
        <v>141</v>
      </c>
      <c r="L27" s="251"/>
      <c r="M27" s="251"/>
      <c r="N27" s="251"/>
      <c r="O27" s="251"/>
      <c r="P27" s="251"/>
      <c r="Q27" s="251"/>
      <c r="R27" s="251"/>
      <c r="T27" s="245"/>
      <c r="U27" s="245"/>
      <c r="V27" s="245"/>
      <c r="W27" s="245"/>
      <c r="X27" s="245"/>
      <c r="Y27" s="245"/>
      <c r="Z27" s="245"/>
      <c r="AA27" s="245"/>
    </row>
    <row r="28" spans="2:36" ht="15" customHeight="1" x14ac:dyDescent="0.3">
      <c r="B28" s="251" t="s">
        <v>304</v>
      </c>
      <c r="C28" s="251"/>
      <c r="D28" s="251"/>
      <c r="E28" s="251"/>
      <c r="F28" s="251"/>
      <c r="G28" s="251"/>
      <c r="H28" s="251"/>
      <c r="I28" s="251"/>
      <c r="K28" s="2"/>
      <c r="L28" s="250" t="s">
        <v>150</v>
      </c>
      <c r="M28" s="250"/>
      <c r="N28" s="250"/>
      <c r="O28" s="250"/>
      <c r="P28" s="250"/>
      <c r="Q28" s="250"/>
      <c r="R28" s="250"/>
      <c r="T28" s="245"/>
      <c r="U28" s="245"/>
      <c r="V28" s="245"/>
      <c r="W28" s="245"/>
      <c r="X28" s="245"/>
      <c r="Y28" s="245"/>
      <c r="Z28" s="245"/>
      <c r="AA28" s="245"/>
    </row>
    <row r="29" spans="2:36" ht="15" customHeight="1" x14ac:dyDescent="0.25">
      <c r="B29" s="2"/>
      <c r="C29" s="253" t="s">
        <v>303</v>
      </c>
      <c r="D29" s="253"/>
      <c r="E29" s="253"/>
      <c r="F29" s="253"/>
      <c r="G29" s="253"/>
      <c r="H29" s="253"/>
      <c r="I29" s="253"/>
      <c r="K29" s="2"/>
      <c r="L29" s="250"/>
      <c r="M29" s="250"/>
      <c r="N29" s="250"/>
      <c r="O29" s="250"/>
      <c r="P29" s="250"/>
      <c r="Q29" s="250"/>
      <c r="R29" s="250"/>
      <c r="T29" s="248" t="s">
        <v>115</v>
      </c>
      <c r="U29" s="248"/>
      <c r="V29" s="248"/>
      <c r="W29" s="248"/>
      <c r="X29" s="248"/>
      <c r="Y29" s="248"/>
      <c r="Z29" s="248"/>
      <c r="AA29" s="248"/>
    </row>
    <row r="30" spans="2:36" ht="15" customHeight="1" x14ac:dyDescent="0.25">
      <c r="B30" s="57"/>
      <c r="C30" s="253"/>
      <c r="D30" s="253"/>
      <c r="E30" s="253"/>
      <c r="F30" s="253"/>
      <c r="G30" s="253"/>
      <c r="H30" s="253"/>
      <c r="I30" s="253"/>
      <c r="K30" s="2"/>
      <c r="L30" s="250"/>
      <c r="M30" s="250"/>
      <c r="N30" s="250"/>
      <c r="O30" s="250"/>
      <c r="P30" s="250"/>
      <c r="Q30" s="250"/>
      <c r="R30" s="250"/>
      <c r="T30" s="248"/>
      <c r="U30" s="248"/>
      <c r="V30" s="248"/>
      <c r="W30" s="248"/>
      <c r="X30" s="248"/>
      <c r="Y30" s="248"/>
      <c r="Z30" s="248"/>
      <c r="AA30" s="248"/>
    </row>
    <row r="31" spans="2:36" ht="15" customHeight="1" x14ac:dyDescent="0.25">
      <c r="B31" s="36"/>
      <c r="C31" s="253"/>
      <c r="D31" s="253"/>
      <c r="E31" s="253"/>
      <c r="F31" s="253"/>
      <c r="G31" s="253"/>
      <c r="H31" s="253"/>
      <c r="I31" s="253"/>
      <c r="K31" s="2"/>
      <c r="L31" s="250"/>
      <c r="M31" s="250"/>
      <c r="N31" s="250"/>
      <c r="O31" s="250"/>
      <c r="P31" s="250"/>
      <c r="Q31" s="250"/>
      <c r="R31" s="250"/>
      <c r="T31" s="245" t="s">
        <v>116</v>
      </c>
      <c r="U31" s="245"/>
      <c r="V31" s="245"/>
      <c r="W31" s="245"/>
      <c r="X31" s="245"/>
      <c r="Y31" s="245"/>
      <c r="Z31" s="245"/>
      <c r="AA31" s="245"/>
    </row>
    <row r="32" spans="2:36" ht="15" customHeight="1" x14ac:dyDescent="0.25">
      <c r="B32" s="57"/>
      <c r="C32" s="253"/>
      <c r="D32" s="253"/>
      <c r="E32" s="253"/>
      <c r="F32" s="253"/>
      <c r="G32" s="253"/>
      <c r="H32" s="253"/>
      <c r="I32" s="253"/>
      <c r="K32" s="2"/>
      <c r="L32" s="250"/>
      <c r="M32" s="250"/>
      <c r="N32" s="250"/>
      <c r="O32" s="250"/>
      <c r="P32" s="250"/>
      <c r="Q32" s="250"/>
      <c r="R32" s="250"/>
      <c r="T32" s="245"/>
      <c r="U32" s="245"/>
      <c r="V32" s="245"/>
      <c r="W32" s="245"/>
      <c r="X32" s="245"/>
      <c r="Y32" s="245"/>
      <c r="Z32" s="245"/>
      <c r="AA32" s="245"/>
    </row>
    <row r="33" spans="2:27" ht="15" customHeight="1" x14ac:dyDescent="0.3">
      <c r="B33" s="36"/>
      <c r="C33" s="253"/>
      <c r="D33" s="253"/>
      <c r="E33" s="253"/>
      <c r="F33" s="253"/>
      <c r="G33" s="253"/>
      <c r="H33" s="253"/>
      <c r="I33" s="253"/>
      <c r="K33" s="91" t="b">
        <v>0</v>
      </c>
      <c r="L33" s="223" t="s">
        <v>151</v>
      </c>
      <c r="M33" s="223"/>
      <c r="N33" s="223"/>
      <c r="O33" s="223"/>
      <c r="P33" s="223"/>
      <c r="Q33" s="223"/>
      <c r="R33" s="223"/>
      <c r="T33" s="245"/>
      <c r="U33" s="245"/>
      <c r="V33" s="245"/>
      <c r="W33" s="245"/>
      <c r="X33" s="245"/>
      <c r="Y33" s="245"/>
      <c r="Z33" s="245"/>
      <c r="AA33" s="245"/>
    </row>
    <row r="34" spans="2:27" ht="15" customHeight="1" x14ac:dyDescent="0.3">
      <c r="B34" s="57"/>
      <c r="C34" s="253"/>
      <c r="D34" s="253"/>
      <c r="E34" s="253"/>
      <c r="F34" s="253"/>
      <c r="G34" s="253"/>
      <c r="H34" s="253"/>
      <c r="I34" s="253"/>
      <c r="K34" s="12"/>
      <c r="L34" s="222"/>
      <c r="M34" s="222"/>
      <c r="N34" s="222"/>
      <c r="O34" s="222"/>
      <c r="P34" s="222"/>
      <c r="Q34" s="222"/>
      <c r="R34" s="222"/>
      <c r="T34" s="245"/>
      <c r="U34" s="245"/>
      <c r="V34" s="245"/>
      <c r="W34" s="245"/>
      <c r="X34" s="245"/>
      <c r="Y34" s="245"/>
      <c r="Z34" s="245"/>
      <c r="AA34" s="245"/>
    </row>
    <row r="35" spans="2:27" ht="17.25" customHeight="1" x14ac:dyDescent="0.25">
      <c r="B35" s="2"/>
      <c r="C35" s="253"/>
      <c r="D35" s="253"/>
      <c r="E35" s="253"/>
      <c r="F35" s="253"/>
      <c r="G35" s="253"/>
      <c r="H35" s="253"/>
      <c r="I35" s="253"/>
      <c r="K35" s="246" t="s">
        <v>157</v>
      </c>
      <c r="L35" s="246"/>
      <c r="M35" s="246"/>
      <c r="N35" s="246"/>
      <c r="O35" s="246"/>
      <c r="P35" s="246"/>
      <c r="Q35" s="246"/>
      <c r="R35" s="246"/>
      <c r="T35" s="245"/>
      <c r="U35" s="245"/>
      <c r="V35" s="245"/>
      <c r="W35" s="245"/>
      <c r="X35" s="245"/>
      <c r="Y35" s="245"/>
      <c r="Z35" s="245"/>
      <c r="AA35" s="245"/>
    </row>
    <row r="36" spans="2:27" ht="15" customHeight="1" x14ac:dyDescent="0.25">
      <c r="B36" s="252" t="b">
        <v>0</v>
      </c>
      <c r="C36" s="253" t="s">
        <v>248</v>
      </c>
      <c r="D36" s="253"/>
      <c r="E36" s="253"/>
      <c r="F36" s="253"/>
      <c r="G36" s="253"/>
      <c r="H36" s="253"/>
      <c r="I36" s="253"/>
      <c r="K36" s="2"/>
      <c r="L36" s="2"/>
      <c r="M36" s="2"/>
      <c r="N36" s="2"/>
      <c r="O36" s="2"/>
      <c r="P36" s="2"/>
      <c r="Q36" s="2"/>
      <c r="R36" s="2"/>
      <c r="T36" s="248" t="s">
        <v>117</v>
      </c>
      <c r="U36" s="248"/>
      <c r="V36" s="248"/>
      <c r="W36" s="248"/>
      <c r="X36" s="248"/>
      <c r="Y36" s="248"/>
      <c r="Z36" s="248"/>
      <c r="AA36" s="248"/>
    </row>
    <row r="37" spans="2:27" ht="15" customHeight="1" thickBot="1" x14ac:dyDescent="0.35">
      <c r="B37" s="252"/>
      <c r="C37" s="253"/>
      <c r="D37" s="253"/>
      <c r="E37" s="253"/>
      <c r="F37" s="253"/>
      <c r="G37" s="253"/>
      <c r="H37" s="253"/>
      <c r="I37" s="253"/>
      <c r="K37" s="12"/>
      <c r="L37" s="305" t="s">
        <v>140</v>
      </c>
      <c r="M37" s="234"/>
      <c r="N37" s="234"/>
      <c r="O37" s="234"/>
      <c r="P37" s="234"/>
      <c r="Q37" s="234"/>
      <c r="R37" s="234"/>
      <c r="T37" s="248"/>
      <c r="U37" s="248"/>
      <c r="V37" s="248"/>
      <c r="W37" s="248"/>
      <c r="X37" s="248"/>
      <c r="Y37" s="248"/>
      <c r="Z37" s="248"/>
      <c r="AA37" s="248"/>
    </row>
    <row r="38" spans="2:27" ht="15.75" customHeight="1" thickBot="1" x14ac:dyDescent="0.3">
      <c r="B38" s="2"/>
      <c r="C38" s="229" t="s">
        <v>180</v>
      </c>
      <c r="D38" s="229"/>
      <c r="E38" s="229"/>
      <c r="F38" s="229"/>
      <c r="G38" s="239"/>
      <c r="H38" s="240">
        <v>0</v>
      </c>
      <c r="I38" s="241"/>
      <c r="K38" s="230" t="b">
        <v>0</v>
      </c>
      <c r="L38" s="218" t="s">
        <v>48</v>
      </c>
      <c r="M38" s="218"/>
      <c r="N38" s="218"/>
      <c r="O38" s="218"/>
      <c r="P38" s="218"/>
      <c r="Q38" s="218"/>
      <c r="R38" s="218"/>
      <c r="T38" s="245" t="s">
        <v>118</v>
      </c>
      <c r="U38" s="245"/>
      <c r="V38" s="245"/>
      <c r="W38" s="245"/>
      <c r="X38" s="245"/>
      <c r="Y38" s="245"/>
      <c r="Z38" s="245"/>
      <c r="AA38" s="245"/>
    </row>
    <row r="39" spans="2:27" ht="15" customHeight="1" thickBot="1" x14ac:dyDescent="0.3">
      <c r="B39" s="2"/>
      <c r="C39" s="2"/>
      <c r="D39" s="2"/>
      <c r="E39" s="2"/>
      <c r="F39" s="2"/>
      <c r="G39" s="2"/>
      <c r="H39" s="2"/>
      <c r="I39" s="2"/>
      <c r="K39" s="230"/>
      <c r="L39" s="218"/>
      <c r="M39" s="218"/>
      <c r="N39" s="218"/>
      <c r="O39" s="218"/>
      <c r="P39" s="218"/>
      <c r="Q39" s="218"/>
      <c r="R39" s="218"/>
      <c r="T39" s="245"/>
      <c r="U39" s="245"/>
      <c r="V39" s="245"/>
      <c r="W39" s="245"/>
      <c r="X39" s="245"/>
      <c r="Y39" s="245"/>
      <c r="Z39" s="245"/>
      <c r="AA39" s="245"/>
    </row>
    <row r="40" spans="2:27" ht="16.5" customHeight="1" thickBot="1" x14ac:dyDescent="0.3">
      <c r="B40" s="216" t="s">
        <v>79</v>
      </c>
      <c r="C40" s="216"/>
      <c r="D40" s="216"/>
      <c r="E40" s="216"/>
      <c r="F40" s="216"/>
      <c r="G40" s="216"/>
      <c r="H40" s="216"/>
      <c r="I40" s="216"/>
      <c r="K40" s="2"/>
      <c r="L40" s="248" t="s">
        <v>50</v>
      </c>
      <c r="M40" s="248"/>
      <c r="N40" s="248"/>
      <c r="O40" s="248"/>
      <c r="P40" s="249"/>
      <c r="Q40" s="240">
        <v>0</v>
      </c>
      <c r="R40" s="241"/>
      <c r="T40" s="245"/>
      <c r="U40" s="245"/>
      <c r="V40" s="245"/>
      <c r="W40" s="245"/>
      <c r="X40" s="245"/>
      <c r="Y40" s="245"/>
      <c r="Z40" s="245"/>
      <c r="AA40" s="245"/>
    </row>
    <row r="41" spans="2:27" ht="15" customHeight="1" x14ac:dyDescent="0.25">
      <c r="B41" s="247" t="s">
        <v>126</v>
      </c>
      <c r="C41" s="247"/>
      <c r="D41" s="247"/>
      <c r="E41" s="247"/>
      <c r="F41" s="247"/>
      <c r="G41" s="244" t="str">
        <f>IF(H38&gt;0,H38,"")</f>
        <v/>
      </c>
      <c r="H41" s="244"/>
      <c r="I41" s="244"/>
      <c r="K41" s="243" t="str">
        <f>IF(Q40&gt;19999999,"Contact DAS Risk Management on contracts $20M or more","")</f>
        <v/>
      </c>
      <c r="L41" s="243"/>
      <c r="M41" s="243"/>
      <c r="N41" s="243"/>
      <c r="O41" s="243"/>
      <c r="P41" s="243"/>
      <c r="Q41" s="243"/>
      <c r="R41" s="243"/>
      <c r="T41" s="219" t="s">
        <v>324</v>
      </c>
      <c r="U41" s="220"/>
      <c r="V41" s="220"/>
      <c r="W41" s="220"/>
      <c r="X41" s="220"/>
      <c r="Y41" s="220"/>
      <c r="Z41" s="220"/>
      <c r="AA41" s="220"/>
    </row>
    <row r="42" spans="2:27" ht="15.75" customHeight="1" x14ac:dyDescent="0.25">
      <c r="B42" s="2"/>
      <c r="C42" s="2"/>
      <c r="D42" s="2"/>
      <c r="E42" s="2"/>
      <c r="F42" s="2"/>
      <c r="G42" s="2"/>
      <c r="H42" s="2"/>
      <c r="I42" s="2"/>
      <c r="K42" s="216" t="s">
        <v>153</v>
      </c>
      <c r="L42" s="216"/>
      <c r="M42" s="216"/>
      <c r="N42" s="216"/>
      <c r="O42" s="216"/>
      <c r="P42" s="216"/>
      <c r="Q42" s="216"/>
      <c r="R42" s="216"/>
      <c r="T42" s="220"/>
      <c r="U42" s="220"/>
      <c r="V42" s="220"/>
      <c r="W42" s="220"/>
      <c r="X42" s="220"/>
      <c r="Y42" s="220"/>
      <c r="Z42" s="220"/>
      <c r="AA42" s="220"/>
    </row>
    <row r="43" spans="2:27" ht="15" customHeight="1" x14ac:dyDescent="0.25">
      <c r="B43" s="2"/>
      <c r="C43" s="2"/>
      <c r="D43" s="2"/>
      <c r="E43" s="2"/>
      <c r="F43" s="2"/>
      <c r="G43" s="2"/>
      <c r="H43" s="2"/>
      <c r="I43" s="2"/>
      <c r="K43" s="242" t="s">
        <v>152</v>
      </c>
      <c r="L43" s="242"/>
      <c r="M43" s="242"/>
      <c r="N43" s="242"/>
      <c r="O43" s="242"/>
      <c r="P43" s="106"/>
      <c r="Q43" s="247" t="str">
        <f>IF(K33=TRUE,"Required","")</f>
        <v/>
      </c>
      <c r="R43" s="247"/>
      <c r="T43" s="220"/>
      <c r="U43" s="220"/>
      <c r="V43" s="220"/>
      <c r="W43" s="220"/>
      <c r="X43" s="220"/>
      <c r="Y43" s="220"/>
      <c r="Z43" s="220"/>
      <c r="AA43" s="220"/>
    </row>
    <row r="44" spans="2:27" ht="15" customHeight="1" x14ac:dyDescent="0.25">
      <c r="B44" s="2"/>
      <c r="C44" s="2"/>
      <c r="D44" s="2"/>
      <c r="E44" s="2"/>
      <c r="F44" s="2"/>
      <c r="G44" s="2"/>
      <c r="H44" s="2"/>
      <c r="I44" s="2"/>
      <c r="K44" s="2"/>
      <c r="L44" s="2"/>
      <c r="M44" s="2"/>
      <c r="N44" s="2"/>
      <c r="O44" s="2"/>
      <c r="P44" s="2"/>
      <c r="Q44" s="2"/>
      <c r="R44" s="2"/>
      <c r="T44" s="220"/>
      <c r="U44" s="220"/>
      <c r="V44" s="220"/>
      <c r="W44" s="220"/>
      <c r="X44" s="220"/>
      <c r="Y44" s="220"/>
      <c r="Z44" s="220"/>
      <c r="AA44" s="220"/>
    </row>
    <row r="45" spans="2:27" ht="15.75" customHeight="1" x14ac:dyDescent="0.25">
      <c r="B45" s="2"/>
      <c r="C45" s="2"/>
      <c r="D45" s="2"/>
      <c r="E45" s="2"/>
      <c r="F45" s="2"/>
      <c r="G45" s="2"/>
      <c r="H45" s="2"/>
      <c r="I45" s="2"/>
      <c r="K45" s="216" t="s">
        <v>49</v>
      </c>
      <c r="L45" s="216"/>
      <c r="M45" s="216"/>
      <c r="N45" s="216"/>
      <c r="O45" s="216"/>
      <c r="P45" s="216"/>
      <c r="Q45" s="216"/>
      <c r="R45" s="216"/>
      <c r="T45" s="220"/>
      <c r="U45" s="220"/>
      <c r="V45" s="220"/>
      <c r="W45" s="220"/>
      <c r="X45" s="220"/>
      <c r="Y45" s="220"/>
      <c r="Z45" s="220"/>
      <c r="AA45" s="220"/>
    </row>
    <row r="46" spans="2:27" ht="15" customHeight="1" x14ac:dyDescent="0.25">
      <c r="B46" s="2"/>
      <c r="C46" s="2"/>
      <c r="D46" s="2"/>
      <c r="E46" s="2"/>
      <c r="F46" s="2"/>
      <c r="G46" s="2"/>
      <c r="H46" s="2"/>
      <c r="I46" s="2"/>
      <c r="K46" s="213" t="s">
        <v>126</v>
      </c>
      <c r="L46" s="213"/>
      <c r="M46" s="213"/>
      <c r="N46" s="213"/>
      <c r="O46" s="213"/>
      <c r="P46" s="214" t="str">
        <f>IF(Q40&gt;19999999,"Contact DAS RM",IF(Q40&gt;0,Q40,""))</f>
        <v/>
      </c>
      <c r="Q46" s="214"/>
      <c r="R46" s="214"/>
      <c r="T46" s="220"/>
      <c r="U46" s="220"/>
      <c r="V46" s="220"/>
      <c r="W46" s="220"/>
      <c r="X46" s="220"/>
      <c r="Y46" s="220"/>
      <c r="Z46" s="220"/>
      <c r="AA46" s="220"/>
    </row>
  </sheetData>
  <sheetProtection algorithmName="SHA-512" hashValue="O6Pi8f9psfVQ+ENhLkxxG+YNoYkzv2++DElQiB/QNjrxDe5JXmtFY0+l3BSmHiF1VuEC3xEYuHkWmVO78tkH8A==" saltValue="AuLxYNMJoYTDdpWho/bMXQ==" spinCount="100000" sheet="1" objects="1" scenarios="1" selectLockedCells="1"/>
  <mergeCells count="43">
    <mergeCell ref="S1:U2"/>
    <mergeCell ref="G41:I41"/>
    <mergeCell ref="B20:I22"/>
    <mergeCell ref="K20:R22"/>
    <mergeCell ref="L28:R32"/>
    <mergeCell ref="K35:R35"/>
    <mergeCell ref="B36:B37"/>
    <mergeCell ref="C36:I37"/>
    <mergeCell ref="L33:R33"/>
    <mergeCell ref="L34:R34"/>
    <mergeCell ref="K38:K39"/>
    <mergeCell ref="L38:R39"/>
    <mergeCell ref="L37:R37"/>
    <mergeCell ref="C29:I35"/>
    <mergeCell ref="B24:I26"/>
    <mergeCell ref="B40:I40"/>
    <mergeCell ref="B41:F41"/>
    <mergeCell ref="B1:C2"/>
    <mergeCell ref="E1:H2"/>
    <mergeCell ref="J1:L2"/>
    <mergeCell ref="K41:R41"/>
    <mergeCell ref="L40:P40"/>
    <mergeCell ref="Q40:R40"/>
    <mergeCell ref="B28:I28"/>
    <mergeCell ref="K27:R27"/>
    <mergeCell ref="C38:G38"/>
    <mergeCell ref="H38:I38"/>
    <mergeCell ref="N1:Q2"/>
    <mergeCell ref="T38:AA40"/>
    <mergeCell ref="T20:AA22"/>
    <mergeCell ref="K24:R25"/>
    <mergeCell ref="T41:AA46"/>
    <mergeCell ref="T23:AA24"/>
    <mergeCell ref="T29:AA30"/>
    <mergeCell ref="T36:AA37"/>
    <mergeCell ref="T25:AA28"/>
    <mergeCell ref="T31:AA35"/>
    <mergeCell ref="K46:O46"/>
    <mergeCell ref="P46:R46"/>
    <mergeCell ref="K43:O43"/>
    <mergeCell ref="Q43:R43"/>
    <mergeCell ref="K42:R42"/>
    <mergeCell ref="K45:R45"/>
  </mergeCells>
  <conditionalFormatting sqref="K41:R41">
    <cfRule type="containsText" dxfId="36" priority="1" operator="containsText" text="contact">
      <formula>NOT(ISERROR(SEARCH("contact",K41)))</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09921" r:id="rId5" name="Check Box 1">
              <controlPr locked="0" defaultSize="0" autoFill="0" autoLine="0" autoPict="0">
                <anchor moveWithCells="1">
                  <from>
                    <xdr:col>10</xdr:col>
                    <xdr:colOff>190500</xdr:colOff>
                    <xdr:row>37</xdr:row>
                    <xdr:rowOff>76200</xdr:rowOff>
                  </from>
                  <to>
                    <xdr:col>10</xdr:col>
                    <xdr:colOff>476250</xdr:colOff>
                    <xdr:row>38</xdr:row>
                    <xdr:rowOff>95250</xdr:rowOff>
                  </to>
                </anchor>
              </controlPr>
            </control>
          </mc:Choice>
        </mc:AlternateContent>
        <mc:AlternateContent xmlns:mc="http://schemas.openxmlformats.org/markup-compatibility/2006">
          <mc:Choice Requires="x14">
            <control shapeId="209924" r:id="rId6" name="Check Box 4">
              <controlPr locked="0" defaultSize="0" autoFill="0" autoLine="0" autoPict="0">
                <anchor moveWithCells="1">
                  <from>
                    <xdr:col>1</xdr:col>
                    <xdr:colOff>209550</xdr:colOff>
                    <xdr:row>35</xdr:row>
                    <xdr:rowOff>85725</xdr:rowOff>
                  </from>
                  <to>
                    <xdr:col>2</xdr:col>
                    <xdr:colOff>57150</xdr:colOff>
                    <xdr:row>36</xdr:row>
                    <xdr:rowOff>104775</xdr:rowOff>
                  </to>
                </anchor>
              </controlPr>
            </control>
          </mc:Choice>
        </mc:AlternateContent>
        <mc:AlternateContent xmlns:mc="http://schemas.openxmlformats.org/markup-compatibility/2006">
          <mc:Choice Requires="x14">
            <control shapeId="209925" r:id="rId7" name="Check Box 5">
              <controlPr locked="0" defaultSize="0" autoFill="0" autoLine="0" autoPict="0">
                <anchor moveWithCells="1">
                  <from>
                    <xdr:col>10</xdr:col>
                    <xdr:colOff>209550</xdr:colOff>
                    <xdr:row>31</xdr:row>
                    <xdr:rowOff>161925</xdr:rowOff>
                  </from>
                  <to>
                    <xdr:col>11</xdr:col>
                    <xdr:colOff>66675</xdr:colOff>
                    <xdr:row>32</xdr:row>
                    <xdr:rowOff>180975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8"/>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3" spans="1:30" x14ac:dyDescent="0.25">
      <c r="AC3" s="1"/>
      <c r="AD3"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c r="R11" s="60"/>
    </row>
    <row r="12" spans="1:30" ht="15" customHeight="1" x14ac:dyDescent="0.25">
      <c r="J12" s="60"/>
      <c r="K12" s="60"/>
      <c r="L12" s="60"/>
      <c r="M12" s="60"/>
      <c r="N12" s="60"/>
      <c r="O12" s="60"/>
      <c r="P12" s="60"/>
      <c r="Q12" s="60"/>
      <c r="R12" s="60"/>
    </row>
    <row r="13" spans="1:30" ht="15" customHeight="1" x14ac:dyDescent="0.45">
      <c r="J13" s="61"/>
      <c r="K13" s="61"/>
      <c r="L13" s="61"/>
      <c r="M13" s="61"/>
      <c r="N13" s="61"/>
    </row>
    <row r="14" spans="1:30" ht="15" customHeight="1" x14ac:dyDescent="0.45">
      <c r="J14" s="61"/>
      <c r="K14" s="61"/>
      <c r="L14" s="61"/>
      <c r="M14" s="61"/>
      <c r="N14" s="61"/>
    </row>
    <row r="20" spans="2:27" ht="12.75" customHeight="1" x14ac:dyDescent="0.25"/>
    <row r="21" spans="2:27" ht="15" customHeight="1" x14ac:dyDescent="0.25">
      <c r="B21" s="173" t="s">
        <v>101</v>
      </c>
      <c r="C21" s="173"/>
      <c r="D21" s="173"/>
      <c r="E21" s="173"/>
      <c r="F21" s="173"/>
      <c r="G21" s="173"/>
      <c r="H21" s="173"/>
      <c r="I21" s="173"/>
      <c r="K21" s="299" t="s">
        <v>28</v>
      </c>
      <c r="L21" s="299"/>
      <c r="M21" s="299"/>
      <c r="N21" s="299"/>
      <c r="O21" s="299"/>
      <c r="P21" s="299"/>
      <c r="Q21" s="299"/>
      <c r="R21" s="299"/>
      <c r="T21" s="173" t="s">
        <v>181</v>
      </c>
      <c r="U21" s="173"/>
      <c r="V21" s="173"/>
      <c r="W21" s="173"/>
      <c r="X21" s="173"/>
      <c r="Y21" s="173"/>
      <c r="Z21" s="173"/>
      <c r="AA21" s="173"/>
    </row>
    <row r="22" spans="2:27" ht="15" customHeight="1" x14ac:dyDescent="0.25">
      <c r="B22" s="173"/>
      <c r="C22" s="173"/>
      <c r="D22" s="173"/>
      <c r="E22" s="173"/>
      <c r="F22" s="173"/>
      <c r="G22" s="173"/>
      <c r="H22" s="173"/>
      <c r="I22" s="173"/>
      <c r="K22" s="299"/>
      <c r="L22" s="299"/>
      <c r="M22" s="299"/>
      <c r="N22" s="299"/>
      <c r="O22" s="299"/>
      <c r="P22" s="299"/>
      <c r="Q22" s="299"/>
      <c r="R22" s="299"/>
      <c r="T22" s="173"/>
      <c r="U22" s="173"/>
      <c r="V22" s="173"/>
      <c r="W22" s="173"/>
      <c r="X22" s="173"/>
      <c r="Y22" s="173"/>
      <c r="Z22" s="173"/>
      <c r="AA22" s="173"/>
    </row>
    <row r="23" spans="2:27" ht="15" customHeight="1" x14ac:dyDescent="0.25">
      <c r="B23" s="173"/>
      <c r="C23" s="173"/>
      <c r="D23" s="173"/>
      <c r="E23" s="173"/>
      <c r="F23" s="173"/>
      <c r="G23" s="173"/>
      <c r="H23" s="173"/>
      <c r="I23" s="173"/>
      <c r="K23" s="299"/>
      <c r="L23" s="299"/>
      <c r="M23" s="299"/>
      <c r="N23" s="299"/>
      <c r="O23" s="299"/>
      <c r="P23" s="299"/>
      <c r="Q23" s="299"/>
      <c r="R23" s="299"/>
      <c r="T23" s="173"/>
      <c r="U23" s="173"/>
      <c r="V23" s="173"/>
      <c r="W23" s="173"/>
      <c r="X23" s="173"/>
      <c r="Y23" s="173"/>
      <c r="Z23" s="173"/>
      <c r="AA23" s="173"/>
    </row>
    <row r="24" spans="2:27" ht="15" customHeight="1" x14ac:dyDescent="0.25">
      <c r="B24" s="2"/>
      <c r="C24" s="2"/>
      <c r="D24" s="2"/>
      <c r="E24" s="2"/>
      <c r="F24" s="2"/>
      <c r="G24" s="2"/>
      <c r="H24" s="2"/>
      <c r="I24" s="2"/>
      <c r="K24" s="2"/>
      <c r="L24" s="24"/>
      <c r="M24" s="295"/>
      <c r="N24" s="295"/>
      <c r="O24" s="295"/>
      <c r="P24" s="295"/>
      <c r="Q24" s="257"/>
      <c r="R24" s="257"/>
      <c r="T24" s="2"/>
      <c r="U24" s="2"/>
      <c r="V24" s="2"/>
      <c r="W24" s="2"/>
      <c r="X24" s="2"/>
      <c r="Y24" s="2"/>
      <c r="Z24" s="2"/>
      <c r="AA24" s="2"/>
    </row>
    <row r="25" spans="2:27" ht="15" customHeight="1" x14ac:dyDescent="0.25">
      <c r="B25" s="308" t="b">
        <v>0</v>
      </c>
      <c r="C25" s="235" t="s">
        <v>51</v>
      </c>
      <c r="D25" s="235"/>
      <c r="E25" s="235"/>
      <c r="F25" s="235"/>
      <c r="G25" s="235"/>
      <c r="H25" s="235"/>
      <c r="I25" s="235"/>
      <c r="K25" s="209" t="s">
        <v>231</v>
      </c>
      <c r="L25" s="209"/>
      <c r="M25" s="209"/>
      <c r="N25" s="209"/>
      <c r="O25" s="209"/>
      <c r="P25" s="209"/>
      <c r="Q25" s="209"/>
      <c r="R25" s="209"/>
      <c r="T25" s="212" t="s">
        <v>232</v>
      </c>
      <c r="U25" s="212"/>
      <c r="V25" s="212"/>
      <c r="W25" s="212"/>
      <c r="X25" s="212"/>
      <c r="Y25" s="212"/>
      <c r="Z25" s="212"/>
      <c r="AA25" s="212"/>
    </row>
    <row r="26" spans="2:27" ht="15" customHeight="1" x14ac:dyDescent="0.25">
      <c r="B26" s="308"/>
      <c r="C26" s="235"/>
      <c r="D26" s="235"/>
      <c r="E26" s="235"/>
      <c r="F26" s="235"/>
      <c r="G26" s="235"/>
      <c r="H26" s="235"/>
      <c r="I26" s="235"/>
      <c r="K26" s="209"/>
      <c r="L26" s="209"/>
      <c r="M26" s="209"/>
      <c r="N26" s="209"/>
      <c r="O26" s="209"/>
      <c r="P26" s="209"/>
      <c r="Q26" s="209"/>
      <c r="R26" s="209"/>
      <c r="T26" s="212"/>
      <c r="U26" s="212"/>
      <c r="V26" s="212"/>
      <c r="W26" s="212"/>
      <c r="X26" s="212"/>
      <c r="Y26" s="212"/>
      <c r="Z26" s="212"/>
      <c r="AA26" s="212"/>
    </row>
    <row r="27" spans="2:27" ht="15" customHeight="1" x14ac:dyDescent="0.25">
      <c r="B27" s="308"/>
      <c r="C27" s="235"/>
      <c r="D27" s="235"/>
      <c r="E27" s="235"/>
      <c r="F27" s="235"/>
      <c r="G27" s="235"/>
      <c r="H27" s="235"/>
      <c r="I27" s="235"/>
      <c r="K27" s="209"/>
      <c r="L27" s="209"/>
      <c r="M27" s="209"/>
      <c r="N27" s="209"/>
      <c r="O27" s="209"/>
      <c r="P27" s="209"/>
      <c r="Q27" s="209"/>
      <c r="R27" s="209"/>
      <c r="T27" s="212"/>
      <c r="U27" s="212"/>
      <c r="V27" s="212"/>
      <c r="W27" s="212"/>
      <c r="X27" s="212"/>
      <c r="Y27" s="212"/>
      <c r="Z27" s="212"/>
      <c r="AA27" s="212"/>
    </row>
    <row r="28" spans="2:27" ht="15.75" customHeight="1" x14ac:dyDescent="0.25">
      <c r="B28" s="216" t="s">
        <v>53</v>
      </c>
      <c r="C28" s="217"/>
      <c r="D28" s="217"/>
      <c r="E28" s="217"/>
      <c r="F28" s="217"/>
      <c r="G28" s="217"/>
      <c r="H28" s="14"/>
      <c r="I28" s="14"/>
      <c r="K28" s="209"/>
      <c r="L28" s="209"/>
      <c r="M28" s="209"/>
      <c r="N28" s="209"/>
      <c r="O28" s="209"/>
      <c r="P28" s="209"/>
      <c r="Q28" s="209"/>
      <c r="R28" s="209"/>
      <c r="T28" s="212"/>
      <c r="U28" s="212"/>
      <c r="V28" s="212"/>
      <c r="W28" s="212"/>
      <c r="X28" s="212"/>
      <c r="Y28" s="212"/>
      <c r="Z28" s="212"/>
      <c r="AA28" s="212"/>
    </row>
    <row r="29" spans="2:27" ht="15" customHeight="1" x14ac:dyDescent="0.25">
      <c r="B29" s="213" t="s">
        <v>52</v>
      </c>
      <c r="C29" s="213"/>
      <c r="D29" s="213"/>
      <c r="E29" s="213"/>
      <c r="F29" s="213"/>
      <c r="G29" s="213"/>
      <c r="H29" s="214" t="str">
        <f>IF(B25=TRUE,1000000,"")</f>
        <v/>
      </c>
      <c r="I29" s="214"/>
      <c r="K29" s="209"/>
      <c r="L29" s="209"/>
      <c r="M29" s="209"/>
      <c r="N29" s="209"/>
      <c r="O29" s="209"/>
      <c r="P29" s="209"/>
      <c r="Q29" s="209"/>
      <c r="R29" s="209"/>
      <c r="T29" s="24"/>
      <c r="U29" s="24"/>
      <c r="V29" s="24"/>
      <c r="W29" s="24"/>
      <c r="X29" s="24"/>
      <c r="Y29" s="24"/>
      <c r="Z29" s="24"/>
      <c r="AA29" s="24"/>
    </row>
    <row r="30" spans="2:27" ht="15" customHeight="1" x14ac:dyDescent="0.25">
      <c r="B30" s="213" t="s">
        <v>37</v>
      </c>
      <c r="C30" s="213"/>
      <c r="D30" s="213"/>
      <c r="E30" s="213"/>
      <c r="F30" s="213"/>
      <c r="G30" s="213"/>
      <c r="H30" s="214" t="str">
        <f>IF(B25=TRUE,2000000,"")</f>
        <v/>
      </c>
      <c r="I30" s="214"/>
      <c r="K30" s="209"/>
      <c r="L30" s="209"/>
      <c r="M30" s="209"/>
      <c r="N30" s="209"/>
      <c r="O30" s="209"/>
      <c r="P30" s="209"/>
      <c r="Q30" s="209"/>
      <c r="R30" s="209"/>
      <c r="T30" s="24"/>
      <c r="U30" s="24"/>
      <c r="V30" s="24"/>
      <c r="W30" s="24"/>
      <c r="X30" s="24"/>
      <c r="Y30" s="24"/>
      <c r="Z30" s="24"/>
      <c r="AA30" s="24"/>
    </row>
    <row r="31" spans="2:27" ht="15" customHeight="1" x14ac:dyDescent="0.25">
      <c r="B31" s="36"/>
      <c r="C31" s="35"/>
      <c r="D31" s="25"/>
      <c r="E31" s="25"/>
      <c r="F31" s="25"/>
      <c r="G31" s="25"/>
      <c r="H31" s="25"/>
      <c r="I31" s="25"/>
      <c r="K31" s="209"/>
      <c r="L31" s="209"/>
      <c r="M31" s="209"/>
      <c r="N31" s="209"/>
      <c r="O31" s="209"/>
      <c r="P31" s="209"/>
      <c r="Q31" s="209"/>
      <c r="R31" s="209"/>
      <c r="T31" s="24"/>
      <c r="U31" s="24"/>
      <c r="V31" s="24"/>
      <c r="W31" s="24"/>
      <c r="X31" s="24"/>
      <c r="Y31" s="24"/>
      <c r="Z31" s="24"/>
      <c r="AA31" s="24"/>
    </row>
    <row r="32" spans="2:27" ht="15" customHeight="1" x14ac:dyDescent="0.25">
      <c r="B32" s="34"/>
      <c r="C32" s="34"/>
      <c r="D32" s="256"/>
      <c r="E32" s="256"/>
      <c r="F32" s="256"/>
      <c r="G32" s="256"/>
      <c r="H32" s="257"/>
      <c r="I32" s="257"/>
      <c r="K32" s="209"/>
      <c r="L32" s="209"/>
      <c r="M32" s="209"/>
      <c r="N32" s="209"/>
      <c r="O32" s="209"/>
      <c r="P32" s="209"/>
      <c r="Q32" s="209"/>
      <c r="R32" s="209"/>
      <c r="T32" s="24"/>
      <c r="U32" s="24"/>
      <c r="V32" s="24"/>
      <c r="W32" s="24"/>
      <c r="X32" s="24"/>
      <c r="Y32" s="24"/>
      <c r="Z32" s="24"/>
      <c r="AA32" s="24"/>
    </row>
    <row r="33" spans="2:27" ht="15" customHeight="1" x14ac:dyDescent="0.25">
      <c r="B33" s="34"/>
      <c r="C33" s="34"/>
      <c r="D33" s="34"/>
      <c r="E33" s="34"/>
      <c r="F33" s="34"/>
      <c r="G33" s="34"/>
      <c r="H33" s="34"/>
      <c r="I33" s="34"/>
      <c r="K33" s="209"/>
      <c r="L33" s="209"/>
      <c r="M33" s="209"/>
      <c r="N33" s="209"/>
      <c r="O33" s="209"/>
      <c r="P33" s="209"/>
      <c r="Q33" s="209"/>
      <c r="R33" s="209"/>
      <c r="T33" s="24"/>
      <c r="U33" s="24"/>
      <c r="V33" s="24"/>
      <c r="W33" s="24"/>
      <c r="X33" s="24"/>
      <c r="Y33" s="24"/>
      <c r="Z33" s="24"/>
      <c r="AA33" s="24"/>
    </row>
    <row r="34" spans="2:27" ht="15" customHeight="1" x14ac:dyDescent="0.3">
      <c r="B34" s="33"/>
      <c r="C34" s="201"/>
      <c r="D34" s="201"/>
      <c r="E34" s="201"/>
      <c r="F34" s="201"/>
      <c r="G34" s="201"/>
      <c r="H34" s="201"/>
      <c r="I34" s="201"/>
      <c r="K34" s="209"/>
      <c r="L34" s="209"/>
      <c r="M34" s="209"/>
      <c r="N34" s="209"/>
      <c r="O34" s="209"/>
      <c r="P34" s="209"/>
      <c r="Q34" s="209"/>
      <c r="R34" s="209"/>
      <c r="T34" s="24"/>
      <c r="U34" s="24"/>
      <c r="V34" s="24"/>
      <c r="W34" s="24"/>
      <c r="X34" s="24"/>
      <c r="Y34" s="24"/>
      <c r="Z34" s="24"/>
      <c r="AA34" s="24"/>
    </row>
    <row r="35" spans="2:27" ht="15" customHeight="1" x14ac:dyDescent="0.25">
      <c r="B35" s="37"/>
      <c r="C35" s="307"/>
      <c r="D35" s="250"/>
      <c r="E35" s="250"/>
      <c r="F35" s="250"/>
      <c r="G35" s="250"/>
      <c r="H35" s="250"/>
      <c r="I35" s="250"/>
      <c r="K35" s="209"/>
      <c r="L35" s="209"/>
      <c r="M35" s="209"/>
      <c r="N35" s="209"/>
      <c r="O35" s="209"/>
      <c r="P35" s="209"/>
      <c r="Q35" s="209"/>
      <c r="R35" s="209"/>
      <c r="T35" s="24"/>
      <c r="U35" s="24"/>
      <c r="V35" s="24"/>
      <c r="W35" s="24"/>
      <c r="X35" s="24"/>
      <c r="Y35" s="24"/>
      <c r="Z35" s="24"/>
      <c r="AA35" s="24"/>
    </row>
    <row r="36" spans="2:27" ht="17.25" customHeight="1" x14ac:dyDescent="0.25">
      <c r="B36" s="38"/>
      <c r="C36" s="307"/>
      <c r="D36" s="250"/>
      <c r="E36" s="250"/>
      <c r="F36" s="250"/>
      <c r="G36" s="250"/>
      <c r="H36" s="250"/>
      <c r="I36" s="250"/>
      <c r="K36" s="209"/>
      <c r="L36" s="209"/>
      <c r="M36" s="209"/>
      <c r="N36" s="209"/>
      <c r="O36" s="209"/>
      <c r="P36" s="209"/>
      <c r="Q36" s="209"/>
      <c r="R36" s="209"/>
      <c r="T36" s="24"/>
      <c r="U36" s="24"/>
      <c r="V36" s="24"/>
      <c r="W36" s="24"/>
      <c r="X36" s="24"/>
      <c r="Y36" s="24"/>
      <c r="Z36" s="24"/>
      <c r="AA36" s="24"/>
    </row>
    <row r="37" spans="2:27" ht="15" customHeight="1" x14ac:dyDescent="0.25">
      <c r="B37" s="37"/>
      <c r="C37" s="39"/>
      <c r="D37" s="256"/>
      <c r="E37" s="256"/>
      <c r="F37" s="256"/>
      <c r="G37" s="256"/>
      <c r="H37" s="257"/>
      <c r="I37" s="257"/>
      <c r="K37" s="209"/>
      <c r="L37" s="209"/>
      <c r="M37" s="209"/>
      <c r="N37" s="209"/>
      <c r="O37" s="209"/>
      <c r="P37" s="209"/>
      <c r="Q37" s="209"/>
      <c r="R37" s="209"/>
      <c r="T37" s="24"/>
      <c r="U37" s="24"/>
      <c r="V37" s="24"/>
      <c r="W37" s="24"/>
      <c r="X37" s="24"/>
      <c r="Y37" s="24"/>
      <c r="Z37" s="24"/>
      <c r="AA37" s="24"/>
    </row>
    <row r="38" spans="2:27" ht="15" customHeight="1" x14ac:dyDescent="0.25">
      <c r="B38" s="34"/>
      <c r="C38" s="34"/>
      <c r="D38" s="34"/>
      <c r="E38" s="34"/>
      <c r="F38" s="34"/>
      <c r="G38" s="34"/>
      <c r="H38" s="34"/>
      <c r="I38" s="34"/>
      <c r="K38" s="209"/>
      <c r="L38" s="209"/>
      <c r="M38" s="209"/>
      <c r="N38" s="209"/>
      <c r="O38" s="209"/>
      <c r="P38" s="209"/>
      <c r="Q38" s="209"/>
      <c r="R38" s="209"/>
      <c r="T38" s="24"/>
      <c r="U38" s="24"/>
      <c r="V38" s="24"/>
      <c r="W38" s="24"/>
      <c r="X38" s="24"/>
      <c r="Y38" s="24"/>
      <c r="Z38" s="24"/>
      <c r="AA38" s="24"/>
    </row>
    <row r="39" spans="2:27" ht="15" customHeight="1" x14ac:dyDescent="0.3">
      <c r="B39" s="44"/>
      <c r="C39" s="44"/>
      <c r="D39" s="44"/>
      <c r="E39" s="44"/>
      <c r="F39" s="44"/>
      <c r="G39" s="44"/>
      <c r="H39" s="44"/>
      <c r="I39" s="44"/>
      <c r="K39" s="68"/>
      <c r="L39" s="68"/>
      <c r="M39" s="68"/>
      <c r="N39" s="68"/>
      <c r="O39" s="68"/>
      <c r="P39" s="68"/>
      <c r="Q39" s="68"/>
      <c r="R39" s="68"/>
      <c r="T39" s="24"/>
      <c r="U39" s="24"/>
      <c r="V39" s="24"/>
      <c r="W39" s="24"/>
      <c r="X39" s="24"/>
      <c r="Y39" s="24"/>
      <c r="Z39" s="24"/>
      <c r="AA39" s="24"/>
    </row>
    <row r="40" spans="2:27" ht="15" customHeight="1" x14ac:dyDescent="0.25">
      <c r="B40" s="40"/>
      <c r="C40" s="35"/>
      <c r="D40" s="39"/>
      <c r="E40" s="38"/>
      <c r="F40" s="38"/>
      <c r="G40" s="38"/>
      <c r="H40" s="41"/>
      <c r="I40" s="41"/>
      <c r="K40" s="68"/>
      <c r="L40" s="68"/>
      <c r="M40" s="68"/>
      <c r="N40" s="68"/>
      <c r="O40" s="68"/>
      <c r="P40" s="68"/>
      <c r="Q40" s="68"/>
      <c r="R40" s="68"/>
      <c r="T40" s="219" t="s">
        <v>324</v>
      </c>
      <c r="U40" s="220"/>
      <c r="V40" s="220"/>
      <c r="W40" s="220"/>
      <c r="X40" s="220"/>
      <c r="Y40" s="220"/>
      <c r="Z40" s="220"/>
      <c r="AA40" s="220"/>
    </row>
    <row r="41" spans="2:27" ht="16.5" customHeight="1" x14ac:dyDescent="0.25">
      <c r="B41" s="42"/>
      <c r="C41" s="39"/>
      <c r="D41" s="43"/>
      <c r="E41" s="43"/>
      <c r="F41" s="43"/>
      <c r="G41" s="43"/>
      <c r="H41" s="43"/>
      <c r="I41" s="43"/>
      <c r="K41" s="68"/>
      <c r="L41" s="68"/>
      <c r="M41" s="68"/>
      <c r="N41" s="68"/>
      <c r="O41" s="68"/>
      <c r="P41" s="68"/>
      <c r="Q41" s="68"/>
      <c r="R41" s="68"/>
      <c r="T41" s="220"/>
      <c r="U41" s="220"/>
      <c r="V41" s="220"/>
      <c r="W41" s="220"/>
      <c r="X41" s="220"/>
      <c r="Y41" s="220"/>
      <c r="Z41" s="220"/>
      <c r="AA41" s="220"/>
    </row>
    <row r="42" spans="2:27" ht="15" customHeight="1" x14ac:dyDescent="0.3">
      <c r="B42" s="44"/>
      <c r="C42" s="25"/>
      <c r="D42" s="256"/>
      <c r="E42" s="256"/>
      <c r="F42" s="256"/>
      <c r="G42" s="256"/>
      <c r="H42" s="257"/>
      <c r="I42" s="257"/>
      <c r="K42" s="68"/>
      <c r="L42" s="68"/>
      <c r="M42" s="68"/>
      <c r="N42" s="68"/>
      <c r="O42" s="68"/>
      <c r="P42" s="68"/>
      <c r="Q42" s="68"/>
      <c r="R42" s="68"/>
      <c r="T42" s="220"/>
      <c r="U42" s="220"/>
      <c r="V42" s="220"/>
      <c r="W42" s="220"/>
      <c r="X42" s="220"/>
      <c r="Y42" s="220"/>
      <c r="Z42" s="220"/>
      <c r="AA42" s="220"/>
    </row>
    <row r="43" spans="2:27" ht="17.25" customHeight="1" x14ac:dyDescent="0.25">
      <c r="B43" s="34"/>
      <c r="C43" s="34"/>
      <c r="D43" s="34"/>
      <c r="E43" s="34"/>
      <c r="F43" s="34"/>
      <c r="G43" s="34"/>
      <c r="H43" s="34"/>
      <c r="I43" s="34"/>
      <c r="K43" s="68"/>
      <c r="L43" s="68"/>
      <c r="M43" s="68"/>
      <c r="N43" s="68"/>
      <c r="O43" s="68"/>
      <c r="P43" s="68"/>
      <c r="Q43" s="68"/>
      <c r="R43" s="68"/>
      <c r="T43" s="220"/>
      <c r="U43" s="220"/>
      <c r="V43" s="220"/>
      <c r="W43" s="220"/>
      <c r="X43" s="220"/>
      <c r="Y43" s="220"/>
      <c r="Z43" s="220"/>
      <c r="AA43" s="220"/>
    </row>
    <row r="44" spans="2:27" ht="15" customHeight="1" x14ac:dyDescent="0.25">
      <c r="B44" s="45"/>
      <c r="C44" s="45"/>
      <c r="D44" s="45"/>
      <c r="E44" s="45"/>
      <c r="F44" s="45"/>
      <c r="G44" s="45"/>
      <c r="H44" s="46"/>
      <c r="I44" s="46"/>
      <c r="K44" s="68"/>
      <c r="L44" s="68"/>
      <c r="M44" s="68"/>
      <c r="N44" s="68"/>
      <c r="O44" s="68"/>
      <c r="P44" s="68"/>
      <c r="Q44" s="68"/>
      <c r="R44" s="68"/>
      <c r="T44" s="220"/>
      <c r="U44" s="220"/>
      <c r="V44" s="220"/>
      <c r="W44" s="220"/>
      <c r="X44" s="220"/>
      <c r="Y44" s="220"/>
      <c r="Z44" s="220"/>
      <c r="AA44" s="220"/>
    </row>
    <row r="45" spans="2:27" ht="18.75" customHeight="1" x14ac:dyDescent="0.25">
      <c r="B45" s="47"/>
      <c r="C45" s="47"/>
      <c r="D45" s="47"/>
      <c r="E45" s="47"/>
      <c r="F45" s="47"/>
      <c r="G45" s="47"/>
      <c r="H45" s="48"/>
      <c r="I45" s="48"/>
      <c r="K45" s="68"/>
      <c r="L45" s="68"/>
      <c r="M45" s="68"/>
      <c r="N45" s="68"/>
      <c r="O45" s="68"/>
      <c r="P45" s="68"/>
      <c r="Q45" s="68"/>
      <c r="R45" s="68"/>
      <c r="T45" s="220"/>
      <c r="U45" s="220"/>
      <c r="V45" s="220"/>
      <c r="W45" s="220"/>
      <c r="X45" s="220"/>
      <c r="Y45" s="220"/>
      <c r="Z45" s="220"/>
      <c r="AA45" s="220"/>
    </row>
    <row r="46" spans="2:27" ht="17.25" x14ac:dyDescent="0.25">
      <c r="B46" s="1"/>
      <c r="C46" s="1"/>
      <c r="D46" s="1"/>
      <c r="E46" s="1"/>
      <c r="F46" s="1"/>
      <c r="G46" s="1"/>
      <c r="H46" s="1"/>
      <c r="I46" s="1"/>
      <c r="K46" s="31"/>
    </row>
    <row r="47" spans="2:27" ht="17.25" x14ac:dyDescent="0.25">
      <c r="K47" s="32"/>
    </row>
    <row r="48" spans="2:27" x14ac:dyDescent="0.25">
      <c r="K48" s="1"/>
    </row>
  </sheetData>
  <sheetProtection algorithmName="SHA-512" hashValue="qi279HzIx3Od8VBmwE8D6n8Cjho8+l8/qoAtksuOLVFsQOWvWWe92++Av1lMB5BoQlTltnH3syqvcW1SRpV02Q==" saltValue="AZhw6CSWebDwRNqH87OLTA==" spinCount="100000" sheet="1" objects="1" scenarios="1" selectLockedCells="1" selectUnlockedCells="1"/>
  <mergeCells count="29">
    <mergeCell ref="B21:I23"/>
    <mergeCell ref="K21:R23"/>
    <mergeCell ref="T21:AA23"/>
    <mergeCell ref="B1:C2"/>
    <mergeCell ref="E1:H2"/>
    <mergeCell ref="J1:L2"/>
    <mergeCell ref="N1:Q2"/>
    <mergeCell ref="S1:U2"/>
    <mergeCell ref="C35:C36"/>
    <mergeCell ref="D35:I36"/>
    <mergeCell ref="M24:P24"/>
    <mergeCell ref="Q24:R24"/>
    <mergeCell ref="B25:B27"/>
    <mergeCell ref="C25:I27"/>
    <mergeCell ref="B28:G28"/>
    <mergeCell ref="B29:G29"/>
    <mergeCell ref="H29:I29"/>
    <mergeCell ref="B30:G30"/>
    <mergeCell ref="H30:I30"/>
    <mergeCell ref="D32:G32"/>
    <mergeCell ref="H32:I32"/>
    <mergeCell ref="C34:I34"/>
    <mergeCell ref="T40:AA45"/>
    <mergeCell ref="D37:G37"/>
    <mergeCell ref="H37:I37"/>
    <mergeCell ref="D42:G42"/>
    <mergeCell ref="H42:I42"/>
    <mergeCell ref="K25:R38"/>
    <mergeCell ref="T25:AA28"/>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10945" r:id="rId5" name="Check Box 1">
              <controlPr locked="0" defaultSize="0" autoFill="0" autoLine="0" autoPict="0">
                <anchor moveWithCells="1">
                  <from>
                    <xdr:col>1</xdr:col>
                    <xdr:colOff>200025</xdr:colOff>
                    <xdr:row>24</xdr:row>
                    <xdr:rowOff>95250</xdr:rowOff>
                  </from>
                  <to>
                    <xdr:col>1</xdr:col>
                    <xdr:colOff>504825</xdr:colOff>
                    <xdr:row>25</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c r="C1" s="192"/>
      <c r="D1" s="10"/>
      <c r="E1" s="193" t="s">
        <v>128</v>
      </c>
      <c r="F1" s="193"/>
      <c r="G1" s="193"/>
      <c r="H1" s="193"/>
      <c r="I1" s="193"/>
      <c r="J1" s="193"/>
      <c r="K1" s="193"/>
      <c r="L1" s="193"/>
      <c r="M1" s="10"/>
      <c r="N1" s="192"/>
      <c r="O1" s="192"/>
      <c r="P1" s="192"/>
      <c r="Q1" s="192"/>
      <c r="R1" s="10"/>
      <c r="S1" s="192"/>
      <c r="T1" s="192"/>
      <c r="U1" s="192"/>
      <c r="V1" s="10"/>
      <c r="W1" s="10"/>
      <c r="X1" s="10"/>
      <c r="Y1" s="10"/>
      <c r="Z1" s="10"/>
      <c r="AA1" s="10"/>
      <c r="AB1" s="10"/>
      <c r="AC1" s="1"/>
      <c r="AD1" s="1"/>
    </row>
    <row r="2" spans="1:30" ht="15" customHeight="1" x14ac:dyDescent="0.25">
      <c r="A2" s="10"/>
      <c r="B2" s="192"/>
      <c r="C2" s="192"/>
      <c r="D2" s="10"/>
      <c r="E2" s="193"/>
      <c r="F2" s="193"/>
      <c r="G2" s="193"/>
      <c r="H2" s="193"/>
      <c r="I2" s="193"/>
      <c r="J2" s="193"/>
      <c r="K2" s="193"/>
      <c r="L2" s="193"/>
      <c r="M2" s="10"/>
      <c r="N2" s="192"/>
      <c r="O2" s="192"/>
      <c r="P2" s="192"/>
      <c r="Q2" s="192"/>
      <c r="R2" s="10"/>
      <c r="S2" s="192"/>
      <c r="T2" s="192"/>
      <c r="U2" s="192"/>
      <c r="V2" s="10"/>
      <c r="W2" s="10"/>
      <c r="X2" s="10"/>
      <c r="Y2" s="10"/>
      <c r="Z2" s="10"/>
      <c r="AA2" s="10"/>
      <c r="AB2" s="10"/>
      <c r="AC2" s="1"/>
      <c r="AD2" s="1"/>
    </row>
    <row r="3" spans="1:30" x14ac:dyDescent="0.25">
      <c r="I3" s="3"/>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row>
    <row r="12" spans="1:30" ht="15" customHeight="1" x14ac:dyDescent="0.25">
      <c r="J12" s="60"/>
      <c r="K12" s="60"/>
      <c r="L12" s="60"/>
      <c r="M12" s="60"/>
      <c r="N12" s="60"/>
    </row>
    <row r="19" spans="5:27" ht="15" customHeight="1" x14ac:dyDescent="0.25">
      <c r="T19" s="102"/>
      <c r="U19" s="102"/>
      <c r="V19" s="102"/>
      <c r="W19" s="102"/>
      <c r="X19" s="102"/>
      <c r="Y19" s="102"/>
      <c r="Z19" s="102"/>
      <c r="AA19" s="102"/>
    </row>
    <row r="20" spans="5:27" ht="15" customHeight="1" x14ac:dyDescent="0.25">
      <c r="Y20" s="102"/>
      <c r="Z20" s="102"/>
      <c r="AA20" s="102"/>
    </row>
    <row r="29" spans="5:27" ht="15" customHeight="1" x14ac:dyDescent="0.25">
      <c r="E29" s="192" t="s">
        <v>3</v>
      </c>
      <c r="F29" s="192"/>
      <c r="G29" s="192"/>
      <c r="H29" s="192"/>
      <c r="I29" s="192"/>
      <c r="J29" s="192"/>
      <c r="K29" s="192"/>
      <c r="L29" s="192"/>
      <c r="Q29" s="192" t="s">
        <v>4</v>
      </c>
      <c r="R29" s="192"/>
      <c r="S29" s="192"/>
      <c r="T29" s="192"/>
      <c r="U29" s="192"/>
      <c r="V29" s="192"/>
      <c r="W29" s="192"/>
      <c r="X29" s="192"/>
      <c r="Y29" s="101"/>
      <c r="Z29" s="101"/>
      <c r="AA29" s="101"/>
    </row>
    <row r="30" spans="5:27" ht="15" customHeight="1" x14ac:dyDescent="0.25">
      <c r="E30" s="192"/>
      <c r="F30" s="192"/>
      <c r="G30" s="192"/>
      <c r="H30" s="192"/>
      <c r="I30" s="192"/>
      <c r="J30" s="192"/>
      <c r="K30" s="192"/>
      <c r="L30" s="192"/>
      <c r="Q30" s="192"/>
      <c r="R30" s="192"/>
      <c r="S30" s="192"/>
      <c r="T30" s="192"/>
      <c r="U30" s="192"/>
      <c r="V30" s="192"/>
      <c r="W30" s="192"/>
      <c r="X30" s="192"/>
      <c r="Y30" s="101"/>
      <c r="Z30" s="101"/>
      <c r="AA30" s="101"/>
    </row>
    <row r="31" spans="5:27" ht="15" customHeight="1" x14ac:dyDescent="0.25">
      <c r="E31" s="192"/>
      <c r="F31" s="192"/>
      <c r="G31" s="192"/>
      <c r="H31" s="192"/>
      <c r="I31" s="192"/>
      <c r="J31" s="192"/>
      <c r="K31" s="192"/>
      <c r="L31" s="192"/>
      <c r="Q31" s="192"/>
      <c r="R31" s="192"/>
      <c r="S31" s="192"/>
      <c r="T31" s="192"/>
      <c r="U31" s="192"/>
      <c r="V31" s="192"/>
      <c r="W31" s="192"/>
      <c r="X31" s="192"/>
      <c r="Y31" s="101"/>
      <c r="Z31" s="101"/>
      <c r="AA31" s="101"/>
    </row>
    <row r="32" spans="5:27" x14ac:dyDescent="0.25">
      <c r="E32" s="176" t="s">
        <v>310</v>
      </c>
      <c r="F32" s="177"/>
      <c r="G32" s="177"/>
      <c r="H32" s="177"/>
      <c r="I32" s="177"/>
      <c r="J32" s="177"/>
      <c r="K32" s="177"/>
      <c r="L32" s="177"/>
      <c r="Q32" s="176" t="s">
        <v>311</v>
      </c>
      <c r="R32" s="177"/>
      <c r="S32" s="177"/>
      <c r="T32" s="177"/>
      <c r="U32" s="177"/>
      <c r="V32" s="177"/>
      <c r="W32" s="177"/>
      <c r="X32" s="177"/>
      <c r="Y32" s="1"/>
      <c r="Z32" s="1"/>
      <c r="AA32" s="1"/>
    </row>
    <row r="33" spans="5:27" x14ac:dyDescent="0.25">
      <c r="E33" s="177"/>
      <c r="F33" s="177"/>
      <c r="G33" s="177"/>
      <c r="H33" s="177"/>
      <c r="I33" s="177"/>
      <c r="J33" s="177"/>
      <c r="K33" s="177"/>
      <c r="L33" s="177"/>
      <c r="Q33" s="177"/>
      <c r="R33" s="177"/>
      <c r="S33" s="177"/>
      <c r="T33" s="177"/>
      <c r="U33" s="177"/>
      <c r="V33" s="177"/>
      <c r="W33" s="177"/>
      <c r="X33" s="177"/>
      <c r="Y33" s="1"/>
      <c r="Z33" s="1"/>
      <c r="AA33" s="1"/>
    </row>
    <row r="34" spans="5:27" x14ac:dyDescent="0.25">
      <c r="E34" s="177"/>
      <c r="F34" s="177"/>
      <c r="G34" s="177"/>
      <c r="H34" s="177"/>
      <c r="I34" s="177"/>
      <c r="J34" s="177"/>
      <c r="K34" s="177"/>
      <c r="L34" s="177"/>
      <c r="Q34" s="177"/>
      <c r="R34" s="177"/>
      <c r="S34" s="177"/>
      <c r="T34" s="177"/>
      <c r="U34" s="177"/>
      <c r="V34" s="177"/>
      <c r="W34" s="177"/>
      <c r="X34" s="177"/>
      <c r="Y34" s="1"/>
      <c r="Z34" s="1"/>
      <c r="AA34" s="1"/>
    </row>
    <row r="35" spans="5:27" x14ac:dyDescent="0.25">
      <c r="E35" s="177"/>
      <c r="F35" s="177"/>
      <c r="G35" s="177"/>
      <c r="H35" s="177"/>
      <c r="I35" s="177"/>
      <c r="J35" s="177"/>
      <c r="K35" s="177"/>
      <c r="L35" s="177"/>
      <c r="Q35" s="177"/>
      <c r="R35" s="177"/>
      <c r="S35" s="177"/>
      <c r="T35" s="177"/>
      <c r="U35" s="177"/>
      <c r="V35" s="177"/>
      <c r="W35" s="177"/>
      <c r="X35" s="177"/>
      <c r="Y35" s="1"/>
      <c r="Z35" s="1"/>
      <c r="AA35" s="1"/>
    </row>
    <row r="36" spans="5:27" x14ac:dyDescent="0.25">
      <c r="E36" s="177"/>
      <c r="F36" s="177"/>
      <c r="G36" s="177"/>
      <c r="H36" s="177"/>
      <c r="I36" s="177"/>
      <c r="J36" s="177"/>
      <c r="K36" s="177"/>
      <c r="L36" s="177"/>
      <c r="Q36" s="177"/>
      <c r="R36" s="177"/>
      <c r="S36" s="177"/>
      <c r="T36" s="177"/>
      <c r="U36" s="177"/>
      <c r="V36" s="177"/>
      <c r="W36" s="177"/>
      <c r="X36" s="177"/>
      <c r="Y36" s="1"/>
      <c r="Z36" s="1"/>
      <c r="AA36" s="1"/>
    </row>
    <row r="37" spans="5:27" x14ac:dyDescent="0.25">
      <c r="E37" s="177"/>
      <c r="F37" s="177"/>
      <c r="G37" s="177"/>
      <c r="H37" s="177"/>
      <c r="I37" s="177"/>
      <c r="J37" s="177"/>
      <c r="K37" s="177"/>
      <c r="L37" s="177"/>
      <c r="Q37" s="177"/>
      <c r="R37" s="177"/>
      <c r="S37" s="177"/>
      <c r="T37" s="177"/>
      <c r="U37" s="177"/>
      <c r="V37" s="177"/>
      <c r="W37" s="177"/>
      <c r="X37" s="177"/>
      <c r="Y37" s="1"/>
      <c r="Z37" s="1"/>
      <c r="AA37" s="1"/>
    </row>
    <row r="38" spans="5:27" x14ac:dyDescent="0.25">
      <c r="E38" s="177"/>
      <c r="F38" s="177"/>
      <c r="G38" s="177"/>
      <c r="H38" s="177"/>
      <c r="I38" s="177"/>
      <c r="J38" s="177"/>
      <c r="K38" s="177"/>
      <c r="L38" s="177"/>
      <c r="Q38" s="177"/>
      <c r="R38" s="177"/>
      <c r="S38" s="177"/>
      <c r="T38" s="177"/>
      <c r="U38" s="177"/>
      <c r="V38" s="177"/>
      <c r="W38" s="177"/>
      <c r="X38" s="177"/>
      <c r="Y38" s="1"/>
      <c r="Z38" s="1"/>
      <c r="AA38" s="1"/>
    </row>
    <row r="39" spans="5:27" x14ac:dyDescent="0.25">
      <c r="E39" s="177"/>
      <c r="F39" s="177"/>
      <c r="G39" s="177"/>
      <c r="H39" s="177"/>
      <c r="I39" s="177"/>
      <c r="J39" s="177"/>
      <c r="K39" s="177"/>
      <c r="L39" s="177"/>
      <c r="Q39" s="177"/>
      <c r="R39" s="177"/>
      <c r="S39" s="177"/>
      <c r="T39" s="177"/>
      <c r="U39" s="177"/>
      <c r="V39" s="177"/>
      <c r="W39" s="177"/>
      <c r="X39" s="177"/>
      <c r="Y39" s="1"/>
      <c r="Z39" s="1"/>
      <c r="AA39" s="1"/>
    </row>
    <row r="40" spans="5:27" x14ac:dyDescent="0.25">
      <c r="E40" s="177"/>
      <c r="F40" s="177"/>
      <c r="G40" s="177"/>
      <c r="H40" s="177"/>
      <c r="I40" s="177"/>
      <c r="J40" s="177"/>
      <c r="K40" s="177"/>
      <c r="L40" s="177"/>
      <c r="Q40" s="177"/>
      <c r="R40" s="177"/>
      <c r="S40" s="177"/>
      <c r="T40" s="177"/>
      <c r="U40" s="177"/>
      <c r="V40" s="177"/>
      <c r="W40" s="177"/>
      <c r="X40" s="177"/>
      <c r="Y40" s="1"/>
      <c r="Z40" s="1"/>
      <c r="AA40" s="1"/>
    </row>
    <row r="41" spans="5:27" x14ac:dyDescent="0.25">
      <c r="E41" s="177"/>
      <c r="F41" s="177"/>
      <c r="G41" s="177"/>
      <c r="H41" s="177"/>
      <c r="I41" s="177"/>
      <c r="J41" s="177"/>
      <c r="K41" s="177"/>
      <c r="L41" s="177"/>
      <c r="Q41" s="177"/>
      <c r="R41" s="177"/>
      <c r="S41" s="177"/>
      <c r="T41" s="177"/>
      <c r="U41" s="177"/>
      <c r="V41" s="177"/>
      <c r="W41" s="177"/>
      <c r="X41" s="177"/>
      <c r="Y41" s="1"/>
      <c r="Z41" s="1"/>
      <c r="AA41" s="1"/>
    </row>
    <row r="42" spans="5:27" x14ac:dyDescent="0.25">
      <c r="E42" s="177"/>
      <c r="F42" s="177"/>
      <c r="G42" s="177"/>
      <c r="H42" s="177"/>
      <c r="I42" s="177"/>
      <c r="J42" s="177"/>
      <c r="K42" s="177"/>
      <c r="L42" s="177"/>
      <c r="Q42" s="177"/>
      <c r="R42" s="177"/>
      <c r="S42" s="177"/>
      <c r="T42" s="177"/>
      <c r="U42" s="177"/>
      <c r="V42" s="177"/>
      <c r="W42" s="177"/>
      <c r="X42" s="177"/>
      <c r="Y42" s="1"/>
      <c r="Z42" s="1"/>
      <c r="AA42" s="1"/>
    </row>
    <row r="43" spans="5:27" x14ac:dyDescent="0.25">
      <c r="E43" s="177"/>
      <c r="F43" s="177"/>
      <c r="G43" s="177"/>
      <c r="H43" s="177"/>
      <c r="I43" s="177"/>
      <c r="J43" s="177"/>
      <c r="K43" s="177"/>
      <c r="L43" s="177"/>
      <c r="Q43" s="177"/>
      <c r="R43" s="177"/>
      <c r="S43" s="177"/>
      <c r="T43" s="177"/>
      <c r="U43" s="177"/>
      <c r="V43" s="177"/>
      <c r="W43" s="177"/>
      <c r="X43" s="177"/>
      <c r="Y43" s="1"/>
      <c r="Z43" s="1"/>
      <c r="AA43" s="1"/>
    </row>
    <row r="44" spans="5:27" x14ac:dyDescent="0.25">
      <c r="E44" s="177"/>
      <c r="F44" s="177"/>
      <c r="G44" s="177"/>
      <c r="H44" s="177"/>
      <c r="I44" s="177"/>
      <c r="J44" s="177"/>
      <c r="K44" s="177"/>
      <c r="L44" s="177"/>
      <c r="Q44" s="177"/>
      <c r="R44" s="177"/>
      <c r="S44" s="177"/>
      <c r="T44" s="177"/>
      <c r="U44" s="177"/>
      <c r="V44" s="177"/>
      <c r="W44" s="177"/>
      <c r="X44" s="177"/>
      <c r="Y44" s="1"/>
      <c r="Z44" s="1"/>
      <c r="AA44" s="1"/>
    </row>
    <row r="45" spans="5:27" x14ac:dyDescent="0.25">
      <c r="E45" s="177"/>
      <c r="F45" s="177"/>
      <c r="G45" s="177"/>
      <c r="H45" s="177"/>
      <c r="I45" s="177"/>
      <c r="J45" s="177"/>
      <c r="K45" s="177"/>
      <c r="L45" s="177"/>
      <c r="Q45" s="177"/>
      <c r="R45" s="177"/>
      <c r="S45" s="177"/>
      <c r="T45" s="177"/>
      <c r="U45" s="177"/>
      <c r="V45" s="177"/>
      <c r="W45" s="177"/>
      <c r="X45" s="177"/>
      <c r="Y45" s="1"/>
      <c r="Z45" s="1"/>
      <c r="AA45" s="1"/>
    </row>
    <row r="46" spans="5:27" x14ac:dyDescent="0.25">
      <c r="E46" s="177"/>
      <c r="F46" s="177"/>
      <c r="G46" s="177"/>
      <c r="H46" s="177"/>
      <c r="I46" s="177"/>
      <c r="J46" s="177"/>
      <c r="K46" s="177"/>
      <c r="L46" s="177"/>
      <c r="Q46" s="177"/>
      <c r="R46" s="177"/>
      <c r="S46" s="177"/>
      <c r="T46" s="177"/>
      <c r="U46" s="177"/>
      <c r="V46" s="177"/>
      <c r="W46" s="177"/>
      <c r="X46" s="177"/>
      <c r="Y46" s="1"/>
      <c r="Z46" s="1"/>
      <c r="AA46" s="1"/>
    </row>
  </sheetData>
  <sheetProtection algorithmName="SHA-512" hashValue="Xna68FU51nikgJtLJvnkBXtkGcDlb0ij3eazoeXB2j9RtEjxdDDUhoanZbQ/aPaxnOAS9xPN9VV4CVUYHluWWQ==" saltValue="fjaHkXup9kgjCjQPptfPcw==" spinCount="100000" sheet="1" objects="1" scenarios="1" selectLockedCells="1" selectUnlockedCells="1"/>
  <mergeCells count="8">
    <mergeCell ref="B1:C2"/>
    <mergeCell ref="N1:Q2"/>
    <mergeCell ref="S1:U2"/>
    <mergeCell ref="E32:L46"/>
    <mergeCell ref="Q32:X46"/>
    <mergeCell ref="E29:L31"/>
    <mergeCell ref="Q29:X31"/>
    <mergeCell ref="E1:L2"/>
  </mergeCells>
  <pageMargins left="0.25" right="0.25" top="0.75" bottom="0.75" header="0.3" footer="0.3"/>
  <pageSetup paperSize="17" orientation="landscape" r:id="rId1"/>
  <drawing r:id="rId2"/>
  <picture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6"/>
  <sheetViews>
    <sheetView showGridLines="0" showRowColHeaders="0" zoomScaleNormal="100" workbookViewId="0">
      <selection activeCell="J21" sqref="J21"/>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3" spans="1:30" x14ac:dyDescent="0.25">
      <c r="AC3" s="1"/>
      <c r="AD3"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c r="R11" s="60"/>
    </row>
    <row r="12" spans="1:30" ht="15" customHeight="1" x14ac:dyDescent="0.25">
      <c r="J12" s="60"/>
      <c r="K12" s="60"/>
      <c r="L12" s="60"/>
      <c r="M12" s="60"/>
      <c r="N12" s="60"/>
      <c r="O12" s="60"/>
      <c r="P12" s="60"/>
      <c r="Q12" s="60"/>
      <c r="R12" s="60"/>
    </row>
    <row r="13" spans="1:30" ht="15" customHeight="1" x14ac:dyDescent="0.45">
      <c r="J13" s="61"/>
      <c r="K13" s="61"/>
      <c r="L13" s="61"/>
      <c r="M13" s="61"/>
      <c r="N13" s="61"/>
    </row>
    <row r="14" spans="1:30" ht="15" customHeight="1" x14ac:dyDescent="0.45">
      <c r="J14" s="61"/>
      <c r="K14" s="61"/>
      <c r="L14" s="61"/>
      <c r="M14" s="61"/>
      <c r="N14" s="61"/>
    </row>
    <row r="21" spans="2:27" ht="15" customHeight="1" x14ac:dyDescent="0.25">
      <c r="B21" s="173" t="s">
        <v>239</v>
      </c>
      <c r="C21" s="173"/>
      <c r="D21" s="173"/>
      <c r="E21" s="173"/>
      <c r="F21" s="173"/>
      <c r="G21" s="173"/>
      <c r="H21" s="173"/>
      <c r="I21" s="173"/>
      <c r="J21" s="154"/>
      <c r="K21" s="173" t="s">
        <v>240</v>
      </c>
      <c r="L21" s="173"/>
      <c r="M21" s="173"/>
      <c r="N21" s="173"/>
      <c r="O21" s="173"/>
      <c r="P21" s="173"/>
      <c r="Q21" s="173"/>
      <c r="R21" s="173"/>
      <c r="S21" s="154"/>
      <c r="T21" s="173" t="s">
        <v>251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5" customHeight="1" x14ac:dyDescent="0.3">
      <c r="B25" s="268" t="s">
        <v>252</v>
      </c>
      <c r="C25" s="268"/>
      <c r="D25" s="268"/>
      <c r="E25" s="268"/>
      <c r="F25" s="268"/>
      <c r="G25" s="268"/>
      <c r="H25" s="268"/>
      <c r="I25" s="268"/>
      <c r="K25" s="215" t="s">
        <v>34</v>
      </c>
      <c r="L25" s="215"/>
      <c r="M25" s="215"/>
      <c r="N25" s="215"/>
      <c r="O25" s="215"/>
      <c r="P25" s="215"/>
      <c r="Q25" s="215"/>
      <c r="R25" s="215"/>
      <c r="T25" s="215" t="s">
        <v>34</v>
      </c>
      <c r="U25" s="215"/>
      <c r="V25" s="215"/>
      <c r="W25" s="215"/>
      <c r="X25" s="215"/>
      <c r="Y25" s="215"/>
      <c r="Z25" s="215"/>
      <c r="AA25" s="215"/>
    </row>
    <row r="26" spans="2:27" ht="15" customHeight="1" x14ac:dyDescent="0.25">
      <c r="B26" s="268"/>
      <c r="C26" s="268"/>
      <c r="D26" s="268"/>
      <c r="E26" s="268"/>
      <c r="F26" s="268"/>
      <c r="G26" s="268"/>
      <c r="H26" s="268"/>
      <c r="I26" s="268"/>
      <c r="K26" s="68"/>
      <c r="L26" s="68"/>
      <c r="M26" s="68"/>
      <c r="N26" s="68"/>
      <c r="O26" s="68"/>
      <c r="P26" s="68"/>
      <c r="Q26" s="68"/>
      <c r="R26" s="68"/>
      <c r="T26" s="2"/>
      <c r="U26" s="2"/>
      <c r="V26" s="2"/>
      <c r="W26" s="2"/>
      <c r="X26" s="2"/>
      <c r="Y26" s="2"/>
      <c r="Z26" s="2"/>
      <c r="AA26" s="2"/>
    </row>
    <row r="27" spans="2:27" ht="15" customHeight="1" x14ac:dyDescent="0.3">
      <c r="B27" s="268"/>
      <c r="C27" s="268"/>
      <c r="D27" s="268"/>
      <c r="E27" s="268"/>
      <c r="F27" s="268"/>
      <c r="G27" s="268"/>
      <c r="H27" s="268"/>
      <c r="I27" s="268"/>
      <c r="K27" s="155" t="b">
        <v>0</v>
      </c>
      <c r="L27" s="23" t="s">
        <v>253</v>
      </c>
      <c r="M27" s="68"/>
      <c r="N27" s="68"/>
      <c r="O27" s="68"/>
      <c r="P27" s="68"/>
      <c r="Q27" s="68"/>
      <c r="R27" s="68"/>
      <c r="T27" s="91" t="b">
        <v>0</v>
      </c>
      <c r="U27" s="209" t="s">
        <v>254</v>
      </c>
      <c r="V27" s="209"/>
      <c r="W27" s="209"/>
      <c r="X27" s="209"/>
      <c r="Y27" s="209"/>
      <c r="Z27" s="209"/>
      <c r="AA27" s="209"/>
    </row>
    <row r="28" spans="2:27" ht="15.75" customHeight="1" x14ac:dyDescent="0.25">
      <c r="B28" s="268"/>
      <c r="C28" s="268"/>
      <c r="D28" s="268"/>
      <c r="E28" s="268"/>
      <c r="F28" s="268"/>
      <c r="G28" s="268"/>
      <c r="H28" s="268"/>
      <c r="I28" s="268"/>
      <c r="K28" s="68"/>
      <c r="L28" s="68"/>
      <c r="M28" s="68"/>
      <c r="N28" s="68"/>
      <c r="O28" s="68"/>
      <c r="P28" s="68"/>
      <c r="Q28" s="68"/>
      <c r="R28" s="68"/>
      <c r="T28" s="2"/>
      <c r="U28" s="209"/>
      <c r="V28" s="209"/>
      <c r="W28" s="209"/>
      <c r="X28" s="209"/>
      <c r="Y28" s="209"/>
      <c r="Z28" s="209"/>
      <c r="AA28" s="209"/>
    </row>
    <row r="29" spans="2:27" ht="15" customHeight="1" thickBot="1" x14ac:dyDescent="0.35">
      <c r="B29" s="2"/>
      <c r="C29" s="2"/>
      <c r="D29" s="2"/>
      <c r="E29" s="2"/>
      <c r="F29" s="2"/>
      <c r="G29" s="2"/>
      <c r="H29" s="2"/>
      <c r="I29" s="2"/>
      <c r="K29" s="155" t="b">
        <v>0</v>
      </c>
      <c r="L29" s="23" t="s">
        <v>255</v>
      </c>
      <c r="M29" s="68"/>
      <c r="N29" s="68"/>
      <c r="O29" s="68"/>
      <c r="P29" s="68"/>
      <c r="Q29" s="68"/>
      <c r="R29" s="68"/>
      <c r="T29" s="2"/>
      <c r="U29" s="209"/>
      <c r="V29" s="209"/>
      <c r="W29" s="209"/>
      <c r="X29" s="209"/>
      <c r="Y29" s="209"/>
      <c r="Z29" s="209"/>
      <c r="AA29" s="209"/>
    </row>
    <row r="30" spans="2:27" ht="15" customHeight="1" thickBot="1" x14ac:dyDescent="0.35">
      <c r="B30" s="267" t="s">
        <v>256</v>
      </c>
      <c r="C30" s="267"/>
      <c r="D30" s="267"/>
      <c r="E30" s="267"/>
      <c r="F30" s="267"/>
      <c r="G30" s="267"/>
      <c r="H30" s="267"/>
      <c r="I30" s="267"/>
      <c r="K30" s="68"/>
      <c r="L30" s="68"/>
      <c r="M30" s="68"/>
      <c r="N30" s="68"/>
      <c r="O30" s="68"/>
      <c r="P30" s="68"/>
      <c r="Q30" s="68"/>
      <c r="R30" s="68"/>
      <c r="T30" s="2"/>
      <c r="U30" s="11" t="s">
        <v>257</v>
      </c>
      <c r="V30" s="2"/>
      <c r="W30" s="2"/>
      <c r="X30" s="2"/>
      <c r="Y30" s="2"/>
      <c r="Z30" s="262">
        <v>0</v>
      </c>
      <c r="AA30" s="263"/>
    </row>
    <row r="31" spans="2:27" ht="15.75" customHeight="1" x14ac:dyDescent="0.3">
      <c r="B31" s="2"/>
      <c r="C31" s="2"/>
      <c r="D31" s="2"/>
      <c r="E31" s="2"/>
      <c r="F31" s="2"/>
      <c r="G31" s="2"/>
      <c r="H31" s="2"/>
      <c r="I31" s="2"/>
      <c r="K31" s="155" t="b">
        <v>0</v>
      </c>
      <c r="L31" s="23" t="s">
        <v>258</v>
      </c>
      <c r="M31" s="68"/>
      <c r="N31" s="68"/>
      <c r="O31" s="68"/>
      <c r="P31" s="68"/>
      <c r="Q31" s="68"/>
      <c r="R31" s="68"/>
      <c r="T31" s="2"/>
      <c r="U31" s="2"/>
      <c r="V31" s="2"/>
      <c r="W31" s="2"/>
      <c r="X31" s="2"/>
      <c r="Y31" s="2"/>
      <c r="Z31" s="2"/>
      <c r="AA31" s="2"/>
    </row>
    <row r="32" spans="2:27" ht="15.75" customHeight="1" x14ac:dyDescent="0.3">
      <c r="B32" s="156" t="s">
        <v>107</v>
      </c>
      <c r="C32" s="157" t="s">
        <v>240</v>
      </c>
      <c r="D32" s="2"/>
      <c r="E32" s="2"/>
      <c r="F32" s="2"/>
      <c r="G32" s="2"/>
      <c r="H32" s="2"/>
      <c r="I32" s="2"/>
      <c r="K32" s="68"/>
      <c r="L32" s="68"/>
      <c r="M32" s="68"/>
      <c r="N32" s="68"/>
      <c r="O32" s="68"/>
      <c r="P32" s="68"/>
      <c r="Q32" s="68"/>
      <c r="R32" s="68"/>
      <c r="T32" s="216" t="s">
        <v>259</v>
      </c>
      <c r="U32" s="217"/>
      <c r="V32" s="217"/>
      <c r="W32" s="217"/>
      <c r="X32" s="217"/>
      <c r="Y32" s="217"/>
      <c r="Z32" s="10"/>
      <c r="AA32" s="10"/>
    </row>
    <row r="33" spans="1:27" ht="15" customHeight="1" x14ac:dyDescent="0.3">
      <c r="B33" s="156" t="s">
        <v>107</v>
      </c>
      <c r="C33" s="158" t="s">
        <v>251</v>
      </c>
      <c r="D33" s="2"/>
      <c r="E33" s="2"/>
      <c r="F33" s="2"/>
      <c r="G33" s="2"/>
      <c r="H33" s="2"/>
      <c r="I33" s="2"/>
      <c r="K33" s="155" t="b">
        <v>0</v>
      </c>
      <c r="L33" s="23" t="s">
        <v>260</v>
      </c>
      <c r="M33" s="68"/>
      <c r="N33" s="68"/>
      <c r="O33" s="68"/>
      <c r="P33" s="68"/>
      <c r="Q33" s="68"/>
      <c r="R33" s="68"/>
      <c r="T33" s="213" t="s">
        <v>73</v>
      </c>
      <c r="U33" s="213"/>
      <c r="V33" s="213"/>
      <c r="W33" s="213"/>
      <c r="X33" s="213"/>
      <c r="Y33" s="213"/>
      <c r="Z33" s="244" t="str">
        <f>IF(Z30&gt;0,Z30,"")</f>
        <v/>
      </c>
      <c r="AA33" s="244"/>
    </row>
    <row r="34" spans="1:27" ht="15" customHeight="1" x14ac:dyDescent="0.3">
      <c r="B34" s="156" t="s">
        <v>107</v>
      </c>
      <c r="C34" s="158" t="s">
        <v>261</v>
      </c>
      <c r="D34" s="2"/>
      <c r="E34" s="2"/>
      <c r="F34" s="2"/>
      <c r="G34" s="2"/>
      <c r="H34" s="2"/>
      <c r="I34" s="2"/>
      <c r="K34" s="68"/>
      <c r="L34" s="68"/>
      <c r="M34" s="68"/>
      <c r="N34" s="68"/>
      <c r="O34" s="68"/>
      <c r="P34" s="68"/>
      <c r="Q34" s="68"/>
      <c r="R34" s="68"/>
      <c r="T34" s="162"/>
      <c r="U34" s="162"/>
      <c r="V34" s="162"/>
      <c r="W34" s="162"/>
      <c r="X34" s="162"/>
      <c r="Y34" s="162"/>
      <c r="Z34" s="162"/>
      <c r="AA34" s="162"/>
    </row>
    <row r="35" spans="1:27" ht="15.75" customHeight="1" x14ac:dyDescent="0.3">
      <c r="B35" s="156" t="s">
        <v>107</v>
      </c>
      <c r="C35" s="158" t="s">
        <v>233</v>
      </c>
      <c r="D35" s="2"/>
      <c r="E35" s="2"/>
      <c r="F35" s="2"/>
      <c r="G35" s="2"/>
      <c r="H35" s="2"/>
      <c r="I35" s="2"/>
      <c r="K35" s="216" t="s">
        <v>262</v>
      </c>
      <c r="L35" s="217"/>
      <c r="M35" s="217"/>
      <c r="N35" s="217"/>
      <c r="O35" s="217"/>
      <c r="P35" s="217"/>
      <c r="Q35" s="10"/>
      <c r="R35" s="10"/>
      <c r="T35" s="162"/>
      <c r="U35" s="162"/>
      <c r="V35" s="162"/>
      <c r="W35" s="162"/>
      <c r="X35" s="162"/>
      <c r="Y35" s="162"/>
      <c r="Z35" s="162"/>
      <c r="AA35" s="162"/>
    </row>
    <row r="36" spans="1:27" ht="17.25" customHeight="1" x14ac:dyDescent="0.3">
      <c r="B36" s="156" t="s">
        <v>107</v>
      </c>
      <c r="C36" s="158" t="s">
        <v>263</v>
      </c>
      <c r="D36" s="2"/>
      <c r="E36" s="2"/>
      <c r="F36" s="2"/>
      <c r="G36" s="2"/>
      <c r="H36" s="2"/>
      <c r="I36" s="2"/>
      <c r="K36" s="213" t="s">
        <v>73</v>
      </c>
      <c r="L36" s="213"/>
      <c r="M36" s="213"/>
      <c r="N36" s="213"/>
      <c r="O36" s="213"/>
      <c r="P36" s="213"/>
      <c r="Q36" s="244" t="str">
        <f>IF(K33=TRUE,25000000,IF(K31=TRUE,10000000,IF(K29=TRUE,10000000,IF(K27=TRUE,2000000,""))))</f>
        <v/>
      </c>
      <c r="R36" s="244"/>
      <c r="T36" s="162"/>
      <c r="U36" s="162"/>
      <c r="V36" s="162"/>
      <c r="W36" s="162"/>
      <c r="X36" s="162"/>
      <c r="Y36" s="162"/>
      <c r="Z36" s="162"/>
      <c r="AA36" s="162"/>
    </row>
    <row r="37" spans="1:27" ht="15.75" customHeight="1" x14ac:dyDescent="0.3">
      <c r="B37" s="156"/>
      <c r="C37" s="2"/>
      <c r="D37" s="2"/>
      <c r="E37" s="2"/>
      <c r="F37" s="2"/>
      <c r="G37" s="2"/>
      <c r="H37" s="2"/>
      <c r="I37" s="2"/>
      <c r="K37" s="68"/>
      <c r="L37" s="68"/>
      <c r="M37" s="68"/>
      <c r="N37" s="68"/>
      <c r="O37" s="68"/>
      <c r="P37" s="68"/>
      <c r="Q37" s="68"/>
      <c r="R37" s="68"/>
      <c r="T37" s="162"/>
      <c r="U37" s="162"/>
      <c r="V37" s="162"/>
      <c r="W37" s="162"/>
      <c r="X37" s="162"/>
      <c r="Y37" s="162"/>
      <c r="Z37" s="162"/>
      <c r="AA37" s="162"/>
    </row>
    <row r="38" spans="1:27" ht="15" customHeight="1" x14ac:dyDescent="0.25">
      <c r="B38" s="206" t="s">
        <v>264</v>
      </c>
      <c r="C38" s="206"/>
      <c r="D38" s="206"/>
      <c r="E38" s="206"/>
      <c r="F38" s="206"/>
      <c r="G38" s="206"/>
      <c r="H38" s="206"/>
      <c r="I38" s="206"/>
      <c r="K38" s="206" t="s">
        <v>265</v>
      </c>
      <c r="L38" s="206"/>
      <c r="M38" s="206"/>
      <c r="N38" s="206"/>
      <c r="O38" s="206"/>
      <c r="P38" s="206"/>
      <c r="Q38" s="206"/>
      <c r="R38" s="206"/>
      <c r="T38" s="266" t="s">
        <v>266</v>
      </c>
      <c r="U38" s="266"/>
      <c r="V38" s="266"/>
      <c r="W38" s="266"/>
      <c r="X38" s="266"/>
      <c r="Y38" s="266"/>
      <c r="Z38" s="266"/>
      <c r="AA38" s="266"/>
    </row>
    <row r="39" spans="1:27" ht="15" customHeight="1" x14ac:dyDescent="0.25">
      <c r="B39" s="68"/>
      <c r="C39" s="68"/>
      <c r="D39" s="68"/>
      <c r="E39" s="68"/>
      <c r="F39" s="68"/>
      <c r="G39" s="68"/>
      <c r="H39" s="68"/>
      <c r="I39" s="68"/>
      <c r="K39" s="68"/>
      <c r="L39" s="68"/>
      <c r="M39" s="68"/>
      <c r="N39" s="68"/>
      <c r="O39" s="68"/>
      <c r="P39" s="68"/>
      <c r="Q39" s="68"/>
      <c r="R39" s="68"/>
      <c r="T39" s="162"/>
      <c r="U39" s="162"/>
      <c r="V39" s="162"/>
      <c r="W39" s="162"/>
      <c r="X39" s="162"/>
      <c r="Y39" s="162"/>
      <c r="Z39" s="162"/>
      <c r="AA39" s="162"/>
    </row>
    <row r="40" spans="1:27" ht="15" customHeight="1" x14ac:dyDescent="0.25">
      <c r="J40" s="1"/>
      <c r="K40" s="159"/>
      <c r="L40" s="159"/>
      <c r="M40" s="159"/>
      <c r="N40" s="159"/>
      <c r="O40" s="159"/>
      <c r="P40" s="159"/>
      <c r="Q40" s="159"/>
      <c r="R40" s="159"/>
      <c r="S40" s="1"/>
      <c r="T40" s="163"/>
      <c r="U40" s="163"/>
      <c r="V40" s="163"/>
      <c r="W40" s="163"/>
      <c r="X40" s="163"/>
      <c r="Y40" s="163"/>
      <c r="Z40" s="163"/>
      <c r="AA40" s="163"/>
    </row>
    <row r="41" spans="1:27" ht="15" customHeight="1" x14ac:dyDescent="0.25">
      <c r="B41" s="160"/>
      <c r="C41" s="160"/>
      <c r="D41" s="160"/>
      <c r="E41" s="160"/>
      <c r="F41" s="159"/>
      <c r="G41" s="159"/>
      <c r="H41" s="159"/>
      <c r="I41" s="159"/>
      <c r="J41" s="1"/>
      <c r="K41" s="159"/>
      <c r="L41" s="159"/>
      <c r="M41" s="159"/>
      <c r="N41" s="159"/>
      <c r="O41" s="159"/>
      <c r="P41" s="159"/>
      <c r="Q41" s="159"/>
      <c r="R41" s="159"/>
      <c r="S41" s="1"/>
      <c r="T41" s="163"/>
      <c r="U41" s="163"/>
      <c r="V41" s="163"/>
      <c r="W41" s="163"/>
      <c r="X41" s="163"/>
      <c r="Y41" s="163"/>
      <c r="Z41" s="163"/>
      <c r="AA41" s="163"/>
    </row>
    <row r="42" spans="1:27" ht="15" customHeight="1" x14ac:dyDescent="0.25">
      <c r="B42" s="159"/>
      <c r="C42" s="159"/>
      <c r="D42" s="159"/>
      <c r="E42" s="159"/>
      <c r="F42" s="159"/>
      <c r="G42" s="159"/>
      <c r="H42" s="159"/>
      <c r="I42" s="159"/>
      <c r="J42" s="173" t="s">
        <v>267</v>
      </c>
      <c r="K42" s="173"/>
      <c r="L42" s="173"/>
      <c r="M42" s="173"/>
      <c r="N42" s="173"/>
      <c r="O42" s="173"/>
      <c r="P42" s="173"/>
      <c r="Q42" s="173"/>
      <c r="R42" s="173"/>
      <c r="S42" s="173"/>
      <c r="T42" s="164"/>
      <c r="U42" s="164"/>
      <c r="V42" s="164"/>
      <c r="W42" s="164"/>
      <c r="X42" s="164"/>
      <c r="Y42" s="164"/>
      <c r="Z42" s="164"/>
      <c r="AA42" s="164"/>
    </row>
    <row r="43" spans="1:27" ht="17.25" customHeight="1" x14ac:dyDescent="0.25">
      <c r="B43" s="159"/>
      <c r="C43" s="159"/>
      <c r="D43" s="159"/>
      <c r="E43" s="159"/>
      <c r="F43" s="159"/>
      <c r="G43" s="159"/>
      <c r="H43" s="159"/>
      <c r="I43" s="159"/>
      <c r="J43" s="173"/>
      <c r="K43" s="173"/>
      <c r="L43" s="173"/>
      <c r="M43" s="173"/>
      <c r="N43" s="173"/>
      <c r="O43" s="173"/>
      <c r="P43" s="173"/>
      <c r="Q43" s="173"/>
      <c r="R43" s="173"/>
      <c r="S43" s="173"/>
    </row>
    <row r="44" spans="1:27" ht="15" customHeight="1" x14ac:dyDescent="0.25">
      <c r="B44" s="159"/>
      <c r="C44" s="159"/>
      <c r="D44" s="159"/>
      <c r="E44" s="159"/>
      <c r="F44" s="159"/>
      <c r="G44" s="159"/>
      <c r="H44" s="159"/>
      <c r="I44" s="159"/>
      <c r="J44" s="173"/>
      <c r="K44" s="173"/>
      <c r="L44" s="173"/>
      <c r="M44" s="173"/>
      <c r="N44" s="173"/>
      <c r="O44" s="173"/>
      <c r="P44" s="173"/>
      <c r="Q44" s="173"/>
      <c r="R44" s="173"/>
      <c r="S44" s="173"/>
    </row>
    <row r="45" spans="1:27" ht="18.75" customHeight="1" x14ac:dyDescent="0.25">
      <c r="B45" s="159"/>
      <c r="C45" s="159"/>
      <c r="D45" s="159"/>
      <c r="E45" s="159"/>
      <c r="F45" s="159"/>
      <c r="G45" s="159"/>
      <c r="H45" s="159"/>
      <c r="I45" s="159"/>
      <c r="J45" s="1"/>
      <c r="K45" s="159"/>
      <c r="L45" s="159"/>
      <c r="M45" s="159"/>
      <c r="N45" s="159"/>
      <c r="O45" s="159"/>
      <c r="P45" s="159"/>
      <c r="Q45" s="159"/>
      <c r="R45" s="159"/>
    </row>
    <row r="46" spans="1:27" ht="18.75" customHeight="1" x14ac:dyDescent="0.25">
      <c r="B46" s="159"/>
      <c r="C46" s="159"/>
      <c r="D46" s="159"/>
      <c r="E46" s="159"/>
      <c r="F46" s="159"/>
      <c r="G46" s="159"/>
      <c r="H46" s="159"/>
      <c r="I46" s="159"/>
      <c r="J46" s="1"/>
      <c r="K46" s="159"/>
      <c r="L46" s="159"/>
      <c r="M46" s="159"/>
      <c r="N46" s="159"/>
      <c r="O46" s="159"/>
      <c r="P46" s="159"/>
      <c r="Q46" s="159"/>
      <c r="R46" s="159"/>
    </row>
    <row r="47" spans="1:27" ht="15" customHeight="1" x14ac:dyDescent="0.25">
      <c r="A47" s="154"/>
      <c r="B47" s="173" t="s">
        <v>268</v>
      </c>
      <c r="C47" s="173"/>
      <c r="D47" s="173"/>
      <c r="E47" s="173"/>
      <c r="F47" s="173"/>
      <c r="G47" s="173"/>
      <c r="H47" s="173"/>
      <c r="I47" s="173"/>
      <c r="J47" s="154"/>
      <c r="K47" s="173" t="s">
        <v>233</v>
      </c>
      <c r="L47" s="173"/>
      <c r="M47" s="173"/>
      <c r="N47" s="173"/>
      <c r="O47" s="173"/>
      <c r="P47" s="173"/>
      <c r="Q47" s="173"/>
      <c r="R47" s="173"/>
      <c r="S47" s="154"/>
      <c r="T47" s="173" t="s">
        <v>263</v>
      </c>
      <c r="U47" s="173"/>
      <c r="V47" s="173"/>
      <c r="W47" s="173"/>
      <c r="X47" s="173"/>
      <c r="Y47" s="173"/>
      <c r="Z47" s="173"/>
      <c r="AA47" s="173"/>
    </row>
    <row r="48" spans="1:27" ht="15" customHeight="1" x14ac:dyDescent="0.25">
      <c r="B48" s="173"/>
      <c r="C48" s="173"/>
      <c r="D48" s="173"/>
      <c r="E48" s="173"/>
      <c r="F48" s="173"/>
      <c r="G48" s="173"/>
      <c r="H48" s="173"/>
      <c r="I48" s="173"/>
      <c r="K48" s="173"/>
      <c r="L48" s="173"/>
      <c r="M48" s="173"/>
      <c r="N48" s="173"/>
      <c r="O48" s="173"/>
      <c r="P48" s="173"/>
      <c r="Q48" s="173"/>
      <c r="R48" s="173"/>
      <c r="T48" s="173"/>
      <c r="U48" s="173"/>
      <c r="V48" s="173"/>
      <c r="W48" s="173"/>
      <c r="X48" s="173"/>
      <c r="Y48" s="173"/>
      <c r="Z48" s="173"/>
      <c r="AA48" s="173"/>
    </row>
    <row r="49" spans="2:27" ht="15" customHeight="1" x14ac:dyDescent="0.25">
      <c r="B49" s="173"/>
      <c r="C49" s="173"/>
      <c r="D49" s="173"/>
      <c r="E49" s="173"/>
      <c r="F49" s="173"/>
      <c r="G49" s="173"/>
      <c r="H49" s="173"/>
      <c r="I49" s="173"/>
      <c r="K49" s="173"/>
      <c r="L49" s="173"/>
      <c r="M49" s="173"/>
      <c r="N49" s="173"/>
      <c r="O49" s="173"/>
      <c r="P49" s="173"/>
      <c r="Q49" s="173"/>
      <c r="R49" s="173"/>
      <c r="T49" s="173"/>
      <c r="U49" s="173"/>
      <c r="V49" s="173"/>
      <c r="W49" s="173"/>
      <c r="X49" s="173"/>
      <c r="Y49" s="173"/>
      <c r="Z49" s="173"/>
      <c r="AA49" s="173"/>
    </row>
    <row r="50" spans="2:27" ht="15" customHeight="1" x14ac:dyDescent="0.25">
      <c r="B50" s="2"/>
      <c r="C50" s="2"/>
      <c r="D50" s="2"/>
      <c r="E50" s="2"/>
      <c r="F50" s="2"/>
      <c r="G50" s="2"/>
      <c r="H50" s="2"/>
      <c r="I50" s="2"/>
      <c r="K50" s="68"/>
      <c r="L50" s="68"/>
      <c r="M50" s="68"/>
      <c r="N50" s="68"/>
      <c r="O50" s="68"/>
      <c r="P50" s="68"/>
      <c r="Q50" s="68"/>
      <c r="R50" s="68"/>
      <c r="T50" s="212" t="s">
        <v>296</v>
      </c>
      <c r="U50" s="212"/>
      <c r="V50" s="212"/>
      <c r="W50" s="212"/>
      <c r="X50" s="212"/>
      <c r="Y50" s="212"/>
      <c r="Z50" s="212"/>
      <c r="AA50" s="212"/>
    </row>
    <row r="51" spans="2:27" ht="17.25" x14ac:dyDescent="0.3">
      <c r="B51" s="215" t="s">
        <v>34</v>
      </c>
      <c r="C51" s="215"/>
      <c r="D51" s="215"/>
      <c r="E51" s="215"/>
      <c r="F51" s="215"/>
      <c r="G51" s="215"/>
      <c r="H51" s="215"/>
      <c r="I51" s="215"/>
      <c r="K51" s="215" t="s">
        <v>34</v>
      </c>
      <c r="L51" s="215"/>
      <c r="M51" s="215"/>
      <c r="N51" s="215"/>
      <c r="O51" s="215"/>
      <c r="P51" s="215"/>
      <c r="Q51" s="215"/>
      <c r="R51" s="215"/>
      <c r="T51" s="212"/>
      <c r="U51" s="212"/>
      <c r="V51" s="212"/>
      <c r="W51" s="212"/>
      <c r="X51" s="212"/>
      <c r="Y51" s="212"/>
      <c r="Z51" s="212"/>
      <c r="AA51" s="212"/>
    </row>
    <row r="52" spans="2:27" ht="15" customHeight="1" x14ac:dyDescent="0.25">
      <c r="B52" s="2"/>
      <c r="C52" s="2"/>
      <c r="D52" s="2"/>
      <c r="E52" s="2"/>
      <c r="F52" s="2"/>
      <c r="G52" s="2"/>
      <c r="H52" s="2"/>
      <c r="I52" s="2"/>
      <c r="K52" s="2"/>
      <c r="L52" s="2"/>
      <c r="M52" s="2"/>
      <c r="N52" s="2"/>
      <c r="O52" s="2"/>
      <c r="P52" s="2"/>
      <c r="Q52" s="2"/>
      <c r="R52" s="2"/>
      <c r="T52" s="212"/>
      <c r="U52" s="212"/>
      <c r="V52" s="212"/>
      <c r="W52" s="212"/>
      <c r="X52" s="212"/>
      <c r="Y52" s="212"/>
      <c r="Z52" s="212"/>
      <c r="AA52" s="212"/>
    </row>
    <row r="53" spans="2:27" ht="15" customHeight="1" x14ac:dyDescent="0.25">
      <c r="B53" s="265" t="b">
        <v>0</v>
      </c>
      <c r="C53" s="209" t="s">
        <v>269</v>
      </c>
      <c r="D53" s="209"/>
      <c r="E53" s="209"/>
      <c r="F53" s="209"/>
      <c r="G53" s="209"/>
      <c r="H53" s="209"/>
      <c r="I53" s="209"/>
      <c r="K53" s="152" t="s">
        <v>94</v>
      </c>
      <c r="L53" s="209" t="s">
        <v>234</v>
      </c>
      <c r="M53" s="209"/>
      <c r="N53" s="209"/>
      <c r="O53" s="209"/>
      <c r="P53" s="209"/>
      <c r="Q53" s="209"/>
      <c r="R53" s="209"/>
      <c r="T53" s="212"/>
      <c r="U53" s="212"/>
      <c r="V53" s="212"/>
      <c r="W53" s="212"/>
      <c r="X53" s="212"/>
      <c r="Y53" s="212"/>
      <c r="Z53" s="212"/>
      <c r="AA53" s="212"/>
    </row>
    <row r="54" spans="2:27" ht="15" customHeight="1" x14ac:dyDescent="0.25">
      <c r="B54" s="265"/>
      <c r="C54" s="209"/>
      <c r="D54" s="209"/>
      <c r="E54" s="209"/>
      <c r="F54" s="209"/>
      <c r="G54" s="209"/>
      <c r="H54" s="209"/>
      <c r="I54" s="209"/>
      <c r="K54" s="91" t="b">
        <v>0</v>
      </c>
      <c r="L54" s="209"/>
      <c r="M54" s="209"/>
      <c r="N54" s="209"/>
      <c r="O54" s="209"/>
      <c r="P54" s="209"/>
      <c r="Q54" s="209"/>
      <c r="R54" s="209"/>
      <c r="T54" s="212"/>
      <c r="U54" s="212"/>
      <c r="V54" s="212"/>
      <c r="W54" s="212"/>
      <c r="X54" s="212"/>
      <c r="Y54" s="212"/>
      <c r="Z54" s="212"/>
      <c r="AA54" s="212"/>
    </row>
    <row r="55" spans="2:27" ht="17.25" customHeight="1" thickBot="1" x14ac:dyDescent="0.3">
      <c r="B55" s="2"/>
      <c r="C55" s="209"/>
      <c r="D55" s="209"/>
      <c r="E55" s="209"/>
      <c r="F55" s="209"/>
      <c r="G55" s="209"/>
      <c r="H55" s="209"/>
      <c r="I55" s="209"/>
      <c r="K55" s="2"/>
      <c r="L55" s="209"/>
      <c r="M55" s="209"/>
      <c r="N55" s="209"/>
      <c r="O55" s="209"/>
      <c r="P55" s="209"/>
      <c r="Q55" s="209"/>
      <c r="R55" s="209"/>
      <c r="T55" s="212"/>
      <c r="U55" s="212"/>
      <c r="V55" s="212"/>
      <c r="W55" s="212"/>
      <c r="X55" s="212"/>
      <c r="Y55" s="212"/>
      <c r="Z55" s="212"/>
      <c r="AA55" s="212"/>
    </row>
    <row r="56" spans="2:27" ht="15" customHeight="1" thickBot="1" x14ac:dyDescent="0.35">
      <c r="B56" s="2"/>
      <c r="C56" s="11" t="s">
        <v>257</v>
      </c>
      <c r="D56" s="2"/>
      <c r="E56" s="2"/>
      <c r="F56" s="2"/>
      <c r="G56" s="2"/>
      <c r="H56" s="262">
        <v>0</v>
      </c>
      <c r="I56" s="263"/>
      <c r="K56" s="152" t="s">
        <v>93</v>
      </c>
      <c r="L56" s="209" t="s">
        <v>235</v>
      </c>
      <c r="M56" s="209"/>
      <c r="N56" s="209"/>
      <c r="O56" s="209"/>
      <c r="P56" s="209"/>
      <c r="Q56" s="209"/>
      <c r="R56" s="209"/>
      <c r="T56" s="2"/>
      <c r="U56" s="2"/>
      <c r="V56" s="2"/>
      <c r="W56" s="2"/>
      <c r="X56" s="2"/>
      <c r="Y56" s="2"/>
      <c r="Z56" s="2"/>
      <c r="AA56" s="2"/>
    </row>
    <row r="57" spans="2:27" ht="15" customHeight="1" thickBot="1" x14ac:dyDescent="0.3">
      <c r="B57" s="2"/>
      <c r="C57" s="2"/>
      <c r="D57" s="2"/>
      <c r="E57" s="2"/>
      <c r="F57" s="2"/>
      <c r="G57" s="2"/>
      <c r="H57" s="2"/>
      <c r="I57" s="2"/>
      <c r="K57" s="91" t="b">
        <v>0</v>
      </c>
      <c r="L57" s="209"/>
      <c r="M57" s="209"/>
      <c r="N57" s="209"/>
      <c r="O57" s="209"/>
      <c r="P57" s="209"/>
      <c r="Q57" s="209"/>
      <c r="R57" s="209"/>
      <c r="T57" s="24"/>
      <c r="U57" s="24" t="s">
        <v>241</v>
      </c>
      <c r="V57" s="24"/>
      <c r="W57" s="24"/>
      <c r="X57" s="24"/>
      <c r="Y57" s="262">
        <v>0</v>
      </c>
      <c r="Z57" s="263"/>
      <c r="AA57" s="24"/>
    </row>
    <row r="58" spans="2:27" ht="15.75" customHeight="1" thickBot="1" x14ac:dyDescent="0.3">
      <c r="B58" s="216" t="s">
        <v>270</v>
      </c>
      <c r="C58" s="217"/>
      <c r="D58" s="217"/>
      <c r="E58" s="217"/>
      <c r="F58" s="217"/>
      <c r="G58" s="217"/>
      <c r="H58" s="10"/>
      <c r="I58" s="10"/>
      <c r="K58" s="2"/>
      <c r="L58" s="209"/>
      <c r="M58" s="209"/>
      <c r="N58" s="209"/>
      <c r="O58" s="209"/>
      <c r="P58" s="209"/>
      <c r="Q58" s="209"/>
      <c r="R58" s="209"/>
      <c r="T58" s="24"/>
      <c r="U58" s="24"/>
      <c r="V58" s="24"/>
      <c r="W58" s="24"/>
      <c r="X58" s="24"/>
      <c r="Y58" s="24"/>
      <c r="Z58" s="24"/>
      <c r="AA58" s="24"/>
    </row>
    <row r="59" spans="2:27" ht="15" customHeight="1" thickBot="1" x14ac:dyDescent="0.3">
      <c r="B59" s="213" t="s">
        <v>73</v>
      </c>
      <c r="C59" s="213"/>
      <c r="D59" s="213"/>
      <c r="E59" s="213"/>
      <c r="F59" s="213"/>
      <c r="G59" s="213"/>
      <c r="H59" s="244" t="str">
        <f>IF(H56&gt;0,H56,"")</f>
        <v/>
      </c>
      <c r="I59" s="244"/>
      <c r="K59" s="2"/>
      <c r="L59" s="209"/>
      <c r="M59" s="209"/>
      <c r="N59" s="209"/>
      <c r="O59" s="209"/>
      <c r="P59" s="209"/>
      <c r="Q59" s="209"/>
      <c r="R59" s="209"/>
      <c r="T59" s="2"/>
      <c r="U59" s="24" t="s">
        <v>271</v>
      </c>
      <c r="V59" s="24"/>
      <c r="W59" s="24"/>
      <c r="X59" s="24"/>
      <c r="Y59" s="262">
        <v>0</v>
      </c>
      <c r="Z59" s="263"/>
      <c r="AA59" s="24"/>
    </row>
    <row r="60" spans="2:27" ht="15" customHeight="1" thickBot="1" x14ac:dyDescent="0.3">
      <c r="B60" s="2"/>
      <c r="C60" s="2"/>
      <c r="D60" s="2"/>
      <c r="E60" s="2"/>
      <c r="F60" s="2"/>
      <c r="G60" s="2"/>
      <c r="H60" s="2"/>
      <c r="I60" s="2"/>
      <c r="K60" s="264" t="s">
        <v>236</v>
      </c>
      <c r="L60" s="264"/>
      <c r="M60" s="264"/>
      <c r="N60" s="264"/>
      <c r="O60" s="264"/>
      <c r="P60" s="264"/>
      <c r="Q60" s="264"/>
      <c r="R60" s="264"/>
      <c r="T60" s="2"/>
      <c r="U60" s="24"/>
      <c r="V60" s="24"/>
      <c r="W60" s="24"/>
      <c r="X60" s="24"/>
      <c r="Y60" s="24"/>
      <c r="Z60" s="24"/>
      <c r="AA60" s="2"/>
    </row>
    <row r="61" spans="2:27" ht="15" customHeight="1" thickBot="1" x14ac:dyDescent="0.35">
      <c r="B61" s="153"/>
      <c r="C61" s="153"/>
      <c r="D61" s="153"/>
      <c r="E61" s="153"/>
      <c r="F61" s="153"/>
      <c r="G61" s="153"/>
      <c r="H61" s="153"/>
      <c r="I61" s="153"/>
      <c r="K61" s="264"/>
      <c r="L61" s="264"/>
      <c r="M61" s="264"/>
      <c r="N61" s="264"/>
      <c r="O61" s="264"/>
      <c r="P61" s="264"/>
      <c r="Q61" s="264"/>
      <c r="R61" s="264"/>
      <c r="T61" s="24"/>
      <c r="U61" s="24" t="s">
        <v>272</v>
      </c>
      <c r="V61" s="24"/>
      <c r="W61" s="24"/>
      <c r="X61" s="24"/>
      <c r="Y61" s="262">
        <v>0</v>
      </c>
      <c r="Z61" s="263"/>
      <c r="AA61" s="24"/>
    </row>
    <row r="62" spans="2:27" ht="15.75" customHeight="1" thickBot="1" x14ac:dyDescent="0.35">
      <c r="B62" s="153"/>
      <c r="C62" s="153"/>
      <c r="D62" s="153"/>
      <c r="E62" s="153"/>
      <c r="F62" s="153"/>
      <c r="G62" s="153"/>
      <c r="H62" s="153"/>
      <c r="I62" s="153"/>
      <c r="K62" s="264"/>
      <c r="L62" s="264"/>
      <c r="M62" s="264"/>
      <c r="N62" s="264"/>
      <c r="O62" s="264"/>
      <c r="P62" s="264"/>
      <c r="Q62" s="264"/>
      <c r="R62" s="264"/>
      <c r="T62" s="24"/>
      <c r="U62" s="24"/>
      <c r="V62" s="24"/>
      <c r="W62" s="24"/>
      <c r="X62" s="24"/>
      <c r="Y62" s="24"/>
      <c r="Z62" s="24"/>
      <c r="AA62" s="24"/>
    </row>
    <row r="63" spans="2:27" ht="15" customHeight="1" thickBot="1" x14ac:dyDescent="0.35">
      <c r="B63" s="153"/>
      <c r="C63" s="153"/>
      <c r="D63" s="153"/>
      <c r="E63" s="153"/>
      <c r="F63" s="153"/>
      <c r="G63" s="153"/>
      <c r="H63" s="153"/>
      <c r="I63" s="153"/>
      <c r="K63" s="2"/>
      <c r="L63" s="2"/>
      <c r="M63" s="2"/>
      <c r="N63" s="2"/>
      <c r="O63" s="2"/>
      <c r="P63" s="2"/>
      <c r="Q63" s="2"/>
      <c r="R63" s="2"/>
      <c r="T63" s="24"/>
      <c r="U63" s="24" t="s">
        <v>273</v>
      </c>
      <c r="V63" s="24"/>
      <c r="W63" s="24"/>
      <c r="X63" s="24"/>
      <c r="Y63" s="262">
        <v>0</v>
      </c>
      <c r="Z63" s="263"/>
      <c r="AA63" s="24"/>
    </row>
    <row r="64" spans="2:27" ht="15" customHeight="1" x14ac:dyDescent="0.3">
      <c r="B64" s="153"/>
      <c r="C64" s="153"/>
      <c r="D64" s="153"/>
      <c r="E64" s="153"/>
      <c r="F64" s="153"/>
      <c r="G64" s="153"/>
      <c r="H64" s="153"/>
      <c r="I64" s="153"/>
      <c r="K64" s="216" t="s">
        <v>237</v>
      </c>
      <c r="L64" s="217"/>
      <c r="M64" s="217"/>
      <c r="N64" s="217"/>
      <c r="O64" s="217"/>
      <c r="P64" s="217"/>
      <c r="Q64" s="10"/>
      <c r="R64" s="10"/>
      <c r="T64" s="24"/>
      <c r="U64" s="2"/>
      <c r="V64" s="2"/>
      <c r="W64" s="2"/>
      <c r="X64" s="2"/>
      <c r="Y64" s="2"/>
      <c r="Z64" s="2"/>
      <c r="AA64" s="24"/>
    </row>
    <row r="65" spans="1:27" ht="15.75" customHeight="1" x14ac:dyDescent="0.3">
      <c r="B65" s="153"/>
      <c r="C65" s="153"/>
      <c r="D65" s="153"/>
      <c r="E65" s="153"/>
      <c r="F65" s="153"/>
      <c r="G65" s="153"/>
      <c r="H65" s="153"/>
      <c r="I65" s="153"/>
      <c r="K65" s="213" t="s">
        <v>73</v>
      </c>
      <c r="L65" s="213"/>
      <c r="M65" s="213"/>
      <c r="N65" s="213"/>
      <c r="O65" s="213"/>
      <c r="P65" s="213"/>
      <c r="Q65" s="244" t="str">
        <f>IF(K57=TRUE,2000000,IF(K54=TRUE,1000000,""))</f>
        <v/>
      </c>
      <c r="R65" s="244"/>
      <c r="T65" s="216" t="s">
        <v>274</v>
      </c>
      <c r="U65" s="217"/>
      <c r="V65" s="217"/>
      <c r="W65" s="217"/>
      <c r="X65" s="217"/>
      <c r="Y65" s="217"/>
      <c r="Z65" s="10"/>
      <c r="AA65" s="10"/>
    </row>
    <row r="66" spans="1:27" ht="15.75" customHeight="1" x14ac:dyDescent="0.3">
      <c r="B66" s="153"/>
      <c r="C66" s="153"/>
      <c r="D66" s="153"/>
      <c r="E66" s="153"/>
      <c r="F66" s="153"/>
      <c r="G66" s="153"/>
      <c r="H66" s="153"/>
      <c r="I66" s="153"/>
      <c r="K66" s="2"/>
      <c r="L66" s="2"/>
      <c r="M66" s="2"/>
      <c r="N66" s="2"/>
      <c r="O66" s="2"/>
      <c r="P66" s="2"/>
      <c r="Q66" s="2"/>
      <c r="R66" s="2"/>
      <c r="T66" s="261" t="s">
        <v>275</v>
      </c>
      <c r="U66" s="261"/>
      <c r="V66" s="261"/>
      <c r="W66" s="261"/>
      <c r="X66" s="261"/>
      <c r="Y66" s="261"/>
      <c r="Z66" s="261"/>
      <c r="AA66" s="261"/>
    </row>
    <row r="67" spans="1:27" ht="17.25" customHeight="1" x14ac:dyDescent="0.3">
      <c r="B67" s="153"/>
      <c r="C67" s="153"/>
      <c r="D67" s="153"/>
      <c r="E67" s="153"/>
      <c r="F67" s="153"/>
      <c r="G67" s="153"/>
      <c r="H67" s="153"/>
      <c r="I67" s="153"/>
      <c r="K67" s="2"/>
      <c r="L67" s="2"/>
      <c r="M67" s="2"/>
      <c r="N67" s="2"/>
      <c r="O67" s="2"/>
      <c r="P67" s="2"/>
      <c r="Q67" s="2"/>
      <c r="R67" s="2"/>
      <c r="T67" s="2"/>
      <c r="U67" s="2"/>
      <c r="V67" s="2"/>
      <c r="W67" s="2"/>
      <c r="X67" s="2"/>
      <c r="Y67" s="2"/>
      <c r="Z67" s="2"/>
      <c r="AA67" s="2"/>
    </row>
    <row r="68" spans="1:27" ht="15" customHeight="1" x14ac:dyDescent="0.25">
      <c r="B68" s="206" t="s">
        <v>276</v>
      </c>
      <c r="C68" s="206"/>
      <c r="D68" s="206"/>
      <c r="E68" s="206"/>
      <c r="F68" s="206"/>
      <c r="G68" s="206"/>
      <c r="H68" s="206"/>
      <c r="I68" s="206"/>
      <c r="K68" s="2"/>
      <c r="L68" s="2"/>
      <c r="M68" s="2"/>
      <c r="N68" s="2"/>
      <c r="O68" s="2"/>
      <c r="P68" s="2"/>
      <c r="Q68" s="2"/>
      <c r="R68" s="2"/>
      <c r="T68" s="206" t="s">
        <v>277</v>
      </c>
      <c r="U68" s="206"/>
      <c r="V68" s="206"/>
      <c r="W68" s="206"/>
      <c r="X68" s="206"/>
      <c r="Y68" s="206"/>
      <c r="Z68" s="206"/>
      <c r="AA68" s="206"/>
    </row>
    <row r="69" spans="1:27" ht="15" customHeight="1" x14ac:dyDescent="0.25">
      <c r="B69" s="2"/>
      <c r="C69" s="2"/>
      <c r="D69" s="2"/>
      <c r="E69" s="2"/>
      <c r="F69" s="2"/>
      <c r="G69" s="2"/>
      <c r="H69" s="2"/>
      <c r="I69" s="2"/>
      <c r="K69" s="2"/>
      <c r="L69" s="2"/>
      <c r="M69" s="2"/>
      <c r="N69" s="2"/>
      <c r="O69" s="2"/>
      <c r="P69" s="2"/>
      <c r="Q69" s="2"/>
      <c r="R69" s="2"/>
      <c r="T69" s="2"/>
      <c r="U69" s="2"/>
      <c r="V69" s="2"/>
      <c r="W69" s="2"/>
      <c r="X69" s="2"/>
      <c r="Y69" s="2"/>
      <c r="Z69" s="2"/>
      <c r="AA69" s="2"/>
    </row>
    <row r="70" spans="1:27" ht="15" customHeight="1" x14ac:dyDescent="0.25">
      <c r="A70" s="164"/>
      <c r="B70" s="164"/>
      <c r="C70" s="164"/>
      <c r="D70" s="164"/>
      <c r="E70" s="164"/>
      <c r="F70" s="164"/>
      <c r="G70" s="164"/>
      <c r="H70" s="164"/>
      <c r="I70" s="164"/>
      <c r="J70" s="164"/>
    </row>
    <row r="71" spans="1:27" x14ac:dyDescent="0.25">
      <c r="A71" s="164"/>
      <c r="B71" s="164"/>
      <c r="C71" s="164"/>
      <c r="D71" s="164"/>
      <c r="E71" s="164"/>
      <c r="F71" s="164"/>
      <c r="G71" s="164"/>
      <c r="H71" s="164"/>
      <c r="I71" s="164"/>
      <c r="J71" s="164"/>
    </row>
    <row r="72" spans="1:27" x14ac:dyDescent="0.25">
      <c r="A72" s="164"/>
      <c r="B72" s="164"/>
      <c r="C72" s="164"/>
      <c r="D72" s="164"/>
      <c r="E72" s="164"/>
      <c r="F72" s="164"/>
      <c r="G72" s="164"/>
      <c r="H72" s="164"/>
      <c r="I72" s="164"/>
      <c r="J72" s="164"/>
      <c r="K72" s="173" t="s">
        <v>239</v>
      </c>
      <c r="L72" s="173"/>
      <c r="M72" s="173"/>
      <c r="N72" s="173"/>
      <c r="O72" s="173"/>
      <c r="P72" s="173"/>
      <c r="Q72" s="173"/>
      <c r="R72" s="173"/>
    </row>
    <row r="73" spans="1:27" x14ac:dyDescent="0.25">
      <c r="A73" s="164"/>
      <c r="B73" s="164"/>
      <c r="C73" s="164"/>
      <c r="D73" s="164"/>
      <c r="E73" s="164"/>
      <c r="F73" s="164"/>
      <c r="G73" s="164"/>
      <c r="H73" s="164"/>
      <c r="I73" s="164"/>
      <c r="J73" s="164"/>
      <c r="K73" s="173"/>
      <c r="L73" s="173"/>
      <c r="M73" s="173"/>
      <c r="N73" s="173"/>
      <c r="O73" s="173"/>
      <c r="P73" s="173"/>
      <c r="Q73" s="173"/>
      <c r="R73" s="173"/>
    </row>
    <row r="74" spans="1:27" x14ac:dyDescent="0.25">
      <c r="A74" s="164"/>
      <c r="B74" s="164"/>
      <c r="C74" s="164"/>
      <c r="D74" s="164"/>
      <c r="E74" s="164"/>
      <c r="F74" s="164"/>
      <c r="G74" s="164"/>
      <c r="H74" s="164"/>
      <c r="I74" s="164"/>
      <c r="J74" s="164"/>
      <c r="K74" s="173"/>
      <c r="L74" s="173"/>
      <c r="M74" s="173"/>
      <c r="N74" s="173"/>
      <c r="O74" s="173"/>
      <c r="P74" s="173"/>
      <c r="Q74" s="173"/>
      <c r="R74" s="173"/>
    </row>
    <row r="75" spans="1:27" x14ac:dyDescent="0.25">
      <c r="A75" s="164"/>
      <c r="B75" s="164"/>
      <c r="C75" s="164"/>
      <c r="D75" s="164"/>
      <c r="E75" s="164"/>
      <c r="F75" s="164"/>
      <c r="G75" s="164"/>
      <c r="H75" s="164"/>
      <c r="I75" s="164"/>
      <c r="J75" s="164"/>
      <c r="K75" s="2"/>
      <c r="L75" s="2"/>
      <c r="M75" s="2"/>
      <c r="N75" s="2"/>
      <c r="O75" s="2"/>
      <c r="P75" s="2"/>
      <c r="Q75" s="2"/>
      <c r="R75" s="2"/>
    </row>
    <row r="76" spans="1:27" ht="15" customHeight="1" x14ac:dyDescent="0.25">
      <c r="A76" s="164"/>
      <c r="B76" s="164"/>
      <c r="C76" s="164"/>
      <c r="D76" s="164"/>
      <c r="E76" s="164"/>
      <c r="F76" s="164"/>
      <c r="G76" s="164"/>
      <c r="H76" s="164"/>
      <c r="I76" s="164"/>
      <c r="J76" s="164"/>
      <c r="K76" s="91" t="b">
        <v>0</v>
      </c>
      <c r="L76" s="229" t="s">
        <v>278</v>
      </c>
      <c r="M76" s="229"/>
      <c r="N76" s="229"/>
      <c r="O76" s="229"/>
      <c r="P76" s="229"/>
      <c r="Q76" s="229"/>
      <c r="R76" s="229"/>
    </row>
    <row r="77" spans="1:27" ht="15" customHeight="1" x14ac:dyDescent="0.25">
      <c r="A77" s="164"/>
      <c r="B77" s="164"/>
      <c r="C77" s="164"/>
      <c r="D77" s="164"/>
      <c r="E77" s="164"/>
      <c r="F77" s="164"/>
      <c r="G77" s="164"/>
      <c r="H77" s="164"/>
      <c r="I77" s="164"/>
      <c r="J77" s="164"/>
      <c r="K77" s="2"/>
      <c r="L77" s="2"/>
      <c r="M77" s="2"/>
      <c r="N77" s="2"/>
      <c r="O77" s="2"/>
      <c r="P77" s="2"/>
      <c r="Q77" s="2"/>
      <c r="R77" s="2"/>
    </row>
    <row r="78" spans="1:27" ht="15" customHeight="1" x14ac:dyDescent="0.3">
      <c r="K78" s="260" t="str">
        <f>IF(K76=TRUE,"The Additional Coverages section is completed","")</f>
        <v/>
      </c>
      <c r="L78" s="260"/>
      <c r="M78" s="260"/>
      <c r="N78" s="260"/>
      <c r="O78" s="260"/>
      <c r="P78" s="260"/>
      <c r="Q78" s="260"/>
      <c r="R78" s="260"/>
    </row>
    <row r="79" spans="1:27" ht="15" customHeight="1" x14ac:dyDescent="0.25">
      <c r="K79" s="2"/>
      <c r="L79" s="2"/>
      <c r="M79" s="2"/>
      <c r="N79" s="2"/>
      <c r="O79" s="2"/>
      <c r="P79" s="2"/>
      <c r="Q79" s="2"/>
      <c r="R79" s="2"/>
    </row>
    <row r="80" spans="1:27" ht="15" customHeight="1" x14ac:dyDescent="0.25">
      <c r="K80" s="219" t="s">
        <v>324</v>
      </c>
      <c r="L80" s="220"/>
      <c r="M80" s="220"/>
      <c r="N80" s="220"/>
      <c r="O80" s="220"/>
      <c r="P80" s="220"/>
      <c r="Q80" s="220"/>
      <c r="R80" s="220"/>
    </row>
    <row r="81" spans="11:18" ht="15" customHeight="1" x14ac:dyDescent="0.25">
      <c r="K81" s="220"/>
      <c r="L81" s="220"/>
      <c r="M81" s="220"/>
      <c r="N81" s="220"/>
      <c r="O81" s="220"/>
      <c r="P81" s="220"/>
      <c r="Q81" s="220"/>
      <c r="R81" s="220"/>
    </row>
    <row r="82" spans="11:18" ht="15" customHeight="1" x14ac:dyDescent="0.25">
      <c r="K82" s="220"/>
      <c r="L82" s="220"/>
      <c r="M82" s="220"/>
      <c r="N82" s="220"/>
      <c r="O82" s="220"/>
      <c r="P82" s="220"/>
      <c r="Q82" s="220"/>
      <c r="R82" s="220"/>
    </row>
    <row r="83" spans="11:18" ht="15.75" customHeight="1" x14ac:dyDescent="0.25">
      <c r="K83" s="220"/>
      <c r="L83" s="220"/>
      <c r="M83" s="220"/>
      <c r="N83" s="220"/>
      <c r="O83" s="220"/>
      <c r="P83" s="220"/>
      <c r="Q83" s="220"/>
      <c r="R83" s="220"/>
    </row>
    <row r="84" spans="11:18" ht="15" customHeight="1" x14ac:dyDescent="0.25">
      <c r="K84" s="220"/>
      <c r="L84" s="220"/>
      <c r="M84" s="220"/>
      <c r="N84" s="220"/>
      <c r="O84" s="220"/>
      <c r="P84" s="220"/>
      <c r="Q84" s="220"/>
      <c r="R84" s="220"/>
    </row>
    <row r="85" spans="11:18" ht="15" customHeight="1" x14ac:dyDescent="0.25">
      <c r="K85" s="220"/>
      <c r="L85" s="220"/>
      <c r="M85" s="220"/>
      <c r="N85" s="220"/>
      <c r="O85" s="220"/>
      <c r="P85" s="220"/>
      <c r="Q85" s="220"/>
      <c r="R85" s="220"/>
    </row>
    <row r="86" spans="11:18" ht="15" customHeight="1" x14ac:dyDescent="0.25">
      <c r="K86" s="32"/>
    </row>
  </sheetData>
  <sheetProtection algorithmName="SHA-512" hashValue="EJ2zWB2yG3E49hQ/15QNgzewokuGIkQZlz4EQ15GtPIjmZmI3BWfbK6WJpZdYeky/mHySfsF/DGvUBA+euBlcw==" saltValue="kbfaNau0/IRTTL7XRflNkA==" spinCount="100000" sheet="1" objects="1" scenarios="1" selectLockedCells="1"/>
  <mergeCells count="54">
    <mergeCell ref="B30:I30"/>
    <mergeCell ref="S1:U2"/>
    <mergeCell ref="B1:C2"/>
    <mergeCell ref="E1:H2"/>
    <mergeCell ref="J1:L2"/>
    <mergeCell ref="N1:Q2"/>
    <mergeCell ref="B21:I23"/>
    <mergeCell ref="K21:R23"/>
    <mergeCell ref="T21:AA23"/>
    <mergeCell ref="B25:I28"/>
    <mergeCell ref="K25:R25"/>
    <mergeCell ref="T25:AA25"/>
    <mergeCell ref="U27:AA29"/>
    <mergeCell ref="Z30:AA30"/>
    <mergeCell ref="T32:Y32"/>
    <mergeCell ref="T33:Y33"/>
    <mergeCell ref="Z33:AA33"/>
    <mergeCell ref="K35:P35"/>
    <mergeCell ref="K36:P36"/>
    <mergeCell ref="Q36:R36"/>
    <mergeCell ref="B38:I38"/>
    <mergeCell ref="K38:R38"/>
    <mergeCell ref="T38:AA38"/>
    <mergeCell ref="J42:S44"/>
    <mergeCell ref="B47:I49"/>
    <mergeCell ref="K47:R49"/>
    <mergeCell ref="T47:AA49"/>
    <mergeCell ref="T50:AA55"/>
    <mergeCell ref="B51:I51"/>
    <mergeCell ref="K51:R51"/>
    <mergeCell ref="B53:B54"/>
    <mergeCell ref="C53:I55"/>
    <mergeCell ref="L53:R55"/>
    <mergeCell ref="H56:I56"/>
    <mergeCell ref="Y57:Z57"/>
    <mergeCell ref="B58:G58"/>
    <mergeCell ref="B59:G59"/>
    <mergeCell ref="H59:I59"/>
    <mergeCell ref="K60:R62"/>
    <mergeCell ref="Y59:Z59"/>
    <mergeCell ref="Y61:Z61"/>
    <mergeCell ref="L56:R59"/>
    <mergeCell ref="K64:P64"/>
    <mergeCell ref="K65:P65"/>
    <mergeCell ref="Q65:R65"/>
    <mergeCell ref="Y63:Z63"/>
    <mergeCell ref="T65:Y65"/>
    <mergeCell ref="L76:R76"/>
    <mergeCell ref="K80:R85"/>
    <mergeCell ref="K78:R78"/>
    <mergeCell ref="T66:AA66"/>
    <mergeCell ref="B68:I68"/>
    <mergeCell ref="T68:AA68"/>
    <mergeCell ref="K72:R74"/>
  </mergeCells>
  <conditionalFormatting sqref="K78:R78">
    <cfRule type="containsText" dxfId="35" priority="1" operator="containsText" text="The">
      <formula>NOT(ISERROR(SEARCH("The",K78)))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65222" r:id="rId5" name="Check Box 6">
              <controlPr locked="0" defaultSize="0" autoFill="0" autoLine="0" autoPict="0">
                <anchor moveWithCells="1">
                  <from>
                    <xdr:col>10</xdr:col>
                    <xdr:colOff>114300</xdr:colOff>
                    <xdr:row>51</xdr:row>
                    <xdr:rowOff>180975</xdr:rowOff>
                  </from>
                  <to>
                    <xdr:col>10</xdr:col>
                    <xdr:colOff>381000</xdr:colOff>
                    <xdr:row>53</xdr:row>
                    <xdr:rowOff>38100</xdr:rowOff>
                  </to>
                </anchor>
              </controlPr>
            </control>
          </mc:Choice>
        </mc:AlternateContent>
        <mc:AlternateContent xmlns:mc="http://schemas.openxmlformats.org/markup-compatibility/2006">
          <mc:Choice Requires="x14">
            <control shapeId="265223" r:id="rId6" name="Check Box 7">
              <controlPr locked="0" defaultSize="0" autoFill="0" autoLine="0" autoPict="0">
                <anchor moveWithCells="1">
                  <from>
                    <xdr:col>10</xdr:col>
                    <xdr:colOff>114300</xdr:colOff>
                    <xdr:row>55</xdr:row>
                    <xdr:rowOff>9525</xdr:rowOff>
                  </from>
                  <to>
                    <xdr:col>10</xdr:col>
                    <xdr:colOff>390525</xdr:colOff>
                    <xdr:row>56</xdr:row>
                    <xdr:rowOff>28575</xdr:rowOff>
                  </to>
                </anchor>
              </controlPr>
            </control>
          </mc:Choice>
        </mc:AlternateContent>
        <mc:AlternateContent xmlns:mc="http://schemas.openxmlformats.org/markup-compatibility/2006">
          <mc:Choice Requires="x14">
            <control shapeId="265224" r:id="rId7" name="Check Box 8">
              <controlPr locked="0" defaultSize="0" autoFill="0" autoLine="0" autoPict="0">
                <anchor moveWithCells="1">
                  <from>
                    <xdr:col>10</xdr:col>
                    <xdr:colOff>190500</xdr:colOff>
                    <xdr:row>25</xdr:row>
                    <xdr:rowOff>180975</xdr:rowOff>
                  </from>
                  <to>
                    <xdr:col>10</xdr:col>
                    <xdr:colOff>476250</xdr:colOff>
                    <xdr:row>27</xdr:row>
                    <xdr:rowOff>9525</xdr:rowOff>
                  </to>
                </anchor>
              </controlPr>
            </control>
          </mc:Choice>
        </mc:AlternateContent>
        <mc:AlternateContent xmlns:mc="http://schemas.openxmlformats.org/markup-compatibility/2006">
          <mc:Choice Requires="x14">
            <control shapeId="265225" r:id="rId8" name="Check Box 9">
              <controlPr locked="0" defaultSize="0" autoFill="0" autoLine="0" autoPict="0">
                <anchor moveWithCells="1">
                  <from>
                    <xdr:col>10</xdr:col>
                    <xdr:colOff>180975</xdr:colOff>
                    <xdr:row>27</xdr:row>
                    <xdr:rowOff>180975</xdr:rowOff>
                  </from>
                  <to>
                    <xdr:col>10</xdr:col>
                    <xdr:colOff>419100</xdr:colOff>
                    <xdr:row>29</xdr:row>
                    <xdr:rowOff>38100</xdr:rowOff>
                  </to>
                </anchor>
              </controlPr>
            </control>
          </mc:Choice>
        </mc:AlternateContent>
        <mc:AlternateContent xmlns:mc="http://schemas.openxmlformats.org/markup-compatibility/2006">
          <mc:Choice Requires="x14">
            <control shapeId="265226" r:id="rId9" name="Check Box 10">
              <controlPr locked="0" defaultSize="0" autoFill="0" autoLine="0" autoPict="0">
                <anchor moveWithCells="1">
                  <from>
                    <xdr:col>10</xdr:col>
                    <xdr:colOff>180975</xdr:colOff>
                    <xdr:row>29</xdr:row>
                    <xdr:rowOff>180975</xdr:rowOff>
                  </from>
                  <to>
                    <xdr:col>10</xdr:col>
                    <xdr:colOff>400050</xdr:colOff>
                    <xdr:row>31</xdr:row>
                    <xdr:rowOff>47625</xdr:rowOff>
                  </to>
                </anchor>
              </controlPr>
            </control>
          </mc:Choice>
        </mc:AlternateContent>
        <mc:AlternateContent xmlns:mc="http://schemas.openxmlformats.org/markup-compatibility/2006">
          <mc:Choice Requires="x14">
            <control shapeId="265227" r:id="rId10" name="Check Box 11">
              <controlPr locked="0" defaultSize="0" autoFill="0" autoLine="0" autoPict="0">
                <anchor moveWithCells="1">
                  <from>
                    <xdr:col>10</xdr:col>
                    <xdr:colOff>180975</xdr:colOff>
                    <xdr:row>31</xdr:row>
                    <xdr:rowOff>180975</xdr:rowOff>
                  </from>
                  <to>
                    <xdr:col>10</xdr:col>
                    <xdr:colOff>447675</xdr:colOff>
                    <xdr:row>33</xdr:row>
                    <xdr:rowOff>19050</xdr:rowOff>
                  </to>
                </anchor>
              </controlPr>
            </control>
          </mc:Choice>
        </mc:AlternateContent>
        <mc:AlternateContent xmlns:mc="http://schemas.openxmlformats.org/markup-compatibility/2006">
          <mc:Choice Requires="x14">
            <control shapeId="265228" r:id="rId11" name="Check Box 12">
              <controlPr locked="0" defaultSize="0" autoFill="0" autoLine="0" autoPict="0">
                <anchor moveWithCells="1">
                  <from>
                    <xdr:col>1</xdr:col>
                    <xdr:colOff>180975</xdr:colOff>
                    <xdr:row>52</xdr:row>
                    <xdr:rowOff>85725</xdr:rowOff>
                  </from>
                  <to>
                    <xdr:col>1</xdr:col>
                    <xdr:colOff>438150</xdr:colOff>
                    <xdr:row>53</xdr:row>
                    <xdr:rowOff>114300</xdr:rowOff>
                  </to>
                </anchor>
              </controlPr>
            </control>
          </mc:Choice>
        </mc:AlternateContent>
        <mc:AlternateContent xmlns:mc="http://schemas.openxmlformats.org/markup-compatibility/2006">
          <mc:Choice Requires="x14">
            <control shapeId="265229" r:id="rId12" name="Check Box 13">
              <controlPr locked="0" defaultSize="0" autoFill="0" autoLine="0" autoPict="0">
                <anchor moveWithCells="1">
                  <from>
                    <xdr:col>10</xdr:col>
                    <xdr:colOff>190500</xdr:colOff>
                    <xdr:row>75</xdr:row>
                    <xdr:rowOff>9525</xdr:rowOff>
                  </from>
                  <to>
                    <xdr:col>10</xdr:col>
                    <xdr:colOff>457200</xdr:colOff>
                    <xdr:row>76</xdr:row>
                    <xdr:rowOff>0</xdr:rowOff>
                  </to>
                </anchor>
              </controlPr>
            </control>
          </mc:Choice>
        </mc:AlternateContent>
        <mc:AlternateContent xmlns:mc="http://schemas.openxmlformats.org/markup-compatibility/2006">
          <mc:Choice Requires="x14">
            <control shapeId="265230" r:id="rId13" name="Check Box 14">
              <controlPr locked="0" defaultSize="0" autoFill="0" autoLine="0" autoPict="0">
                <anchor moveWithCells="1">
                  <from>
                    <xdr:col>19</xdr:col>
                    <xdr:colOff>190500</xdr:colOff>
                    <xdr:row>26</xdr:row>
                    <xdr:rowOff>114300</xdr:rowOff>
                  </from>
                  <to>
                    <xdr:col>19</xdr:col>
                    <xdr:colOff>428625</xdr:colOff>
                    <xdr:row>27</xdr:row>
                    <xdr:rowOff>123825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129"/>
  <sheetViews>
    <sheetView showGridLines="0" showRowColHeaders="0" showRuler="0" view="pageLayout" zoomScale="160" zoomScaleNormal="160" zoomScalePageLayoutView="160" workbookViewId="0"/>
  </sheetViews>
  <sheetFormatPr defaultRowHeight="15" x14ac:dyDescent="0.25"/>
  <cols>
    <col min="1" max="1" width="2.7109375" style="49" customWidth="1"/>
    <col min="2" max="2" width="4.7109375" style="49" customWidth="1"/>
    <col min="3" max="3" width="9.140625" style="49"/>
    <col min="4" max="5" width="4.7109375" style="49" customWidth="1"/>
    <col min="6" max="6" width="12.42578125" style="49" customWidth="1"/>
    <col min="7" max="7" width="12.28515625" style="49" customWidth="1"/>
    <col min="8" max="8" width="7.42578125" style="49" customWidth="1"/>
    <col min="9" max="9" width="8.42578125" style="49" customWidth="1"/>
    <col min="10" max="10" width="4.7109375" style="49" customWidth="1"/>
    <col min="11" max="11" width="8.85546875" style="49" customWidth="1"/>
    <col min="12" max="12" width="3.42578125" style="49" customWidth="1"/>
    <col min="13" max="13" width="18" style="49" customWidth="1"/>
    <col min="14" max="16384" width="9.140625" style="49"/>
  </cols>
  <sheetData>
    <row r="1" spans="2:13" ht="11.25" customHeight="1" x14ac:dyDescent="0.25"/>
    <row r="2" spans="2:13" ht="21.75" thickBot="1" x14ac:dyDescent="0.3">
      <c r="B2" s="188" t="s">
        <v>146</v>
      </c>
      <c r="C2" s="188"/>
      <c r="D2" s="188"/>
      <c r="E2" s="188"/>
      <c r="F2" s="188"/>
      <c r="G2" s="188"/>
      <c r="H2" s="188"/>
      <c r="I2" s="188"/>
      <c r="J2" s="188"/>
      <c r="K2" s="188"/>
      <c r="L2" s="188"/>
      <c r="M2" s="188"/>
    </row>
    <row r="3" spans="2:13" ht="21" x14ac:dyDescent="0.25">
      <c r="B3" s="82"/>
      <c r="C3" s="82"/>
      <c r="D3" s="82"/>
      <c r="E3" s="82"/>
      <c r="F3" s="82"/>
      <c r="G3" s="82"/>
      <c r="H3" s="82"/>
      <c r="I3" s="82"/>
      <c r="J3" s="82"/>
      <c r="K3" s="82"/>
      <c r="L3" s="82"/>
    </row>
    <row r="4" spans="2:13" ht="21" x14ac:dyDescent="0.25">
      <c r="B4" s="189" t="s">
        <v>136</v>
      </c>
      <c r="C4" s="189"/>
      <c r="D4" s="189"/>
      <c r="E4" s="189"/>
      <c r="F4" s="189"/>
      <c r="G4" s="189"/>
      <c r="H4" s="189"/>
      <c r="I4" s="189"/>
      <c r="J4" s="189"/>
      <c r="K4" s="189"/>
      <c r="L4" s="189"/>
      <c r="M4" s="189"/>
    </row>
    <row r="5" spans="2:13" x14ac:dyDescent="0.25">
      <c r="B5" s="190" t="s">
        <v>238</v>
      </c>
      <c r="C5" s="190"/>
      <c r="D5" s="190"/>
      <c r="E5" s="190"/>
      <c r="F5" s="190"/>
      <c r="G5" s="190"/>
      <c r="H5" s="190"/>
      <c r="I5" s="190"/>
      <c r="J5" s="190"/>
      <c r="K5" s="190"/>
      <c r="L5" s="190"/>
      <c r="M5" s="190"/>
    </row>
    <row r="6" spans="2:13" x14ac:dyDescent="0.25">
      <c r="B6" s="288" t="s">
        <v>147</v>
      </c>
      <c r="C6" s="288"/>
      <c r="D6" s="288"/>
      <c r="E6" s="288"/>
      <c r="F6" s="288"/>
      <c r="G6" s="288"/>
      <c r="H6" s="288"/>
      <c r="I6" s="288"/>
      <c r="J6" s="288"/>
      <c r="K6" s="288"/>
      <c r="L6" s="288"/>
      <c r="M6" s="288"/>
    </row>
    <row r="7" spans="2:13" ht="7.5" customHeight="1" x14ac:dyDescent="0.25">
      <c r="B7" s="104"/>
      <c r="C7" s="104"/>
      <c r="D7" s="104"/>
      <c r="E7" s="104"/>
      <c r="F7" s="104"/>
      <c r="G7" s="104"/>
      <c r="H7" s="104"/>
      <c r="I7" s="104"/>
      <c r="J7" s="104"/>
      <c r="K7" s="104"/>
      <c r="L7" s="104"/>
      <c r="M7" s="104"/>
    </row>
    <row r="8" spans="2:13" ht="15" customHeight="1" x14ac:dyDescent="0.25">
      <c r="B8" s="288" t="s">
        <v>328</v>
      </c>
      <c r="C8" s="288"/>
      <c r="D8" s="288"/>
      <c r="E8" s="288"/>
      <c r="F8" s="288"/>
      <c r="G8" s="288"/>
      <c r="H8" s="288"/>
      <c r="I8" s="288"/>
      <c r="J8" s="288"/>
      <c r="K8" s="288"/>
      <c r="L8" s="288"/>
      <c r="M8" s="288"/>
    </row>
    <row r="9" spans="2:13" ht="7.5" customHeight="1" x14ac:dyDescent="0.25">
      <c r="B9" s="56"/>
      <c r="C9" s="56"/>
      <c r="D9" s="56"/>
      <c r="E9" s="56"/>
      <c r="F9" s="56"/>
      <c r="G9" s="56"/>
      <c r="H9" s="56"/>
      <c r="I9" s="56"/>
      <c r="J9" s="56"/>
      <c r="K9" s="56"/>
      <c r="L9" s="56"/>
    </row>
    <row r="10" spans="2:13" ht="15.75" x14ac:dyDescent="0.25">
      <c r="B10" s="52" t="s">
        <v>71</v>
      </c>
      <c r="C10" s="56"/>
      <c r="D10" s="56"/>
      <c r="E10" s="56"/>
      <c r="F10" s="56"/>
      <c r="G10" s="56"/>
      <c r="H10" s="56"/>
      <c r="I10" s="56"/>
      <c r="J10" s="56"/>
      <c r="K10" s="56"/>
      <c r="L10" s="56"/>
    </row>
    <row r="11" spans="2:13" ht="15" customHeight="1" x14ac:dyDescent="0.25">
      <c r="B11" s="286" t="s">
        <v>70</v>
      </c>
      <c r="C11" s="286"/>
      <c r="D11" s="286"/>
      <c r="E11" s="286"/>
      <c r="F11" s="286"/>
      <c r="G11" s="286"/>
      <c r="H11" s="286"/>
      <c r="I11" s="286"/>
      <c r="J11" s="286"/>
      <c r="K11" s="286"/>
      <c r="L11" s="286"/>
      <c r="M11" s="286"/>
    </row>
    <row r="12" spans="2:13" x14ac:dyDescent="0.25">
      <c r="B12" s="286"/>
      <c r="C12" s="286"/>
      <c r="D12" s="286"/>
      <c r="E12" s="286"/>
      <c r="F12" s="286"/>
      <c r="G12" s="286"/>
      <c r="H12" s="286"/>
      <c r="I12" s="286"/>
      <c r="J12" s="286"/>
      <c r="K12" s="286"/>
      <c r="L12" s="286"/>
      <c r="M12" s="286"/>
    </row>
    <row r="13" spans="2:13" x14ac:dyDescent="0.25">
      <c r="B13" s="83"/>
      <c r="C13" s="83"/>
      <c r="D13" s="83"/>
      <c r="E13" s="83"/>
      <c r="F13" s="83"/>
      <c r="G13" s="83"/>
      <c r="H13" s="83"/>
      <c r="I13" s="83"/>
      <c r="J13" s="83"/>
      <c r="K13" s="83"/>
      <c r="L13" s="83"/>
      <c r="M13" s="83"/>
    </row>
    <row r="14" spans="2:13" ht="16.5" thickBot="1" x14ac:dyDescent="0.3">
      <c r="B14" s="52" t="s">
        <v>62</v>
      </c>
    </row>
    <row r="15" spans="2:13" ht="15.75" thickBot="1" x14ac:dyDescent="0.3">
      <c r="B15" s="51" t="str">
        <f>IF('Insurance Requirements (GC-EB)'!B19="Completed","X","")</f>
        <v/>
      </c>
      <c r="C15" s="50" t="s">
        <v>55</v>
      </c>
      <c r="E15" s="51" t="str">
        <f>IF('Insurance Requirements (GC-EB)'!B19="Completed","","X")</f>
        <v>X</v>
      </c>
      <c r="F15" s="50" t="s">
        <v>54</v>
      </c>
    </row>
    <row r="16" spans="2:13" x14ac:dyDescent="0.25">
      <c r="B16" s="49" t="s">
        <v>61</v>
      </c>
      <c r="J16" s="269" t="str">
        <f>'CGL Umbrella (GC-EB)'!H37</f>
        <v/>
      </c>
      <c r="K16" s="269"/>
      <c r="L16" s="49" t="s">
        <v>60</v>
      </c>
    </row>
    <row r="17" spans="2:13" x14ac:dyDescent="0.25">
      <c r="B17" s="49" t="s">
        <v>59</v>
      </c>
      <c r="G17" s="81" t="str">
        <f>'CGL Umbrella (GC-EB)'!H38</f>
        <v/>
      </c>
      <c r="H17" s="49" t="s">
        <v>56</v>
      </c>
    </row>
    <row r="19" spans="2:13" ht="16.5" thickBot="1" x14ac:dyDescent="0.3">
      <c r="B19" s="52" t="s">
        <v>143</v>
      </c>
    </row>
    <row r="20" spans="2:13" ht="15.75" thickBot="1" x14ac:dyDescent="0.3">
      <c r="B20" s="51" t="str">
        <f>IF('Insurance Requirements (GC-EB)'!B19="Completed","X","")</f>
        <v/>
      </c>
      <c r="C20" s="50" t="s">
        <v>55</v>
      </c>
      <c r="E20" s="51" t="str">
        <f>IF('Insurance Requirements (GC-EB)'!B19="Completed","","X")</f>
        <v>X</v>
      </c>
      <c r="F20" s="50" t="s">
        <v>54</v>
      </c>
    </row>
    <row r="21" spans="2:13" x14ac:dyDescent="0.25">
      <c r="B21" s="49" t="s">
        <v>63</v>
      </c>
      <c r="I21" s="269" t="str">
        <f>'CGL Umbrella (GC-EB)'!G41</f>
        <v/>
      </c>
      <c r="J21" s="269"/>
      <c r="K21" s="49" t="s">
        <v>56</v>
      </c>
    </row>
    <row r="23" spans="2:13" x14ac:dyDescent="0.25">
      <c r="B23" s="285" t="s">
        <v>228</v>
      </c>
      <c r="C23" s="285"/>
      <c r="D23" s="285"/>
      <c r="E23" s="285"/>
      <c r="F23" s="285"/>
      <c r="G23" s="285"/>
      <c r="H23" s="285"/>
      <c r="I23" s="285"/>
      <c r="J23" s="285"/>
      <c r="K23" s="285"/>
      <c r="L23" s="285"/>
      <c r="M23" s="285"/>
    </row>
    <row r="24" spans="2:13" x14ac:dyDescent="0.25">
      <c r="B24" s="285"/>
      <c r="C24" s="285"/>
      <c r="D24" s="285"/>
      <c r="E24" s="285"/>
      <c r="F24" s="285"/>
      <c r="G24" s="285"/>
      <c r="H24" s="285"/>
      <c r="I24" s="285"/>
      <c r="J24" s="285"/>
      <c r="K24" s="285"/>
      <c r="L24" s="285"/>
      <c r="M24" s="285"/>
    </row>
    <row r="26" spans="2:13" ht="16.5" thickBot="1" x14ac:dyDescent="0.3">
      <c r="B26" s="52" t="s">
        <v>58</v>
      </c>
    </row>
    <row r="27" spans="2:13" ht="15.75" thickBot="1" x14ac:dyDescent="0.3">
      <c r="B27" s="51" t="str">
        <f>IF('Insurance Requirements (GC-EB)'!G19="Completed","X","")</f>
        <v/>
      </c>
      <c r="C27" s="50" t="s">
        <v>55</v>
      </c>
      <c r="E27" s="51" t="str">
        <f>IF('Insurance Requirements (GC-EB)'!G19="Completed","","X")</f>
        <v>X</v>
      </c>
      <c r="F27" s="50" t="s">
        <v>54</v>
      </c>
    </row>
    <row r="28" spans="2:13" x14ac:dyDescent="0.25">
      <c r="B28" s="49" t="s">
        <v>57</v>
      </c>
      <c r="I28" s="269" t="str">
        <f>'Automobile (GC-EB)'!H34</f>
        <v/>
      </c>
      <c r="J28" s="269"/>
      <c r="K28" s="49" t="s">
        <v>56</v>
      </c>
    </row>
    <row r="29" spans="2:13" x14ac:dyDescent="0.25">
      <c r="B29" s="65"/>
      <c r="C29" s="65"/>
      <c r="D29" s="65"/>
      <c r="E29" s="65"/>
      <c r="F29" s="65"/>
      <c r="G29" s="65"/>
      <c r="H29" s="65"/>
      <c r="I29" s="65"/>
      <c r="J29" s="65"/>
      <c r="K29" s="65"/>
      <c r="L29" s="65"/>
      <c r="M29" s="65"/>
    </row>
    <row r="30" spans="2:13" ht="15.75" customHeight="1" x14ac:dyDescent="0.25">
      <c r="B30" s="283" t="s">
        <v>301</v>
      </c>
      <c r="C30" s="283"/>
      <c r="D30" s="283"/>
      <c r="E30" s="283"/>
      <c r="F30" s="283"/>
      <c r="G30" s="283"/>
      <c r="H30" s="283"/>
      <c r="I30" s="283"/>
      <c r="J30" s="283"/>
      <c r="K30" s="283"/>
      <c r="L30" s="283"/>
      <c r="M30" s="283"/>
    </row>
    <row r="31" spans="2:13" ht="16.5" customHeight="1" thickBot="1" x14ac:dyDescent="0.3">
      <c r="B31" s="283"/>
      <c r="C31" s="283"/>
      <c r="D31" s="283"/>
      <c r="E31" s="283"/>
      <c r="F31" s="283"/>
      <c r="G31" s="283"/>
      <c r="H31" s="283"/>
      <c r="I31" s="283"/>
      <c r="J31" s="283"/>
      <c r="K31" s="283"/>
      <c r="L31" s="283"/>
      <c r="M31" s="283"/>
    </row>
    <row r="32" spans="2:13" ht="15.75" thickBot="1" x14ac:dyDescent="0.3">
      <c r="B32" s="51" t="str">
        <f>IF('Automobile (GC-EB)'!K27=TRUE,"X","")</f>
        <v/>
      </c>
      <c r="C32" s="50" t="s">
        <v>55</v>
      </c>
      <c r="E32" s="51" t="str">
        <f>IF('Automobile (GC-EB)'!K27=TRUE,"","X")</f>
        <v>X</v>
      </c>
      <c r="F32" s="50" t="s">
        <v>54</v>
      </c>
      <c r="G32" s="62"/>
      <c r="H32" s="62"/>
      <c r="I32" s="62"/>
      <c r="J32" s="62"/>
      <c r="K32" s="62"/>
      <c r="L32" s="62"/>
      <c r="M32" s="62"/>
    </row>
    <row r="34" spans="2:13" ht="16.5" thickBot="1" x14ac:dyDescent="0.3">
      <c r="B34" s="52" t="s">
        <v>64</v>
      </c>
    </row>
    <row r="35" spans="2:13" ht="15.75" thickBot="1" x14ac:dyDescent="0.3">
      <c r="B35" s="51" t="str">
        <f>IF('Insurance Requirements (GC-EB)'!L19="Completed","X","")</f>
        <v/>
      </c>
      <c r="C35" s="50" t="s">
        <v>55</v>
      </c>
      <c r="E35" s="51" t="str">
        <f>IF('Insurance Requirements (GC-EB)'!L19="Completed","","X")</f>
        <v>X</v>
      </c>
      <c r="F35" s="50" t="s">
        <v>54</v>
      </c>
    </row>
    <row r="36" spans="2:13" x14ac:dyDescent="0.25">
      <c r="B36" s="49" t="s">
        <v>61</v>
      </c>
      <c r="J36" s="269" t="str">
        <f>'Pollution (GC-EB)'!Q35</f>
        <v/>
      </c>
      <c r="K36" s="269"/>
      <c r="L36" s="49" t="s">
        <v>60</v>
      </c>
    </row>
    <row r="37" spans="2:13" x14ac:dyDescent="0.25">
      <c r="B37" s="49" t="s">
        <v>59</v>
      </c>
      <c r="G37" s="81" t="str">
        <f>'Pollution (GC-EB)'!Q36</f>
        <v/>
      </c>
      <c r="H37" s="49" t="s">
        <v>56</v>
      </c>
    </row>
    <row r="38" spans="2:13" x14ac:dyDescent="0.25">
      <c r="B38" s="65"/>
      <c r="C38" s="65"/>
      <c r="D38" s="65"/>
      <c r="E38" s="65"/>
      <c r="F38" s="65"/>
      <c r="G38" s="65"/>
      <c r="H38" s="65"/>
      <c r="I38" s="65"/>
      <c r="J38" s="65"/>
      <c r="K38" s="65"/>
      <c r="L38" s="65"/>
      <c r="M38" s="65"/>
    </row>
    <row r="39" spans="2:13" ht="16.5" thickBot="1" x14ac:dyDescent="0.3">
      <c r="B39" s="52" t="s">
        <v>297</v>
      </c>
      <c r="G39" s="62"/>
      <c r="H39" s="62"/>
      <c r="I39" s="62"/>
      <c r="J39" s="62"/>
      <c r="K39" s="62"/>
      <c r="L39" s="62"/>
      <c r="M39" s="62"/>
    </row>
    <row r="40" spans="2:13" ht="15.75" thickBot="1" x14ac:dyDescent="0.3">
      <c r="B40" s="51" t="str">
        <f>IF('Pollution (GC-EB)'!K24=TRUE,"X","")</f>
        <v/>
      </c>
      <c r="C40" s="50" t="s">
        <v>55</v>
      </c>
      <c r="E40" s="51" t="str">
        <f>IF('Pollution (GC-EB)'!K24=TRUE,"","X")</f>
        <v>X</v>
      </c>
      <c r="F40" s="50" t="s">
        <v>54</v>
      </c>
      <c r="G40" s="62"/>
      <c r="H40" s="62"/>
      <c r="I40" s="62"/>
      <c r="J40" s="62"/>
      <c r="K40" s="62"/>
      <c r="L40" s="62"/>
      <c r="M40" s="62"/>
    </row>
    <row r="41" spans="2:13" ht="15" customHeight="1" x14ac:dyDescent="0.25">
      <c r="B41" s="62"/>
      <c r="C41" s="62"/>
      <c r="D41" s="62"/>
      <c r="E41" s="62"/>
      <c r="F41" s="62"/>
      <c r="G41" s="62"/>
      <c r="H41" s="62"/>
      <c r="I41" s="62"/>
      <c r="J41" s="62"/>
      <c r="K41" s="62"/>
      <c r="L41" s="62"/>
      <c r="M41" s="62"/>
    </row>
    <row r="42" spans="2:13" ht="16.5" thickBot="1" x14ac:dyDescent="0.3">
      <c r="B42" s="52" t="s">
        <v>298</v>
      </c>
      <c r="G42" s="62"/>
      <c r="H42" s="62"/>
      <c r="I42" s="62"/>
      <c r="J42" s="62"/>
      <c r="K42" s="62"/>
      <c r="L42" s="62"/>
      <c r="M42" s="62"/>
    </row>
    <row r="43" spans="2:13" ht="15.75" thickBot="1" x14ac:dyDescent="0.3">
      <c r="B43" s="51" t="str">
        <f>IF('Pollution (GC-EB)'!K26=TRUE,"X","")</f>
        <v/>
      </c>
      <c r="C43" s="50" t="s">
        <v>55</v>
      </c>
      <c r="E43" s="51" t="str">
        <f>IF('Pollution (GC-EB)'!K26=TRUE,"","X")</f>
        <v>X</v>
      </c>
      <c r="F43" s="50" t="s">
        <v>54</v>
      </c>
      <c r="G43" s="62"/>
      <c r="H43" s="62"/>
      <c r="I43" s="62"/>
      <c r="J43" s="62"/>
      <c r="K43" s="62"/>
      <c r="L43" s="62"/>
      <c r="M43" s="62"/>
    </row>
    <row r="44" spans="2:13" ht="15" customHeight="1" x14ac:dyDescent="0.25">
      <c r="B44" s="62"/>
      <c r="C44" s="62"/>
      <c r="D44" s="62"/>
      <c r="E44" s="62"/>
      <c r="F44" s="62"/>
      <c r="G44" s="62"/>
      <c r="H44" s="62"/>
      <c r="I44" s="62"/>
      <c r="J44" s="62"/>
      <c r="K44" s="62"/>
      <c r="L44" s="62"/>
      <c r="M44" s="62"/>
    </row>
    <row r="45" spans="2:13" ht="15" customHeight="1" x14ac:dyDescent="0.25">
      <c r="B45" s="172"/>
      <c r="C45" s="172"/>
      <c r="D45" s="172"/>
      <c r="E45" s="172"/>
      <c r="F45" s="172"/>
      <c r="G45" s="172"/>
      <c r="H45" s="172"/>
      <c r="I45" s="172"/>
      <c r="J45" s="172"/>
      <c r="K45" s="172"/>
      <c r="L45" s="172"/>
      <c r="M45" s="172"/>
    </row>
    <row r="46" spans="2:13" ht="16.5" thickBot="1" x14ac:dyDescent="0.3">
      <c r="B46" s="52" t="s">
        <v>65</v>
      </c>
    </row>
    <row r="47" spans="2:13" ht="15.75" thickBot="1" x14ac:dyDescent="0.3">
      <c r="B47" s="51" t="str">
        <f>IF('Builder''s Risk (GC-EB)'!K38=TRUE,"X",IF('Builder''s Risk (GC-EB)'!T24=TRUE,"X",IF('Builder''s Risk (GC-EB)'!T30=TRUE,"X","")))</f>
        <v/>
      </c>
      <c r="C47" s="50" t="s">
        <v>55</v>
      </c>
      <c r="E47" s="51" t="str">
        <f>IF(B47="X","","X")</f>
        <v>X</v>
      </c>
      <c r="F47" s="50" t="s">
        <v>54</v>
      </c>
    </row>
    <row r="48" spans="2:13" x14ac:dyDescent="0.25">
      <c r="B48" s="49" t="s">
        <v>63</v>
      </c>
      <c r="I48" s="269" t="str">
        <f>'Builder''s Risk (GC-EB)'!P46</f>
        <v/>
      </c>
      <c r="J48" s="269"/>
      <c r="K48" s="49" t="s">
        <v>56</v>
      </c>
    </row>
    <row r="49" spans="2:13" x14ac:dyDescent="0.25">
      <c r="I49" s="161"/>
      <c r="J49" s="161"/>
    </row>
    <row r="50" spans="2:13" ht="16.5" thickBot="1" x14ac:dyDescent="0.3">
      <c r="B50" s="52" t="s">
        <v>307</v>
      </c>
      <c r="G50" s="62"/>
      <c r="H50" s="62"/>
      <c r="I50" s="62"/>
      <c r="J50" s="62"/>
      <c r="K50" s="62"/>
      <c r="L50" s="62"/>
      <c r="M50" s="62"/>
    </row>
    <row r="51" spans="2:13" ht="15.75" thickBot="1" x14ac:dyDescent="0.3">
      <c r="B51" s="51" t="str">
        <f>IF('Builder''s Risk (GC-EB)'!K33=TRUE,"X","")</f>
        <v/>
      </c>
      <c r="C51" s="50" t="s">
        <v>55</v>
      </c>
      <c r="E51" s="51" t="str">
        <f>IF('Builder''s Risk (GC-EB)'!K33=TRUE,"","X")</f>
        <v>X</v>
      </c>
      <c r="F51" s="50" t="s">
        <v>54</v>
      </c>
      <c r="G51" s="62"/>
      <c r="H51" s="62"/>
      <c r="I51" s="62"/>
      <c r="J51" s="62"/>
      <c r="K51" s="62"/>
      <c r="L51" s="62"/>
      <c r="M51" s="62"/>
    </row>
    <row r="52" spans="2:13" x14ac:dyDescent="0.25">
      <c r="B52" s="64"/>
      <c r="C52" s="50"/>
      <c r="E52" s="64"/>
      <c r="F52" s="50"/>
      <c r="G52" s="171"/>
      <c r="H52" s="171"/>
      <c r="I52" s="171"/>
      <c r="J52" s="171"/>
      <c r="K52" s="171"/>
      <c r="L52" s="171"/>
      <c r="M52" s="171"/>
    </row>
    <row r="53" spans="2:13" ht="16.5" thickBot="1" x14ac:dyDescent="0.3">
      <c r="B53" s="52" t="s">
        <v>89</v>
      </c>
      <c r="C53" s="62"/>
      <c r="D53" s="62"/>
      <c r="E53" s="62"/>
      <c r="F53" s="62"/>
      <c r="G53" s="62"/>
      <c r="H53" s="62"/>
      <c r="I53" s="62"/>
      <c r="J53" s="62"/>
      <c r="K53" s="62"/>
      <c r="L53" s="62"/>
      <c r="M53" s="62"/>
    </row>
    <row r="54" spans="2:13" ht="15.75" thickBot="1" x14ac:dyDescent="0.3">
      <c r="B54" s="51" t="str">
        <f>IF('Builder''s Risk (GC-EB)'!B36=TRUE,"X","")</f>
        <v/>
      </c>
      <c r="C54" s="50" t="s">
        <v>55</v>
      </c>
      <c r="E54" s="51" t="str">
        <f>IF('Builder''s Risk (GC-EB)'!B36=TRUE,"","X")</f>
        <v>X</v>
      </c>
      <c r="F54" s="50" t="s">
        <v>54</v>
      </c>
      <c r="G54" s="62"/>
      <c r="H54" s="62"/>
      <c r="I54" s="62"/>
      <c r="J54" s="62"/>
      <c r="K54" s="62"/>
      <c r="L54" s="62"/>
      <c r="M54" s="62"/>
    </row>
    <row r="55" spans="2:13" x14ac:dyDescent="0.25">
      <c r="B55" s="49" t="s">
        <v>63</v>
      </c>
      <c r="C55" s="62"/>
      <c r="D55" s="62"/>
      <c r="E55" s="62"/>
      <c r="F55" s="62"/>
      <c r="G55" s="62"/>
      <c r="H55" s="62"/>
      <c r="I55" s="269" t="str">
        <f>'Builder''s Risk (GC-EB)'!G41</f>
        <v/>
      </c>
      <c r="J55" s="269"/>
      <c r="K55" s="49" t="s">
        <v>56</v>
      </c>
      <c r="L55" s="62"/>
      <c r="M55" s="62"/>
    </row>
    <row r="56" spans="2:13" x14ac:dyDescent="0.25">
      <c r="B56" s="282" t="str">
        <f>IF('Insurance Requirements (GC-EB)'!Q19="Completed","","Builders Risk or Installation Floater coverage is recommended on this type of contract.")</f>
        <v>Builders Risk or Installation Floater coverage is recommended on this type of contract.</v>
      </c>
      <c r="C56" s="282"/>
      <c r="D56" s="282"/>
      <c r="E56" s="282"/>
      <c r="F56" s="282"/>
      <c r="G56" s="282"/>
      <c r="H56" s="282"/>
      <c r="I56" s="282"/>
      <c r="J56" s="282"/>
      <c r="K56" s="282"/>
      <c r="L56" s="282"/>
      <c r="M56" s="282"/>
    </row>
    <row r="57" spans="2:13" ht="16.5" thickBot="1" x14ac:dyDescent="0.3">
      <c r="B57" s="52" t="s">
        <v>145</v>
      </c>
    </row>
    <row r="58" spans="2:13" ht="15.75" thickBot="1" x14ac:dyDescent="0.3">
      <c r="B58" s="51" t="str">
        <f>IF('Insurance Requirements (GC-EB)'!V19="Completed","X","")</f>
        <v/>
      </c>
      <c r="C58" s="50" t="s">
        <v>55</v>
      </c>
      <c r="E58" s="51" t="str">
        <f>IF('Insurance Requirements (GC-EB)'!V19="Completed","","X")</f>
        <v>X</v>
      </c>
      <c r="F58" s="50" t="s">
        <v>54</v>
      </c>
    </row>
    <row r="59" spans="2:13" x14ac:dyDescent="0.25">
      <c r="B59" s="49" t="s">
        <v>61</v>
      </c>
      <c r="J59" s="269" t="str">
        <f>'Professional (GC-EB)'!$H$29</f>
        <v/>
      </c>
      <c r="K59" s="269"/>
      <c r="L59" s="49" t="s">
        <v>66</v>
      </c>
    </row>
    <row r="60" spans="2:13" x14ac:dyDescent="0.25">
      <c r="B60" s="49" t="s">
        <v>59</v>
      </c>
      <c r="G60" s="81" t="str">
        <f>'Professional (GC-EB)'!$H$30</f>
        <v/>
      </c>
      <c r="H60" s="49" t="s">
        <v>56</v>
      </c>
    </row>
    <row r="61" spans="2:13" ht="15" customHeight="1" x14ac:dyDescent="0.25"/>
    <row r="62" spans="2:13" ht="15" customHeight="1" x14ac:dyDescent="0.25">
      <c r="B62" s="284" t="s">
        <v>242</v>
      </c>
      <c r="C62" s="284"/>
      <c r="D62" s="284"/>
      <c r="E62" s="284"/>
      <c r="F62" s="284"/>
      <c r="G62" s="284"/>
      <c r="H62" s="284"/>
      <c r="I62" s="284"/>
      <c r="J62" s="284"/>
      <c r="K62" s="284"/>
      <c r="L62" s="284"/>
      <c r="M62" s="284"/>
    </row>
    <row r="63" spans="2:13" ht="15" customHeight="1" x14ac:dyDescent="0.25">
      <c r="B63" s="284"/>
      <c r="C63" s="284"/>
      <c r="D63" s="284"/>
      <c r="E63" s="284"/>
      <c r="F63" s="284"/>
      <c r="G63" s="284"/>
      <c r="H63" s="284"/>
      <c r="I63" s="284"/>
      <c r="J63" s="284"/>
      <c r="K63" s="284"/>
      <c r="L63" s="284"/>
      <c r="M63" s="284"/>
    </row>
    <row r="64" spans="2:13" ht="15" customHeight="1" x14ac:dyDescent="0.25"/>
    <row r="65" spans="2:13" ht="15" customHeight="1" thickBot="1" x14ac:dyDescent="0.3">
      <c r="B65" s="52" t="s">
        <v>289</v>
      </c>
      <c r="C65" s="65"/>
      <c r="D65" s="65"/>
      <c r="E65" s="65"/>
      <c r="F65" s="65"/>
      <c r="G65" s="65"/>
      <c r="H65" s="65"/>
      <c r="I65" s="65"/>
      <c r="J65" s="65"/>
      <c r="K65" s="65"/>
    </row>
    <row r="66" spans="2:13" ht="15" customHeight="1" thickBot="1" x14ac:dyDescent="0.3">
      <c r="B66" s="51" t="str">
        <f>IF('Additional Coverages (GC-EB)'!Q36=2000000,"X",IF('Additional Coverages (GC-EB)'!Q36=10000000,"X",IF('Additional Coverages (GC-EB)'!Q36=25000000,"X","")))</f>
        <v/>
      </c>
      <c r="C66" s="50" t="s">
        <v>55</v>
      </c>
      <c r="E66" s="51" t="str">
        <f>IF(B66="X","","X")</f>
        <v>X</v>
      </c>
      <c r="F66" s="50" t="s">
        <v>54</v>
      </c>
      <c r="G66" s="65"/>
      <c r="H66" s="65"/>
      <c r="I66" s="65"/>
      <c r="J66" s="65"/>
      <c r="K66" s="65"/>
    </row>
    <row r="67" spans="2:13" ht="15" customHeight="1" x14ac:dyDescent="0.25">
      <c r="B67" s="49" t="s">
        <v>57</v>
      </c>
      <c r="I67" s="269" t="str">
        <f>'Additional Coverages (GC-EB)'!Q36</f>
        <v/>
      </c>
      <c r="J67" s="269"/>
      <c r="K67" s="49" t="s">
        <v>56</v>
      </c>
    </row>
    <row r="68" spans="2:13" ht="15" customHeight="1" x14ac:dyDescent="0.25"/>
    <row r="69" spans="2:13" ht="15" customHeight="1" thickBot="1" x14ac:dyDescent="0.3">
      <c r="B69" s="52" t="s">
        <v>290</v>
      </c>
      <c r="C69" s="65"/>
      <c r="D69" s="65"/>
      <c r="E69" s="65"/>
      <c r="F69" s="65"/>
      <c r="G69" s="65"/>
      <c r="H69" s="65"/>
      <c r="I69" s="65"/>
      <c r="J69" s="65"/>
      <c r="K69" s="65"/>
    </row>
    <row r="70" spans="2:13" ht="15" customHeight="1" thickBot="1" x14ac:dyDescent="0.3">
      <c r="B70" s="51" t="str">
        <f>IF('Additional Coverages (GC-EB)'!T27=TRUE,"X","")</f>
        <v/>
      </c>
      <c r="C70" s="50" t="s">
        <v>55</v>
      </c>
      <c r="E70" s="51" t="str">
        <f>IF(B70="X","","X")</f>
        <v>X</v>
      </c>
      <c r="F70" s="50" t="s">
        <v>54</v>
      </c>
      <c r="G70" s="65"/>
      <c r="H70" s="65"/>
      <c r="I70" s="65"/>
      <c r="J70" s="65"/>
      <c r="K70" s="65"/>
    </row>
    <row r="71" spans="2:13" ht="15" customHeight="1" x14ac:dyDescent="0.25">
      <c r="B71" s="49" t="s">
        <v>57</v>
      </c>
      <c r="I71" s="269" t="str">
        <f>'Additional Coverages (GC-EB)'!Z33</f>
        <v/>
      </c>
      <c r="J71" s="269"/>
      <c r="K71" s="49" t="s">
        <v>56</v>
      </c>
    </row>
    <row r="72" spans="2:13" ht="15" customHeight="1" x14ac:dyDescent="0.25">
      <c r="I72" s="161"/>
      <c r="J72" s="161"/>
    </row>
    <row r="73" spans="2:13" ht="15" customHeight="1" thickBot="1" x14ac:dyDescent="0.3">
      <c r="B73" s="52" t="s">
        <v>279</v>
      </c>
      <c r="C73" s="65"/>
      <c r="D73" s="65"/>
      <c r="E73" s="65"/>
      <c r="F73" s="65"/>
      <c r="G73" s="65"/>
      <c r="H73" s="65"/>
      <c r="I73" s="65"/>
      <c r="J73" s="65"/>
      <c r="K73" s="65"/>
    </row>
    <row r="74" spans="2:13" ht="15" customHeight="1" thickBot="1" x14ac:dyDescent="0.3">
      <c r="B74" s="51" t="str">
        <f>IF('Additional Coverages (GC-EB)'!B53=TRUE,"X","")</f>
        <v/>
      </c>
      <c r="C74" s="50" t="s">
        <v>55</v>
      </c>
      <c r="E74" s="51" t="str">
        <f>IF(B74="X","","X")</f>
        <v>X</v>
      </c>
      <c r="F74" s="50" t="s">
        <v>54</v>
      </c>
      <c r="G74" s="65"/>
      <c r="H74" s="65"/>
      <c r="I74" s="65"/>
      <c r="J74" s="65"/>
      <c r="K74" s="65"/>
    </row>
    <row r="75" spans="2:13" ht="15" customHeight="1" x14ac:dyDescent="0.25">
      <c r="B75" s="49" t="s">
        <v>57</v>
      </c>
      <c r="I75" s="269" t="str">
        <f>IF('Additional Coverages (GC-EB)'!H59&gt;0,'Additional Coverages (GC-EB)'!H59,"")</f>
        <v/>
      </c>
      <c r="J75" s="269"/>
      <c r="K75" s="49" t="s">
        <v>56</v>
      </c>
    </row>
    <row r="76" spans="2:13" ht="15" customHeight="1" x14ac:dyDescent="0.25"/>
    <row r="77" spans="2:13" ht="16.5" thickBot="1" x14ac:dyDescent="0.3">
      <c r="B77" s="52" t="s">
        <v>291</v>
      </c>
      <c r="C77" s="65"/>
      <c r="D77" s="65"/>
      <c r="E77" s="65"/>
      <c r="F77" s="65"/>
      <c r="G77" s="65"/>
      <c r="H77" s="65"/>
      <c r="I77" s="65"/>
      <c r="J77" s="65"/>
      <c r="K77" s="65"/>
      <c r="L77" s="65"/>
      <c r="M77" s="65"/>
    </row>
    <row r="78" spans="2:13" ht="15.75" thickBot="1" x14ac:dyDescent="0.3">
      <c r="B78" s="51" t="str">
        <f>IF('Additional Coverages (GC-EB)'!Q65=1000000,"X",IF('Additional Coverages (GC-EB)'!Q65=2000000,"X",""))</f>
        <v/>
      </c>
      <c r="C78" s="50" t="s">
        <v>55</v>
      </c>
      <c r="E78" s="51" t="str">
        <f>IF(B78="X","","X")</f>
        <v>X</v>
      </c>
      <c r="F78" s="50" t="s">
        <v>54</v>
      </c>
      <c r="G78" s="65"/>
      <c r="H78" s="65"/>
      <c r="I78" s="65"/>
      <c r="J78" s="65"/>
      <c r="K78" s="65"/>
      <c r="L78" s="65"/>
      <c r="M78" s="65"/>
    </row>
    <row r="79" spans="2:13" x14ac:dyDescent="0.25">
      <c r="B79" s="49" t="s">
        <v>57</v>
      </c>
      <c r="I79" s="269" t="str">
        <f>'Additional Coverages (GC-EB)'!Q65</f>
        <v/>
      </c>
      <c r="J79" s="269"/>
      <c r="K79" s="49" t="s">
        <v>56</v>
      </c>
      <c r="L79" s="65"/>
      <c r="M79" s="65"/>
    </row>
    <row r="80" spans="2:13" ht="15" customHeight="1" x14ac:dyDescent="0.25"/>
    <row r="81" spans="2:11" ht="15" customHeight="1" thickBot="1" x14ac:dyDescent="0.3">
      <c r="B81" s="52" t="s">
        <v>292</v>
      </c>
      <c r="C81" s="65"/>
      <c r="D81" s="65"/>
      <c r="E81" s="65"/>
      <c r="F81" s="65"/>
      <c r="G81" s="65"/>
      <c r="H81" s="65"/>
      <c r="I81" s="65"/>
      <c r="J81" s="65"/>
      <c r="K81" s="65"/>
    </row>
    <row r="82" spans="2:11" ht="15" customHeight="1" thickBot="1" x14ac:dyDescent="0.3">
      <c r="B82" s="51" t="str">
        <f>IF('Additional Coverages (GC-EB)'!Y57&gt;0,"X","")</f>
        <v/>
      </c>
      <c r="C82" s="50" t="s">
        <v>55</v>
      </c>
      <c r="E82" s="51" t="str">
        <f>IF(B82="X","","X")</f>
        <v>X</v>
      </c>
      <c r="F82" s="50" t="s">
        <v>54</v>
      </c>
      <c r="G82" s="65"/>
      <c r="H82" s="65"/>
      <c r="I82" s="65"/>
      <c r="J82" s="65"/>
      <c r="K82" s="65"/>
    </row>
    <row r="83" spans="2:11" ht="15" customHeight="1" x14ac:dyDescent="0.25">
      <c r="B83" s="49" t="s">
        <v>57</v>
      </c>
      <c r="I83" s="269" t="str">
        <f>IF('Additional Coverages (GC-EB)'!Y57&gt;0,'Additional Coverages (GC-EB)'!Y57,"")</f>
        <v/>
      </c>
      <c r="J83" s="269"/>
      <c r="K83" s="49" t="s">
        <v>56</v>
      </c>
    </row>
    <row r="84" spans="2:11" ht="15" customHeight="1" x14ac:dyDescent="0.25"/>
    <row r="85" spans="2:11" ht="15" customHeight="1" thickBot="1" x14ac:dyDescent="0.3">
      <c r="B85" s="52" t="s">
        <v>293</v>
      </c>
      <c r="C85" s="65"/>
      <c r="D85" s="65"/>
      <c r="E85" s="65"/>
      <c r="F85" s="65"/>
      <c r="G85" s="65"/>
      <c r="H85" s="65"/>
      <c r="I85" s="65"/>
      <c r="J85" s="65"/>
      <c r="K85" s="65"/>
    </row>
    <row r="86" spans="2:11" ht="15" customHeight="1" thickBot="1" x14ac:dyDescent="0.3">
      <c r="B86" s="51" t="str">
        <f>IF('Additional Coverages (GC-EB)'!Y59&gt;0,"X","")</f>
        <v/>
      </c>
      <c r="C86" s="50" t="s">
        <v>55</v>
      </c>
      <c r="E86" s="51" t="str">
        <f>IF(B86="X","","X")</f>
        <v>X</v>
      </c>
      <c r="F86" s="50" t="s">
        <v>54</v>
      </c>
      <c r="G86" s="65"/>
      <c r="H86" s="65"/>
      <c r="I86" s="65"/>
      <c r="J86" s="65"/>
      <c r="K86" s="65"/>
    </row>
    <row r="87" spans="2:11" ht="15" customHeight="1" x14ac:dyDescent="0.25">
      <c r="B87" s="49" t="s">
        <v>57</v>
      </c>
      <c r="I87" s="269" t="str">
        <f>IF('Additional Coverages (GC-EB)'!Y59&gt;0,'Additional Coverages (GC-EB)'!Y59,"")</f>
        <v/>
      </c>
      <c r="J87" s="269"/>
      <c r="K87" s="49" t="s">
        <v>56</v>
      </c>
    </row>
    <row r="88" spans="2:11" ht="15" customHeight="1" x14ac:dyDescent="0.25"/>
    <row r="89" spans="2:11" ht="15" customHeight="1" thickBot="1" x14ac:dyDescent="0.3">
      <c r="B89" s="52" t="s">
        <v>294</v>
      </c>
      <c r="C89" s="65"/>
      <c r="D89" s="65"/>
      <c r="E89" s="65"/>
      <c r="F89" s="65"/>
      <c r="G89" s="65"/>
      <c r="H89" s="65"/>
      <c r="I89" s="65"/>
      <c r="J89" s="65"/>
      <c r="K89" s="65"/>
    </row>
    <row r="90" spans="2:11" ht="15" customHeight="1" thickBot="1" x14ac:dyDescent="0.3">
      <c r="B90" s="51" t="str">
        <f>IF('Additional Coverages (GC-EB)'!Y61&gt;0,"X","")</f>
        <v/>
      </c>
      <c r="C90" s="50" t="s">
        <v>55</v>
      </c>
      <c r="E90" s="51" t="str">
        <f>IF(B90="X","","X")</f>
        <v>X</v>
      </c>
      <c r="F90" s="50" t="s">
        <v>54</v>
      </c>
      <c r="G90" s="65"/>
      <c r="H90" s="65"/>
      <c r="I90" s="65"/>
      <c r="J90" s="65"/>
      <c r="K90" s="65"/>
    </row>
    <row r="91" spans="2:11" ht="15" customHeight="1" x14ac:dyDescent="0.25">
      <c r="B91" s="49" t="s">
        <v>57</v>
      </c>
      <c r="I91" s="269" t="str">
        <f>IF('Additional Coverages (GC-EB)'!Y61&gt;0,'Additional Coverages (GC-EB)'!Y61,"")</f>
        <v/>
      </c>
      <c r="J91" s="269"/>
      <c r="K91" s="49" t="s">
        <v>56</v>
      </c>
    </row>
    <row r="92" spans="2:11" ht="15" customHeight="1" x14ac:dyDescent="0.25">
      <c r="I92" s="161"/>
      <c r="J92" s="161"/>
    </row>
    <row r="93" spans="2:11" ht="15" customHeight="1" thickBot="1" x14ac:dyDescent="0.3">
      <c r="B93" s="52" t="s">
        <v>295</v>
      </c>
      <c r="C93" s="65"/>
      <c r="D93" s="65"/>
      <c r="E93" s="65"/>
      <c r="F93" s="65"/>
      <c r="G93" s="65"/>
      <c r="H93" s="65"/>
      <c r="I93" s="65"/>
      <c r="J93" s="65"/>
      <c r="K93" s="65"/>
    </row>
    <row r="94" spans="2:11" ht="15" customHeight="1" thickBot="1" x14ac:dyDescent="0.3">
      <c r="B94" s="51" t="str">
        <f>IF('Additional Coverages (GC-EB)'!Y63&gt;0,"X","")</f>
        <v/>
      </c>
      <c r="C94" s="50" t="s">
        <v>55</v>
      </c>
      <c r="E94" s="51" t="str">
        <f>IF(B94="X","","X")</f>
        <v>X</v>
      </c>
      <c r="F94" s="50" t="s">
        <v>54</v>
      </c>
      <c r="G94" s="65"/>
      <c r="H94" s="65"/>
      <c r="I94" s="65"/>
      <c r="J94" s="65"/>
      <c r="K94" s="65"/>
    </row>
    <row r="95" spans="2:11" ht="15" customHeight="1" x14ac:dyDescent="0.25">
      <c r="B95" s="49" t="s">
        <v>57</v>
      </c>
      <c r="I95" s="269" t="str">
        <f>IF('Additional Coverages (GC-EB)'!Y63&gt;0,'Additional Coverages (GC-EB)'!Y63,"")</f>
        <v/>
      </c>
      <c r="J95" s="269"/>
      <c r="K95" s="49" t="s">
        <v>56</v>
      </c>
    </row>
    <row r="96" spans="2:11" ht="15" customHeight="1" x14ac:dyDescent="0.25"/>
    <row r="97" spans="2:9" ht="15" customHeight="1" x14ac:dyDescent="0.25"/>
    <row r="98" spans="2:9" ht="15.75" x14ac:dyDescent="0.25">
      <c r="B98" s="52" t="s">
        <v>68</v>
      </c>
      <c r="C98" s="52"/>
    </row>
    <row r="99" spans="2:9" ht="8.25" customHeight="1" x14ac:dyDescent="0.25"/>
    <row r="100" spans="2:9" ht="12.75" customHeight="1" thickBot="1" x14ac:dyDescent="0.3">
      <c r="B100" s="281" t="s">
        <v>22</v>
      </c>
      <c r="C100" s="276"/>
      <c r="D100" s="276"/>
      <c r="E100" s="276"/>
      <c r="F100" s="276"/>
      <c r="G100" s="276"/>
      <c r="H100" s="276"/>
      <c r="I100" s="276"/>
    </row>
    <row r="101" spans="2:9" ht="12.75" customHeight="1" thickBot="1" x14ac:dyDescent="0.3">
      <c r="B101" s="66" t="str">
        <f>IF('Scope of Work (GC-EB)'!K21=TRUE,"✔","")</f>
        <v/>
      </c>
      <c r="C101" s="279" t="s">
        <v>22</v>
      </c>
      <c r="D101" s="280"/>
      <c r="E101" s="280"/>
      <c r="F101" s="280"/>
      <c r="G101" s="280"/>
      <c r="H101" s="280"/>
      <c r="I101" s="280"/>
    </row>
    <row r="102" spans="2:9" ht="12.75" customHeight="1" thickBot="1" x14ac:dyDescent="0.3">
      <c r="B102" s="66" t="str">
        <f>IF('Scope of Work (GC-EB)'!K22=TRUE,"✔","")</f>
        <v/>
      </c>
      <c r="C102" s="273" t="s">
        <v>72</v>
      </c>
      <c r="D102" s="274"/>
      <c r="E102" s="274"/>
      <c r="F102" s="274"/>
      <c r="G102" s="274"/>
      <c r="H102" s="274"/>
      <c r="I102" s="274"/>
    </row>
    <row r="103" spans="2:9" ht="12.75" customHeight="1" thickBot="1" x14ac:dyDescent="0.3">
      <c r="B103" s="275" t="s">
        <v>24</v>
      </c>
      <c r="C103" s="276"/>
      <c r="D103" s="276"/>
      <c r="E103" s="276"/>
      <c r="F103" s="276"/>
      <c r="G103" s="276"/>
      <c r="H103" s="276"/>
      <c r="I103" s="276"/>
    </row>
    <row r="104" spans="2:9" ht="12.75" customHeight="1" thickBot="1" x14ac:dyDescent="0.3">
      <c r="B104" s="66" t="str">
        <f>IF('Scope of Work (GC-EB)'!K24=TRUE,"✔","")</f>
        <v/>
      </c>
      <c r="C104" s="279" t="s">
        <v>27</v>
      </c>
      <c r="D104" s="280"/>
      <c r="E104" s="280"/>
      <c r="F104" s="280"/>
      <c r="G104" s="280"/>
      <c r="H104" s="280"/>
      <c r="I104" s="280"/>
    </row>
    <row r="105" spans="2:9" ht="12.75" customHeight="1" thickBot="1" x14ac:dyDescent="0.3">
      <c r="B105" s="66" t="str">
        <f>IF('Scope of Work (GC-EB)'!K25=TRUE,"✔","")</f>
        <v/>
      </c>
      <c r="C105" s="271" t="s">
        <v>6</v>
      </c>
      <c r="D105" s="272"/>
      <c r="E105" s="272"/>
      <c r="F105" s="272"/>
      <c r="G105" s="272"/>
      <c r="H105" s="272"/>
      <c r="I105" s="272"/>
    </row>
    <row r="106" spans="2:9" ht="12.75" customHeight="1" thickBot="1" x14ac:dyDescent="0.3">
      <c r="B106" s="66" t="str">
        <f>IF('Scope of Work (GC-EB)'!K26=TRUE,"✔","")</f>
        <v/>
      </c>
      <c r="C106" s="271" t="s">
        <v>7</v>
      </c>
      <c r="D106" s="272"/>
      <c r="E106" s="272"/>
      <c r="F106" s="272"/>
      <c r="G106" s="272"/>
      <c r="H106" s="272"/>
      <c r="I106" s="272"/>
    </row>
    <row r="107" spans="2:9" ht="12.75" customHeight="1" thickBot="1" x14ac:dyDescent="0.3">
      <c r="B107" s="66" t="str">
        <f>IF('Scope of Work (GC-EB)'!K27=TRUE,"✔","")</f>
        <v/>
      </c>
      <c r="C107" s="271" t="s">
        <v>8</v>
      </c>
      <c r="D107" s="272"/>
      <c r="E107" s="272"/>
      <c r="F107" s="272"/>
      <c r="G107" s="272"/>
      <c r="H107" s="272"/>
      <c r="I107" s="272"/>
    </row>
    <row r="108" spans="2:9" ht="12.75" customHeight="1" thickBot="1" x14ac:dyDescent="0.3">
      <c r="B108" s="66" t="str">
        <f>IF('Scope of Work (GC-EB)'!K28=TRUE,"✔","")</f>
        <v/>
      </c>
      <c r="C108" s="271" t="s">
        <v>9</v>
      </c>
      <c r="D108" s="272"/>
      <c r="E108" s="272"/>
      <c r="F108" s="272"/>
      <c r="G108" s="272"/>
      <c r="H108" s="272"/>
      <c r="I108" s="272"/>
    </row>
    <row r="109" spans="2:9" ht="12.75" customHeight="1" thickBot="1" x14ac:dyDescent="0.3">
      <c r="B109" s="66" t="str">
        <f>IF('Scope of Work (GC-EB)'!K29=TRUE,"✔","")</f>
        <v/>
      </c>
      <c r="C109" s="271" t="s">
        <v>10</v>
      </c>
      <c r="D109" s="272"/>
      <c r="E109" s="272"/>
      <c r="F109" s="272"/>
      <c r="G109" s="272"/>
      <c r="H109" s="272"/>
      <c r="I109" s="272"/>
    </row>
    <row r="110" spans="2:9" ht="12.75" customHeight="1" thickBot="1" x14ac:dyDescent="0.3">
      <c r="B110" s="66" t="str">
        <f>IF('Scope of Work (GC-EB)'!K30=TRUE,"✔","")</f>
        <v/>
      </c>
      <c r="C110" s="271" t="s">
        <v>11</v>
      </c>
      <c r="D110" s="272"/>
      <c r="E110" s="272"/>
      <c r="F110" s="272"/>
      <c r="G110" s="272"/>
      <c r="H110" s="272"/>
      <c r="I110" s="272"/>
    </row>
    <row r="111" spans="2:9" ht="12.75" customHeight="1" thickBot="1" x14ac:dyDescent="0.3">
      <c r="B111" s="66" t="str">
        <f>IF('Scope of Work (GC-EB)'!K31=TRUE,"✔","")</f>
        <v/>
      </c>
      <c r="C111" s="273" t="s">
        <v>12</v>
      </c>
      <c r="D111" s="274"/>
      <c r="E111" s="274"/>
      <c r="F111" s="274"/>
      <c r="G111" s="274"/>
      <c r="H111" s="274"/>
      <c r="I111" s="274"/>
    </row>
    <row r="112" spans="2:9" ht="12.75" customHeight="1" thickBot="1" x14ac:dyDescent="0.3">
      <c r="B112" s="275" t="s">
        <v>25</v>
      </c>
      <c r="C112" s="276"/>
      <c r="D112" s="276"/>
      <c r="E112" s="276"/>
      <c r="F112" s="276"/>
      <c r="G112" s="276"/>
      <c r="H112" s="276"/>
      <c r="I112" s="276"/>
    </row>
    <row r="113" spans="2:10" ht="12.75" customHeight="1" thickBot="1" x14ac:dyDescent="0.3">
      <c r="B113" s="66" t="str">
        <f>IF('Scope of Work (GC-EB)'!K33=TRUE,"✔","")</f>
        <v/>
      </c>
      <c r="C113" s="279" t="s">
        <v>13</v>
      </c>
      <c r="D113" s="280"/>
      <c r="E113" s="280"/>
      <c r="F113" s="280"/>
      <c r="G113" s="280"/>
      <c r="H113" s="280"/>
      <c r="I113" s="280"/>
    </row>
    <row r="114" spans="2:10" ht="12.75" customHeight="1" thickBot="1" x14ac:dyDescent="0.3">
      <c r="B114" s="66" t="str">
        <f>IF('Scope of Work (GC-EB)'!K34=TRUE,"✔","")</f>
        <v/>
      </c>
      <c r="C114" s="271" t="s">
        <v>14</v>
      </c>
      <c r="D114" s="272"/>
      <c r="E114" s="272"/>
      <c r="F114" s="272"/>
      <c r="G114" s="272"/>
      <c r="H114" s="272"/>
      <c r="I114" s="272"/>
    </row>
    <row r="115" spans="2:10" ht="12.75" customHeight="1" thickBot="1" x14ac:dyDescent="0.3">
      <c r="B115" s="66" t="str">
        <f>IF('Scope of Work (GC-EB)'!K35=TRUE,"✔","")</f>
        <v/>
      </c>
      <c r="C115" s="271" t="s">
        <v>15</v>
      </c>
      <c r="D115" s="272"/>
      <c r="E115" s="272"/>
      <c r="F115" s="272"/>
      <c r="G115" s="272"/>
      <c r="H115" s="272"/>
      <c r="I115" s="272"/>
    </row>
    <row r="116" spans="2:10" ht="12.75" customHeight="1" thickBot="1" x14ac:dyDescent="0.3">
      <c r="B116" s="66" t="str">
        <f>IF('Scope of Work (GC-EB)'!K36=TRUE,"✔","")</f>
        <v/>
      </c>
      <c r="C116" s="271" t="s">
        <v>16</v>
      </c>
      <c r="D116" s="272"/>
      <c r="E116" s="272"/>
      <c r="F116" s="272"/>
      <c r="G116" s="272"/>
      <c r="H116" s="272"/>
      <c r="I116" s="272"/>
    </row>
    <row r="117" spans="2:10" ht="12.75" customHeight="1" thickBot="1" x14ac:dyDescent="0.3">
      <c r="B117" s="66" t="str">
        <f>IF('Scope of Work (GC-EB)'!K37=TRUE,"✔","")</f>
        <v/>
      </c>
      <c r="C117" s="271" t="s">
        <v>17</v>
      </c>
      <c r="D117" s="272"/>
      <c r="E117" s="272"/>
      <c r="F117" s="272"/>
      <c r="G117" s="272"/>
      <c r="H117" s="272"/>
      <c r="I117" s="272"/>
    </row>
    <row r="118" spans="2:10" ht="12.75" customHeight="1" thickBot="1" x14ac:dyDescent="0.3">
      <c r="B118" s="66" t="str">
        <f>IF('Scope of Work (GC-EB)'!K38=TRUE,"✔","")</f>
        <v/>
      </c>
      <c r="C118" s="271" t="s">
        <v>18</v>
      </c>
      <c r="D118" s="272"/>
      <c r="E118" s="272"/>
      <c r="F118" s="272"/>
      <c r="G118" s="272"/>
      <c r="H118" s="272"/>
      <c r="I118" s="272"/>
    </row>
    <row r="119" spans="2:10" ht="12.75" customHeight="1" thickBot="1" x14ac:dyDescent="0.3">
      <c r="B119" s="66" t="str">
        <f>IF('Scope of Work (GC-EB)'!K39=TRUE,"✔","")</f>
        <v/>
      </c>
      <c r="C119" s="271" t="s">
        <v>19</v>
      </c>
      <c r="D119" s="272"/>
      <c r="E119" s="272"/>
      <c r="F119" s="272"/>
      <c r="G119" s="272"/>
      <c r="H119" s="272"/>
      <c r="I119" s="272"/>
    </row>
    <row r="120" spans="2:10" ht="12.75" customHeight="1" thickBot="1" x14ac:dyDescent="0.3">
      <c r="B120" s="66" t="str">
        <f>IF('Scope of Work (GC-EB)'!K40=TRUE,"✔","")</f>
        <v/>
      </c>
      <c r="C120" s="271" t="s">
        <v>20</v>
      </c>
      <c r="D120" s="272"/>
      <c r="E120" s="272"/>
      <c r="F120" s="272"/>
      <c r="G120" s="272"/>
      <c r="H120" s="272"/>
      <c r="I120" s="272"/>
    </row>
    <row r="121" spans="2:10" ht="12.75" customHeight="1" thickBot="1" x14ac:dyDescent="0.3">
      <c r="B121" s="66" t="str">
        <f>IF('Scope of Work (GC-EB)'!K41=TRUE,"✔","")</f>
        <v/>
      </c>
      <c r="C121" s="273" t="s">
        <v>21</v>
      </c>
      <c r="D121" s="274"/>
      <c r="E121" s="274"/>
      <c r="F121" s="274"/>
      <c r="G121" s="274"/>
      <c r="H121" s="274"/>
      <c r="I121" s="274"/>
    </row>
    <row r="122" spans="2:10" ht="12.75" customHeight="1" thickBot="1" x14ac:dyDescent="0.3">
      <c r="B122" s="275" t="s">
        <v>26</v>
      </c>
      <c r="C122" s="276"/>
      <c r="D122" s="276"/>
      <c r="E122" s="276"/>
      <c r="F122" s="276"/>
      <c r="G122" s="276"/>
      <c r="H122" s="276"/>
      <c r="I122" s="276"/>
    </row>
    <row r="123" spans="2:10" ht="12.75" customHeight="1" thickBot="1" x14ac:dyDescent="0.3">
      <c r="B123" s="66" t="str">
        <f>IF('Scope of Work (GC-EB)'!K43=TRUE,"✔","")</f>
        <v/>
      </c>
      <c r="C123" s="277" t="s">
        <v>23</v>
      </c>
      <c r="D123" s="278"/>
      <c r="E123" s="278"/>
      <c r="F123" s="278"/>
      <c r="G123" s="278"/>
      <c r="H123" s="278"/>
      <c r="I123" s="278"/>
    </row>
    <row r="124" spans="2:10" ht="10.5" customHeight="1" x14ac:dyDescent="0.25"/>
    <row r="125" spans="2:10" ht="10.5" customHeight="1" x14ac:dyDescent="0.25"/>
    <row r="126" spans="2:10" ht="10.5" customHeight="1" x14ac:dyDescent="0.25"/>
    <row r="127" spans="2:10" ht="12.75" customHeight="1" x14ac:dyDescent="0.25">
      <c r="F127" s="270" t="s">
        <v>329</v>
      </c>
      <c r="G127" s="270"/>
      <c r="H127" s="270"/>
      <c r="I127" s="270"/>
      <c r="J127" s="270"/>
    </row>
    <row r="128" spans="2:10" ht="12.75" customHeight="1" x14ac:dyDescent="0.25">
      <c r="F128" s="270"/>
      <c r="G128" s="270"/>
      <c r="H128" s="270"/>
      <c r="I128" s="270"/>
      <c r="J128" s="270"/>
    </row>
    <row r="129" spans="6:10" ht="12.75" customHeight="1" x14ac:dyDescent="0.25">
      <c r="F129" s="270"/>
      <c r="G129" s="270"/>
      <c r="H129" s="270"/>
      <c r="I129" s="270"/>
      <c r="J129" s="270"/>
    </row>
  </sheetData>
  <sheetProtection algorithmName="SHA-512" hashValue="Qov5/8DPsCEbt2cwBagEfkDgH0jt7ERsFOX5EOIjrlPuQZyEbG8cbM7uSq7vzAT4MeF9ok1dYrXfHAKWXo1MhA==" saltValue="sZ4SMP/arQ+uNvD9c4BKPw==" spinCount="100000" sheet="1" objects="1" scenarios="1" selectLockedCells="1" selectUnlockedCells="1"/>
  <mergeCells count="50">
    <mergeCell ref="B23:M24"/>
    <mergeCell ref="I21:J21"/>
    <mergeCell ref="B2:M2"/>
    <mergeCell ref="B4:M4"/>
    <mergeCell ref="B11:M12"/>
    <mergeCell ref="J16:K16"/>
    <mergeCell ref="B5:M5"/>
    <mergeCell ref="B6:M6"/>
    <mergeCell ref="B8:M8"/>
    <mergeCell ref="C105:I105"/>
    <mergeCell ref="I28:J28"/>
    <mergeCell ref="J36:K36"/>
    <mergeCell ref="I55:J55"/>
    <mergeCell ref="I48:J48"/>
    <mergeCell ref="J59:K59"/>
    <mergeCell ref="B100:I100"/>
    <mergeCell ref="C101:I101"/>
    <mergeCell ref="C102:I102"/>
    <mergeCell ref="B103:I103"/>
    <mergeCell ref="C104:I104"/>
    <mergeCell ref="I67:J67"/>
    <mergeCell ref="B56:M56"/>
    <mergeCell ref="B30:M31"/>
    <mergeCell ref="B62:M63"/>
    <mergeCell ref="I71:J71"/>
    <mergeCell ref="C117:I117"/>
    <mergeCell ref="C106:I106"/>
    <mergeCell ref="C107:I107"/>
    <mergeCell ref="C108:I108"/>
    <mergeCell ref="C109:I109"/>
    <mergeCell ref="C110:I110"/>
    <mergeCell ref="C111:I111"/>
    <mergeCell ref="B112:I112"/>
    <mergeCell ref="C113:I113"/>
    <mergeCell ref="C114:I114"/>
    <mergeCell ref="C115:I115"/>
    <mergeCell ref="C116:I116"/>
    <mergeCell ref="F127:J129"/>
    <mergeCell ref="C118:I118"/>
    <mergeCell ref="C119:I119"/>
    <mergeCell ref="C120:I120"/>
    <mergeCell ref="C121:I121"/>
    <mergeCell ref="B122:I122"/>
    <mergeCell ref="C123:I123"/>
    <mergeCell ref="I95:J95"/>
    <mergeCell ref="I75:J75"/>
    <mergeCell ref="I79:J79"/>
    <mergeCell ref="I83:J83"/>
    <mergeCell ref="I87:J87"/>
    <mergeCell ref="I91:J91"/>
  </mergeCells>
  <conditionalFormatting sqref="G32:M32 B29:M29">
    <cfRule type="containsText" dxfId="34" priority="11" operator="containsText" text="Verify">
      <formula>NOT(ISERROR(SEARCH("Verify",B29)))</formula>
    </cfRule>
  </conditionalFormatting>
  <conditionalFormatting sqref="B38:M38 C53:M53 G54:M54 C55:H55 L55:M55 B41:M41 G39:M40 B44:M45">
    <cfRule type="containsText" dxfId="33" priority="10" operator="containsText" text="Verify">
      <formula>NOT(ISERROR(SEARCH("Verify",B38)))</formula>
    </cfRule>
  </conditionalFormatting>
  <conditionalFormatting sqref="G50:M52">
    <cfRule type="containsText" dxfId="32" priority="9" operator="containsText" text="Endorsement">
      <formula>NOT(ISERROR(SEARCH("Endorsement",G50)))</formula>
    </cfRule>
  </conditionalFormatting>
  <conditionalFormatting sqref="G42:M43">
    <cfRule type="containsText" dxfId="31" priority="8" operator="containsText" text="Verify">
      <formula>NOT(ISERROR(SEARCH("Verify",G42)))</formula>
    </cfRule>
  </conditionalFormatting>
  <conditionalFormatting sqref="B56:M56">
    <cfRule type="containsText" dxfId="30" priority="3" operator="containsText" text="Builders">
      <formula>NOT(ISERROR(SEARCH("Builders",B56)))</formula>
    </cfRule>
  </conditionalFormatting>
  <pageMargins left="0.25" right="0.25" top="0.75" bottom="0.75" header="0.3" footer="0.3"/>
  <pageSetup orientation="portrait" r:id="rId1"/>
  <headerFooter>
    <oddHeader>&amp;C&amp;G</oddHeader>
    <oddFooter>&amp;C&amp;D&amp;R&amp;P of &amp;N</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2" operator="containsText" text="Verify" id="{9CB5DCCE-289B-4106-8394-4A1D64337646}">
            <xm:f>NOT(ISERROR(SEARCH("Verify",'\\WPDASFILL01\DASRedirect$\CSLT\PERSONAL_WIP\Cartwright\Risk_Assessment_Tool\Construction\[CRAT_TC_V1_Locked.xlsx]Summary (TC-EB)'!#REF!)))</xm:f>
            <x14:dxf>
              <fill>
                <patternFill>
                  <bgColor rgb="FFFF0000"/>
                </patternFill>
              </fill>
            </x14:dxf>
          </x14:cfRule>
          <xm:sqref>C77:M77 L79:M79 G78:M78 C65:K65 G66:K66 C73:K73 G74:K74 C69:K69 G70:K70 C81:K81 G82:K82 C85:K85 G86:K86 C89:K89 G90:K90</xm:sqref>
        </x14:conditionalFormatting>
        <x14:conditionalFormatting xmlns:xm="http://schemas.microsoft.com/office/excel/2006/main">
          <x14:cfRule type="containsText" priority="1" operator="containsText" text="Verify" id="{DCB093CD-3715-4019-AE69-8BC2F3984CB3}">
            <xm:f>NOT(ISERROR(SEARCH("Verify",'\\WPDASFILL01\DASRedirect$\CSLT\PERSONAL_WIP\Cartwright\Risk_Assessment_Tool\Construction\[CRAT_TC_V1_Locked.xlsx]Summary (TC-EB)'!#REF!)))</xm:f>
            <x14:dxf>
              <fill>
                <patternFill>
                  <bgColor rgb="FFFF0000"/>
                </patternFill>
              </fill>
            </x14:dxf>
          </x14:cfRule>
          <xm:sqref>C93:K93 G94:K94</xm:sqref>
        </x14:conditionalFormatting>
      </x14:conditionalFormatting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showGridLines="0" showRowColHeaders="0" zoomScaleNormal="100" workbookViewId="0">
      <selection activeCell="T21" sqref="T21:AA37"/>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3" t="s">
        <v>0</v>
      </c>
      <c r="K1" s="193"/>
      <c r="L1" s="193"/>
      <c r="M1" s="10"/>
      <c r="N1" s="192" t="s">
        <v>148</v>
      </c>
      <c r="O1" s="192"/>
      <c r="P1" s="192"/>
      <c r="Q1" s="192"/>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3"/>
      <c r="K2" s="193"/>
      <c r="L2" s="193"/>
      <c r="M2" s="10"/>
      <c r="N2" s="192"/>
      <c r="O2" s="192"/>
      <c r="P2" s="192"/>
      <c r="Q2" s="192"/>
      <c r="R2" s="10"/>
      <c r="S2" s="192"/>
      <c r="T2" s="192"/>
      <c r="U2" s="192"/>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row>
    <row r="12" spans="1:30" ht="15" customHeight="1" x14ac:dyDescent="0.25">
      <c r="J12" s="60"/>
      <c r="K12" s="60"/>
      <c r="L12" s="60"/>
      <c r="M12" s="60"/>
      <c r="N12" s="60"/>
      <c r="O12" s="60"/>
      <c r="P12" s="60"/>
      <c r="Q12" s="60"/>
    </row>
    <row r="13" spans="1:30" ht="15" customHeight="1" x14ac:dyDescent="0.45">
      <c r="J13" s="61"/>
      <c r="K13" s="61"/>
      <c r="L13" s="61"/>
      <c r="M13" s="61"/>
    </row>
    <row r="14" spans="1:30" ht="15" customHeight="1" x14ac:dyDescent="0.45">
      <c r="J14" s="61"/>
      <c r="K14" s="61"/>
      <c r="L14" s="61"/>
      <c r="M14" s="61"/>
    </row>
    <row r="19" spans="2:27" ht="20.25" customHeight="1" x14ac:dyDescent="0.25">
      <c r="U19" s="9"/>
    </row>
    <row r="20" spans="2:27" ht="17.25" customHeight="1" x14ac:dyDescent="0.3">
      <c r="B20" s="173" t="s">
        <v>85</v>
      </c>
      <c r="C20" s="173"/>
      <c r="D20" s="173"/>
      <c r="E20" s="173"/>
      <c r="F20" s="173"/>
      <c r="G20" s="173"/>
      <c r="H20" s="173"/>
      <c r="I20" s="173"/>
      <c r="K20" s="6" t="s">
        <v>22</v>
      </c>
      <c r="L20" s="54"/>
      <c r="M20" s="54"/>
      <c r="N20" s="54"/>
      <c r="O20" s="54"/>
      <c r="P20" s="54"/>
      <c r="Q20" s="54"/>
      <c r="R20" s="54"/>
      <c r="T20" s="53" t="s">
        <v>28</v>
      </c>
      <c r="U20" s="54"/>
      <c r="V20" s="54"/>
      <c r="W20" s="54"/>
      <c r="X20" s="54"/>
      <c r="Y20" s="54"/>
      <c r="Z20" s="54"/>
      <c r="AA20" s="54"/>
    </row>
    <row r="21" spans="2:27" ht="15" customHeight="1" x14ac:dyDescent="0.3">
      <c r="B21" s="173"/>
      <c r="C21" s="173"/>
      <c r="D21" s="173"/>
      <c r="E21" s="173"/>
      <c r="F21" s="173"/>
      <c r="G21" s="173"/>
      <c r="H21" s="173"/>
      <c r="I21" s="173"/>
      <c r="K21" s="90" t="b">
        <v>1</v>
      </c>
      <c r="L21" s="201" t="s">
        <v>22</v>
      </c>
      <c r="M21" s="201"/>
      <c r="N21" s="201"/>
      <c r="O21" s="201"/>
      <c r="P21" s="201"/>
      <c r="Q21" s="201"/>
      <c r="R21" s="201"/>
      <c r="T21" s="202"/>
      <c r="U21" s="202"/>
      <c r="V21" s="202"/>
      <c r="W21" s="202"/>
      <c r="X21" s="202"/>
      <c r="Y21" s="202"/>
      <c r="Z21" s="202"/>
      <c r="AA21" s="202"/>
    </row>
    <row r="22" spans="2:27" ht="15" customHeight="1" x14ac:dyDescent="0.3">
      <c r="B22" s="173"/>
      <c r="C22" s="173"/>
      <c r="D22" s="173"/>
      <c r="E22" s="173"/>
      <c r="F22" s="173"/>
      <c r="G22" s="173"/>
      <c r="H22" s="173"/>
      <c r="I22" s="173"/>
      <c r="K22" s="90" t="b">
        <v>0</v>
      </c>
      <c r="L22" s="201" t="s">
        <v>72</v>
      </c>
      <c r="M22" s="201"/>
      <c r="N22" s="201"/>
      <c r="O22" s="201"/>
      <c r="P22" s="201"/>
      <c r="Q22" s="201"/>
      <c r="R22" s="201"/>
      <c r="T22" s="202"/>
      <c r="U22" s="202"/>
      <c r="V22" s="202"/>
      <c r="W22" s="202"/>
      <c r="X22" s="202"/>
      <c r="Y22" s="202"/>
      <c r="Z22" s="202"/>
      <c r="AA22" s="202"/>
    </row>
    <row r="23" spans="2:27" ht="15" customHeight="1" x14ac:dyDescent="0.3">
      <c r="J23" s="79"/>
      <c r="K23" s="6" t="s">
        <v>24</v>
      </c>
      <c r="L23" s="8"/>
      <c r="M23" s="7"/>
      <c r="N23" s="7"/>
      <c r="O23" s="7"/>
      <c r="P23" s="7"/>
      <c r="Q23" s="7"/>
      <c r="R23" s="7"/>
      <c r="T23" s="202"/>
      <c r="U23" s="202"/>
      <c r="V23" s="202"/>
      <c r="W23" s="202"/>
      <c r="X23" s="202"/>
      <c r="Y23" s="202"/>
      <c r="Z23" s="202"/>
      <c r="AA23" s="202"/>
    </row>
    <row r="24" spans="2:27" ht="15" customHeight="1" x14ac:dyDescent="0.3">
      <c r="J24" s="79"/>
      <c r="K24" s="90" t="b">
        <v>0</v>
      </c>
      <c r="L24" s="290" t="s">
        <v>86</v>
      </c>
      <c r="M24" s="290"/>
      <c r="N24" s="290"/>
      <c r="O24" s="290"/>
      <c r="P24" s="290"/>
      <c r="Q24" s="290"/>
      <c r="R24" s="290"/>
      <c r="T24" s="202"/>
      <c r="U24" s="202"/>
      <c r="V24" s="202"/>
      <c r="W24" s="202"/>
      <c r="X24" s="202"/>
      <c r="Y24" s="202"/>
      <c r="Z24" s="202"/>
      <c r="AA24" s="202"/>
    </row>
    <row r="25" spans="2:27" ht="15" customHeight="1" x14ac:dyDescent="0.3">
      <c r="J25" s="79"/>
      <c r="K25" s="91" t="b">
        <v>0</v>
      </c>
      <c r="L25" s="289" t="s">
        <v>6</v>
      </c>
      <c r="M25" s="289"/>
      <c r="N25" s="289"/>
      <c r="O25" s="289"/>
      <c r="P25" s="289"/>
      <c r="Q25" s="289"/>
      <c r="R25" s="289"/>
      <c r="T25" s="202"/>
      <c r="U25" s="202"/>
      <c r="V25" s="202"/>
      <c r="W25" s="202"/>
      <c r="X25" s="202"/>
      <c r="Y25" s="202"/>
      <c r="Z25" s="202"/>
      <c r="AA25" s="202"/>
    </row>
    <row r="26" spans="2:27" ht="15" customHeight="1" x14ac:dyDescent="0.3">
      <c r="K26" s="91" t="b">
        <v>0</v>
      </c>
      <c r="L26" s="194" t="s">
        <v>7</v>
      </c>
      <c r="M26" s="194"/>
      <c r="N26" s="194"/>
      <c r="O26" s="194"/>
      <c r="P26" s="194"/>
      <c r="Q26" s="194"/>
      <c r="R26" s="194"/>
      <c r="T26" s="202"/>
      <c r="U26" s="202"/>
      <c r="V26" s="202"/>
      <c r="W26" s="202"/>
      <c r="X26" s="202"/>
      <c r="Y26" s="202"/>
      <c r="Z26" s="202"/>
      <c r="AA26" s="202"/>
    </row>
    <row r="27" spans="2:27" ht="17.25" x14ac:dyDescent="0.3">
      <c r="K27" s="91" t="b">
        <v>0</v>
      </c>
      <c r="L27" s="194" t="s">
        <v>8</v>
      </c>
      <c r="M27" s="194"/>
      <c r="N27" s="194"/>
      <c r="O27" s="194"/>
      <c r="P27" s="194"/>
      <c r="Q27" s="194"/>
      <c r="R27" s="194"/>
      <c r="T27" s="202"/>
      <c r="U27" s="202"/>
      <c r="V27" s="202"/>
      <c r="W27" s="202"/>
      <c r="X27" s="202"/>
      <c r="Y27" s="202"/>
      <c r="Z27" s="202"/>
      <c r="AA27" s="202"/>
    </row>
    <row r="28" spans="2:27" ht="17.25" x14ac:dyDescent="0.3">
      <c r="K28" s="91" t="b">
        <v>0</v>
      </c>
      <c r="L28" s="194" t="s">
        <v>9</v>
      </c>
      <c r="M28" s="194"/>
      <c r="N28" s="194"/>
      <c r="O28" s="194"/>
      <c r="P28" s="194"/>
      <c r="Q28" s="194"/>
      <c r="R28" s="194"/>
      <c r="T28" s="202"/>
      <c r="U28" s="202"/>
      <c r="V28" s="202"/>
      <c r="W28" s="202"/>
      <c r="X28" s="202"/>
      <c r="Y28" s="202"/>
      <c r="Z28" s="202"/>
      <c r="AA28" s="202"/>
    </row>
    <row r="29" spans="2:27" ht="17.25" x14ac:dyDescent="0.3">
      <c r="K29" s="91" t="b">
        <v>0</v>
      </c>
      <c r="L29" s="194" t="s">
        <v>10</v>
      </c>
      <c r="M29" s="194"/>
      <c r="N29" s="194"/>
      <c r="O29" s="194"/>
      <c r="P29" s="194"/>
      <c r="Q29" s="194"/>
      <c r="R29" s="194"/>
      <c r="T29" s="202"/>
      <c r="U29" s="202"/>
      <c r="V29" s="202"/>
      <c r="W29" s="202"/>
      <c r="X29" s="202"/>
      <c r="Y29" s="202"/>
      <c r="Z29" s="202"/>
      <c r="AA29" s="202"/>
    </row>
    <row r="30" spans="2:27" ht="17.25" x14ac:dyDescent="0.3">
      <c r="K30" s="91" t="b">
        <v>0</v>
      </c>
      <c r="L30" s="194" t="s">
        <v>11</v>
      </c>
      <c r="M30" s="194"/>
      <c r="N30" s="194"/>
      <c r="O30" s="194"/>
      <c r="P30" s="194"/>
      <c r="Q30" s="194"/>
      <c r="R30" s="194"/>
      <c r="T30" s="202"/>
      <c r="U30" s="202"/>
      <c r="V30" s="202"/>
      <c r="W30" s="202"/>
      <c r="X30" s="202"/>
      <c r="Y30" s="202"/>
      <c r="Z30" s="202"/>
      <c r="AA30" s="202"/>
    </row>
    <row r="31" spans="2:27" ht="17.25" x14ac:dyDescent="0.3">
      <c r="K31" s="91" t="b">
        <v>0</v>
      </c>
      <c r="L31" s="289" t="s">
        <v>88</v>
      </c>
      <c r="M31" s="289"/>
      <c r="N31" s="289"/>
      <c r="O31" s="289"/>
      <c r="P31" s="289"/>
      <c r="Q31" s="289"/>
      <c r="R31" s="289"/>
      <c r="T31" s="202"/>
      <c r="U31" s="202"/>
      <c r="V31" s="202"/>
      <c r="W31" s="202"/>
      <c r="X31" s="202"/>
      <c r="Y31" s="202"/>
      <c r="Z31" s="202"/>
      <c r="AA31" s="202"/>
    </row>
    <row r="32" spans="2:27" ht="17.25" x14ac:dyDescent="0.3">
      <c r="K32" s="6" t="s">
        <v>25</v>
      </c>
      <c r="L32" s="8"/>
      <c r="M32" s="7"/>
      <c r="N32" s="7"/>
      <c r="O32" s="7"/>
      <c r="P32" s="7"/>
      <c r="Q32" s="7"/>
      <c r="R32" s="7"/>
      <c r="T32" s="202"/>
      <c r="U32" s="202"/>
      <c r="V32" s="202"/>
      <c r="W32" s="202"/>
      <c r="X32" s="202"/>
      <c r="Y32" s="202"/>
      <c r="Z32" s="202"/>
      <c r="AA32" s="202"/>
    </row>
    <row r="33" spans="11:27" ht="17.25" x14ac:dyDescent="0.3">
      <c r="K33" s="91" t="b">
        <v>0</v>
      </c>
      <c r="L33" s="290" t="s">
        <v>87</v>
      </c>
      <c r="M33" s="290"/>
      <c r="N33" s="290"/>
      <c r="O33" s="290"/>
      <c r="P33" s="290"/>
      <c r="Q33" s="290"/>
      <c r="R33" s="290"/>
      <c r="T33" s="202"/>
      <c r="U33" s="202"/>
      <c r="V33" s="202"/>
      <c r="W33" s="202"/>
      <c r="X33" s="202"/>
      <c r="Y33" s="202"/>
      <c r="Z33" s="202"/>
      <c r="AA33" s="202"/>
    </row>
    <row r="34" spans="11:27" ht="17.25" x14ac:dyDescent="0.3">
      <c r="K34" s="91" t="b">
        <v>0</v>
      </c>
      <c r="L34" s="289" t="s">
        <v>14</v>
      </c>
      <c r="M34" s="289"/>
      <c r="N34" s="289"/>
      <c r="O34" s="289"/>
      <c r="P34" s="289"/>
      <c r="Q34" s="289"/>
      <c r="R34" s="289"/>
      <c r="T34" s="202"/>
      <c r="U34" s="202"/>
      <c r="V34" s="202"/>
      <c r="W34" s="202"/>
      <c r="X34" s="202"/>
      <c r="Y34" s="202"/>
      <c r="Z34" s="202"/>
      <c r="AA34" s="202"/>
    </row>
    <row r="35" spans="11:27" ht="17.25" x14ac:dyDescent="0.3">
      <c r="K35" s="91" t="b">
        <v>0</v>
      </c>
      <c r="L35" s="194" t="s">
        <v>15</v>
      </c>
      <c r="M35" s="194"/>
      <c r="N35" s="194"/>
      <c r="O35" s="194"/>
      <c r="P35" s="194"/>
      <c r="Q35" s="194"/>
      <c r="R35" s="194"/>
      <c r="T35" s="202"/>
      <c r="U35" s="202"/>
      <c r="V35" s="202"/>
      <c r="W35" s="202"/>
      <c r="X35" s="202"/>
      <c r="Y35" s="202"/>
      <c r="Z35" s="202"/>
      <c r="AA35" s="202"/>
    </row>
    <row r="36" spans="11:27" ht="17.25" x14ac:dyDescent="0.3">
      <c r="K36" s="91" t="b">
        <v>0</v>
      </c>
      <c r="L36" s="194" t="s">
        <v>16</v>
      </c>
      <c r="M36" s="194"/>
      <c r="N36" s="194"/>
      <c r="O36" s="194"/>
      <c r="P36" s="194"/>
      <c r="Q36" s="194"/>
      <c r="R36" s="194"/>
      <c r="T36" s="202"/>
      <c r="U36" s="202"/>
      <c r="V36" s="202"/>
      <c r="W36" s="202"/>
      <c r="X36" s="202"/>
      <c r="Y36" s="202"/>
      <c r="Z36" s="202"/>
      <c r="AA36" s="202"/>
    </row>
    <row r="37" spans="11:27" ht="17.25" x14ac:dyDescent="0.3">
      <c r="K37" s="91" t="b">
        <v>0</v>
      </c>
      <c r="L37" s="194" t="s">
        <v>17</v>
      </c>
      <c r="M37" s="194"/>
      <c r="N37" s="194"/>
      <c r="O37" s="194"/>
      <c r="P37" s="194"/>
      <c r="Q37" s="194"/>
      <c r="R37" s="194"/>
      <c r="T37" s="202"/>
      <c r="U37" s="202"/>
      <c r="V37" s="202"/>
      <c r="W37" s="202"/>
      <c r="X37" s="202"/>
      <c r="Y37" s="202"/>
      <c r="Z37" s="202"/>
      <c r="AA37" s="202"/>
    </row>
    <row r="38" spans="11:27" ht="17.25" x14ac:dyDescent="0.3">
      <c r="K38" s="91" t="b">
        <v>0</v>
      </c>
      <c r="L38" s="194" t="s">
        <v>18</v>
      </c>
      <c r="M38" s="194"/>
      <c r="N38" s="194"/>
      <c r="O38" s="194"/>
      <c r="P38" s="194"/>
      <c r="Q38" s="194"/>
      <c r="R38" s="194"/>
      <c r="T38" s="197" t="s">
        <v>312</v>
      </c>
      <c r="U38" s="198"/>
      <c r="V38" s="198"/>
      <c r="W38" s="198"/>
      <c r="X38" s="198"/>
      <c r="Y38" s="198"/>
      <c r="Z38" s="198"/>
      <c r="AA38" s="198"/>
    </row>
    <row r="39" spans="11:27" ht="17.25" x14ac:dyDescent="0.3">
      <c r="K39" s="91" t="b">
        <v>0</v>
      </c>
      <c r="L39" s="194" t="s">
        <v>19</v>
      </c>
      <c r="M39" s="194"/>
      <c r="N39" s="194"/>
      <c r="O39" s="194"/>
      <c r="P39" s="194"/>
      <c r="Q39" s="194"/>
      <c r="R39" s="194"/>
      <c r="T39" s="198"/>
      <c r="U39" s="198"/>
      <c r="V39" s="198"/>
      <c r="W39" s="198"/>
      <c r="X39" s="198"/>
      <c r="Y39" s="198"/>
      <c r="Z39" s="198"/>
      <c r="AA39" s="198"/>
    </row>
    <row r="40" spans="11:27" ht="17.25" customHeight="1" x14ac:dyDescent="0.3">
      <c r="K40" s="91" t="b">
        <v>0</v>
      </c>
      <c r="L40" s="194" t="s">
        <v>20</v>
      </c>
      <c r="M40" s="194"/>
      <c r="N40" s="194"/>
      <c r="O40" s="194"/>
      <c r="P40" s="194"/>
      <c r="Q40" s="194"/>
      <c r="R40" s="194"/>
      <c r="T40" s="198"/>
      <c r="U40" s="198"/>
      <c r="V40" s="198"/>
      <c r="W40" s="198"/>
      <c r="X40" s="198"/>
      <c r="Y40" s="198"/>
      <c r="Z40" s="198"/>
      <c r="AA40" s="198"/>
    </row>
    <row r="41" spans="11:27" ht="17.25" customHeight="1" x14ac:dyDescent="0.3">
      <c r="K41" s="91" t="b">
        <v>0</v>
      </c>
      <c r="L41" s="194" t="s">
        <v>21</v>
      </c>
      <c r="M41" s="194"/>
      <c r="N41" s="194"/>
      <c r="O41" s="194"/>
      <c r="P41" s="194"/>
      <c r="Q41" s="194"/>
      <c r="R41" s="194"/>
      <c r="T41" s="198"/>
      <c r="U41" s="198"/>
      <c r="V41" s="198"/>
      <c r="W41" s="198"/>
      <c r="X41" s="198"/>
      <c r="Y41" s="198"/>
      <c r="Z41" s="198"/>
      <c r="AA41" s="198"/>
    </row>
    <row r="42" spans="11:27" ht="17.25" customHeight="1" x14ac:dyDescent="0.3">
      <c r="K42" s="6" t="s">
        <v>26</v>
      </c>
      <c r="L42" s="8"/>
      <c r="M42" s="7"/>
      <c r="N42" s="7"/>
      <c r="O42" s="7"/>
      <c r="P42" s="7"/>
      <c r="Q42" s="7"/>
      <c r="R42" s="7"/>
      <c r="T42" s="198"/>
      <c r="U42" s="198"/>
      <c r="V42" s="198"/>
      <c r="W42" s="198"/>
      <c r="X42" s="198"/>
      <c r="Y42" s="198"/>
      <c r="Z42" s="198"/>
      <c r="AA42" s="198"/>
    </row>
    <row r="43" spans="11:27" ht="15" customHeight="1" x14ac:dyDescent="0.3">
      <c r="K43" s="91" t="b">
        <v>0</v>
      </c>
      <c r="L43" s="195" t="s">
        <v>23</v>
      </c>
      <c r="M43" s="195"/>
      <c r="N43" s="195"/>
      <c r="O43" s="195"/>
      <c r="P43" s="195"/>
      <c r="Q43" s="195"/>
      <c r="R43" s="195"/>
      <c r="T43" s="198"/>
      <c r="U43" s="198"/>
      <c r="V43" s="198"/>
      <c r="W43" s="198"/>
      <c r="X43" s="198"/>
      <c r="Y43" s="198"/>
      <c r="Z43" s="198"/>
      <c r="AA43" s="198"/>
    </row>
    <row r="44" spans="11:27" ht="15" customHeight="1" x14ac:dyDescent="0.25">
      <c r="T44" s="58"/>
      <c r="U44" s="58"/>
      <c r="V44" s="58"/>
      <c r="W44" s="58"/>
      <c r="X44" s="58"/>
      <c r="Y44" s="58"/>
      <c r="Z44" s="58"/>
      <c r="AA44" s="58"/>
    </row>
    <row r="45" spans="11:27" ht="15" customHeight="1" x14ac:dyDescent="0.25">
      <c r="T45" s="58"/>
      <c r="U45" s="58"/>
      <c r="V45" s="58"/>
      <c r="W45" s="58"/>
      <c r="X45" s="58"/>
      <c r="Y45" s="58"/>
      <c r="Z45" s="58"/>
      <c r="AA45" s="58"/>
    </row>
    <row r="46" spans="11:27" x14ac:dyDescent="0.25">
      <c r="K46" s="1"/>
      <c r="L46" s="1"/>
      <c r="M46" s="1"/>
      <c r="N46" s="1"/>
      <c r="O46" s="1"/>
      <c r="P46" s="1"/>
      <c r="Q46" s="1"/>
      <c r="R46" s="1"/>
    </row>
  </sheetData>
  <sheetProtection algorithmName="SHA-512" hashValue="4pZMTSWjjZqHDmN35Zeyq7i6LY8dsJX8xZkUq7+WaqBGAoo08UN0JpRFYAhf1Isfy4PcYSnQ7+UmaXM4jg5QhA==" saltValue="Zd2TqLHEN6YX1ICGYxNjhg==" spinCount="100000" sheet="1" objects="1" scenarios="1" selectLockedCells="1"/>
  <mergeCells count="28">
    <mergeCell ref="L43:R43"/>
    <mergeCell ref="L35:R35"/>
    <mergeCell ref="L36:R36"/>
    <mergeCell ref="L37:R37"/>
    <mergeCell ref="L38:R38"/>
    <mergeCell ref="L39:R39"/>
    <mergeCell ref="L40:R40"/>
    <mergeCell ref="L29:R29"/>
    <mergeCell ref="L30:R30"/>
    <mergeCell ref="L31:R31"/>
    <mergeCell ref="L33:R33"/>
    <mergeCell ref="L41:R41"/>
    <mergeCell ref="T38:AA43"/>
    <mergeCell ref="B1:C2"/>
    <mergeCell ref="E1:H2"/>
    <mergeCell ref="J1:L2"/>
    <mergeCell ref="N1:Q2"/>
    <mergeCell ref="S1:U2"/>
    <mergeCell ref="L34:R34"/>
    <mergeCell ref="B20:I22"/>
    <mergeCell ref="L21:R21"/>
    <mergeCell ref="T21:AA37"/>
    <mergeCell ref="L22:R22"/>
    <mergeCell ref="L24:R24"/>
    <mergeCell ref="L25:R25"/>
    <mergeCell ref="L26:R26"/>
    <mergeCell ref="L27:R27"/>
    <mergeCell ref="L28:R28"/>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47457" r:id="rId5" name="Check Box 1">
              <controlPr locked="0" defaultSize="0" autoFill="0" autoLine="0" autoPict="0">
                <anchor moveWithCells="1">
                  <from>
                    <xdr:col>10</xdr:col>
                    <xdr:colOff>190500</xdr:colOff>
                    <xdr:row>19</xdr:row>
                    <xdr:rowOff>200025</xdr:rowOff>
                  </from>
                  <to>
                    <xdr:col>11</xdr:col>
                    <xdr:colOff>57150</xdr:colOff>
                    <xdr:row>21</xdr:row>
                    <xdr:rowOff>9525</xdr:rowOff>
                  </to>
                </anchor>
              </controlPr>
            </control>
          </mc:Choice>
        </mc:AlternateContent>
        <mc:AlternateContent xmlns:mc="http://schemas.openxmlformats.org/markup-compatibility/2006">
          <mc:Choice Requires="x14">
            <control shapeId="147458" r:id="rId6" name="Check Box 2">
              <controlPr locked="0" defaultSize="0" autoFill="0" autoLine="0" autoPict="0">
                <anchor moveWithCells="1">
                  <from>
                    <xdr:col>10</xdr:col>
                    <xdr:colOff>200025</xdr:colOff>
                    <xdr:row>22</xdr:row>
                    <xdr:rowOff>180975</xdr:rowOff>
                  </from>
                  <to>
                    <xdr:col>11</xdr:col>
                    <xdr:colOff>19050</xdr:colOff>
                    <xdr:row>24</xdr:row>
                    <xdr:rowOff>19050</xdr:rowOff>
                  </to>
                </anchor>
              </controlPr>
            </control>
          </mc:Choice>
        </mc:AlternateContent>
        <mc:AlternateContent xmlns:mc="http://schemas.openxmlformats.org/markup-compatibility/2006">
          <mc:Choice Requires="x14">
            <control shapeId="147459" r:id="rId7" name="Check Box 3">
              <controlPr locked="0" defaultSize="0" autoFill="0" autoLine="0" autoPict="0">
                <anchor moveWithCells="1">
                  <from>
                    <xdr:col>10</xdr:col>
                    <xdr:colOff>200025</xdr:colOff>
                    <xdr:row>24</xdr:row>
                    <xdr:rowOff>0</xdr:rowOff>
                  </from>
                  <to>
                    <xdr:col>11</xdr:col>
                    <xdr:colOff>85725</xdr:colOff>
                    <xdr:row>25</xdr:row>
                    <xdr:rowOff>19050</xdr:rowOff>
                  </to>
                </anchor>
              </controlPr>
            </control>
          </mc:Choice>
        </mc:AlternateContent>
        <mc:AlternateContent xmlns:mc="http://schemas.openxmlformats.org/markup-compatibility/2006">
          <mc:Choice Requires="x14">
            <control shapeId="147460" r:id="rId8" name="Check Box 4">
              <controlPr locked="0" defaultSize="0" autoFill="0" autoLine="0" autoPict="0">
                <anchor moveWithCells="1">
                  <from>
                    <xdr:col>10</xdr:col>
                    <xdr:colOff>200025</xdr:colOff>
                    <xdr:row>24</xdr:row>
                    <xdr:rowOff>200025</xdr:rowOff>
                  </from>
                  <to>
                    <xdr:col>10</xdr:col>
                    <xdr:colOff>495300</xdr:colOff>
                    <xdr:row>26</xdr:row>
                    <xdr:rowOff>28575</xdr:rowOff>
                  </to>
                </anchor>
              </controlPr>
            </control>
          </mc:Choice>
        </mc:AlternateContent>
        <mc:AlternateContent xmlns:mc="http://schemas.openxmlformats.org/markup-compatibility/2006">
          <mc:Choice Requires="x14">
            <control shapeId="147461" r:id="rId9" name="Check Box 5">
              <controlPr locked="0" defaultSize="0" autoFill="0" autoLine="0" autoPict="0">
                <anchor moveWithCells="1">
                  <from>
                    <xdr:col>10</xdr:col>
                    <xdr:colOff>200025</xdr:colOff>
                    <xdr:row>25</xdr:row>
                    <xdr:rowOff>219075</xdr:rowOff>
                  </from>
                  <to>
                    <xdr:col>11</xdr:col>
                    <xdr:colOff>28575</xdr:colOff>
                    <xdr:row>26</xdr:row>
                    <xdr:rowOff>209550</xdr:rowOff>
                  </to>
                </anchor>
              </controlPr>
            </control>
          </mc:Choice>
        </mc:AlternateContent>
        <mc:AlternateContent xmlns:mc="http://schemas.openxmlformats.org/markup-compatibility/2006">
          <mc:Choice Requires="x14">
            <control shapeId="147462" r:id="rId10" name="Check Box 6">
              <controlPr locked="0" defaultSize="0" autoFill="0" autoLine="0" autoPict="0">
                <anchor moveWithCells="1">
                  <from>
                    <xdr:col>10</xdr:col>
                    <xdr:colOff>200025</xdr:colOff>
                    <xdr:row>26</xdr:row>
                    <xdr:rowOff>209550</xdr:rowOff>
                  </from>
                  <to>
                    <xdr:col>10</xdr:col>
                    <xdr:colOff>485775</xdr:colOff>
                    <xdr:row>27</xdr:row>
                    <xdr:rowOff>209550</xdr:rowOff>
                  </to>
                </anchor>
              </controlPr>
            </control>
          </mc:Choice>
        </mc:AlternateContent>
        <mc:AlternateContent xmlns:mc="http://schemas.openxmlformats.org/markup-compatibility/2006">
          <mc:Choice Requires="x14">
            <control shapeId="147463" r:id="rId11" name="Check Box 7">
              <controlPr locked="0" defaultSize="0" autoFill="0" autoLine="0" autoPict="0">
                <anchor moveWithCells="1">
                  <from>
                    <xdr:col>10</xdr:col>
                    <xdr:colOff>200025</xdr:colOff>
                    <xdr:row>27</xdr:row>
                    <xdr:rowOff>200025</xdr:rowOff>
                  </from>
                  <to>
                    <xdr:col>10</xdr:col>
                    <xdr:colOff>485775</xdr:colOff>
                    <xdr:row>28</xdr:row>
                    <xdr:rowOff>200025</xdr:rowOff>
                  </to>
                </anchor>
              </controlPr>
            </control>
          </mc:Choice>
        </mc:AlternateContent>
        <mc:AlternateContent xmlns:mc="http://schemas.openxmlformats.org/markup-compatibility/2006">
          <mc:Choice Requires="x14">
            <control shapeId="147464" r:id="rId12" name="Check Box 8">
              <controlPr locked="0" defaultSize="0" autoFill="0" autoLine="0" autoPict="0">
                <anchor moveWithCells="1">
                  <from>
                    <xdr:col>10</xdr:col>
                    <xdr:colOff>190500</xdr:colOff>
                    <xdr:row>28</xdr:row>
                    <xdr:rowOff>209550</xdr:rowOff>
                  </from>
                  <to>
                    <xdr:col>10</xdr:col>
                    <xdr:colOff>476250</xdr:colOff>
                    <xdr:row>29</xdr:row>
                    <xdr:rowOff>200025</xdr:rowOff>
                  </to>
                </anchor>
              </controlPr>
            </control>
          </mc:Choice>
        </mc:AlternateContent>
        <mc:AlternateContent xmlns:mc="http://schemas.openxmlformats.org/markup-compatibility/2006">
          <mc:Choice Requires="x14">
            <control shapeId="147465" r:id="rId13" name="Check Box 9">
              <controlPr locked="0" defaultSize="0" autoFill="0" autoLine="0" autoPict="0">
                <anchor moveWithCells="1">
                  <from>
                    <xdr:col>10</xdr:col>
                    <xdr:colOff>190500</xdr:colOff>
                    <xdr:row>29</xdr:row>
                    <xdr:rowOff>209550</xdr:rowOff>
                  </from>
                  <to>
                    <xdr:col>10</xdr:col>
                    <xdr:colOff>466725</xdr:colOff>
                    <xdr:row>30</xdr:row>
                    <xdr:rowOff>200025</xdr:rowOff>
                  </to>
                </anchor>
              </controlPr>
            </control>
          </mc:Choice>
        </mc:AlternateContent>
        <mc:AlternateContent xmlns:mc="http://schemas.openxmlformats.org/markup-compatibility/2006">
          <mc:Choice Requires="x14">
            <control shapeId="147466" r:id="rId14" name="Check Box 10">
              <controlPr locked="0" defaultSize="0" autoFill="0" autoLine="0" autoPict="0">
                <anchor moveWithCells="1">
                  <from>
                    <xdr:col>10</xdr:col>
                    <xdr:colOff>200025</xdr:colOff>
                    <xdr:row>32</xdr:row>
                    <xdr:rowOff>0</xdr:rowOff>
                  </from>
                  <to>
                    <xdr:col>10</xdr:col>
                    <xdr:colOff>466725</xdr:colOff>
                    <xdr:row>32</xdr:row>
                    <xdr:rowOff>209550</xdr:rowOff>
                  </to>
                </anchor>
              </controlPr>
            </control>
          </mc:Choice>
        </mc:AlternateContent>
        <mc:AlternateContent xmlns:mc="http://schemas.openxmlformats.org/markup-compatibility/2006">
          <mc:Choice Requires="x14">
            <control shapeId="147467" r:id="rId15" name="Check Box 11">
              <controlPr locked="0" defaultSize="0" autoFill="0" autoLine="0" autoPict="0">
                <anchor moveWithCells="1">
                  <from>
                    <xdr:col>10</xdr:col>
                    <xdr:colOff>200025</xdr:colOff>
                    <xdr:row>32</xdr:row>
                    <xdr:rowOff>209550</xdr:rowOff>
                  </from>
                  <to>
                    <xdr:col>10</xdr:col>
                    <xdr:colOff>476250</xdr:colOff>
                    <xdr:row>33</xdr:row>
                    <xdr:rowOff>209550</xdr:rowOff>
                  </to>
                </anchor>
              </controlPr>
            </control>
          </mc:Choice>
        </mc:AlternateContent>
        <mc:AlternateContent xmlns:mc="http://schemas.openxmlformats.org/markup-compatibility/2006">
          <mc:Choice Requires="x14">
            <control shapeId="147468" r:id="rId16" name="Check Box 12">
              <controlPr locked="0" defaultSize="0" autoFill="0" autoLine="0" autoPict="0">
                <anchor moveWithCells="1">
                  <from>
                    <xdr:col>10</xdr:col>
                    <xdr:colOff>200025</xdr:colOff>
                    <xdr:row>33</xdr:row>
                    <xdr:rowOff>200025</xdr:rowOff>
                  </from>
                  <to>
                    <xdr:col>10</xdr:col>
                    <xdr:colOff>457200</xdr:colOff>
                    <xdr:row>34</xdr:row>
                    <xdr:rowOff>200025</xdr:rowOff>
                  </to>
                </anchor>
              </controlPr>
            </control>
          </mc:Choice>
        </mc:AlternateContent>
        <mc:AlternateContent xmlns:mc="http://schemas.openxmlformats.org/markup-compatibility/2006">
          <mc:Choice Requires="x14">
            <control shapeId="147469" r:id="rId17" name="Check Box 13">
              <controlPr locked="0" defaultSize="0" autoFill="0" autoLine="0" autoPict="0">
                <anchor moveWithCells="1">
                  <from>
                    <xdr:col>10</xdr:col>
                    <xdr:colOff>200025</xdr:colOff>
                    <xdr:row>34</xdr:row>
                    <xdr:rowOff>219075</xdr:rowOff>
                  </from>
                  <to>
                    <xdr:col>10</xdr:col>
                    <xdr:colOff>447675</xdr:colOff>
                    <xdr:row>36</xdr:row>
                    <xdr:rowOff>0</xdr:rowOff>
                  </to>
                </anchor>
              </controlPr>
            </control>
          </mc:Choice>
        </mc:AlternateContent>
        <mc:AlternateContent xmlns:mc="http://schemas.openxmlformats.org/markup-compatibility/2006">
          <mc:Choice Requires="x14">
            <control shapeId="147470" r:id="rId18" name="Check Box 14">
              <controlPr locked="0" defaultSize="0" autoFill="0" autoLine="0" autoPict="0">
                <anchor moveWithCells="1">
                  <from>
                    <xdr:col>10</xdr:col>
                    <xdr:colOff>200025</xdr:colOff>
                    <xdr:row>35</xdr:row>
                    <xdr:rowOff>209550</xdr:rowOff>
                  </from>
                  <to>
                    <xdr:col>10</xdr:col>
                    <xdr:colOff>457200</xdr:colOff>
                    <xdr:row>36</xdr:row>
                    <xdr:rowOff>209550</xdr:rowOff>
                  </to>
                </anchor>
              </controlPr>
            </control>
          </mc:Choice>
        </mc:AlternateContent>
        <mc:AlternateContent xmlns:mc="http://schemas.openxmlformats.org/markup-compatibility/2006">
          <mc:Choice Requires="x14">
            <control shapeId="147471" r:id="rId19" name="Check Box 15">
              <controlPr locked="0" defaultSize="0" autoFill="0" autoLine="0" autoPict="0">
                <anchor moveWithCells="1">
                  <from>
                    <xdr:col>10</xdr:col>
                    <xdr:colOff>190500</xdr:colOff>
                    <xdr:row>36</xdr:row>
                    <xdr:rowOff>209550</xdr:rowOff>
                  </from>
                  <to>
                    <xdr:col>10</xdr:col>
                    <xdr:colOff>485775</xdr:colOff>
                    <xdr:row>37</xdr:row>
                    <xdr:rowOff>209550</xdr:rowOff>
                  </to>
                </anchor>
              </controlPr>
            </control>
          </mc:Choice>
        </mc:AlternateContent>
        <mc:AlternateContent xmlns:mc="http://schemas.openxmlformats.org/markup-compatibility/2006">
          <mc:Choice Requires="x14">
            <control shapeId="147472" r:id="rId20" name="Check Box 16">
              <controlPr locked="0" defaultSize="0" autoFill="0" autoLine="0" autoPict="0">
                <anchor moveWithCells="1">
                  <from>
                    <xdr:col>10</xdr:col>
                    <xdr:colOff>190500</xdr:colOff>
                    <xdr:row>37</xdr:row>
                    <xdr:rowOff>209550</xdr:rowOff>
                  </from>
                  <to>
                    <xdr:col>10</xdr:col>
                    <xdr:colOff>438150</xdr:colOff>
                    <xdr:row>38</xdr:row>
                    <xdr:rowOff>200025</xdr:rowOff>
                  </to>
                </anchor>
              </controlPr>
            </control>
          </mc:Choice>
        </mc:AlternateContent>
        <mc:AlternateContent xmlns:mc="http://schemas.openxmlformats.org/markup-compatibility/2006">
          <mc:Choice Requires="x14">
            <control shapeId="147473" r:id="rId21" name="Check Box 17">
              <controlPr locked="0" defaultSize="0" autoFill="0" autoLine="0" autoPict="0">
                <anchor moveWithCells="1">
                  <from>
                    <xdr:col>10</xdr:col>
                    <xdr:colOff>190500</xdr:colOff>
                    <xdr:row>38</xdr:row>
                    <xdr:rowOff>200025</xdr:rowOff>
                  </from>
                  <to>
                    <xdr:col>10</xdr:col>
                    <xdr:colOff>457200</xdr:colOff>
                    <xdr:row>39</xdr:row>
                    <xdr:rowOff>200025</xdr:rowOff>
                  </to>
                </anchor>
              </controlPr>
            </control>
          </mc:Choice>
        </mc:AlternateContent>
        <mc:AlternateContent xmlns:mc="http://schemas.openxmlformats.org/markup-compatibility/2006">
          <mc:Choice Requires="x14">
            <control shapeId="147474" r:id="rId22" name="Check Box 18">
              <controlPr locked="0" defaultSize="0" autoFill="0" autoLine="0" autoPict="0">
                <anchor moveWithCells="1">
                  <from>
                    <xdr:col>10</xdr:col>
                    <xdr:colOff>190500</xdr:colOff>
                    <xdr:row>39</xdr:row>
                    <xdr:rowOff>209550</xdr:rowOff>
                  </from>
                  <to>
                    <xdr:col>10</xdr:col>
                    <xdr:colOff>485775</xdr:colOff>
                    <xdr:row>40</xdr:row>
                    <xdr:rowOff>209550</xdr:rowOff>
                  </to>
                </anchor>
              </controlPr>
            </control>
          </mc:Choice>
        </mc:AlternateContent>
        <mc:AlternateContent xmlns:mc="http://schemas.openxmlformats.org/markup-compatibility/2006">
          <mc:Choice Requires="x14">
            <control shapeId="147475" r:id="rId23" name="Check Box 19">
              <controlPr locked="0" defaultSize="0" autoFill="0" autoLine="0" autoPict="0">
                <anchor moveWithCells="1">
                  <from>
                    <xdr:col>10</xdr:col>
                    <xdr:colOff>180975</xdr:colOff>
                    <xdr:row>42</xdr:row>
                    <xdr:rowOff>0</xdr:rowOff>
                  </from>
                  <to>
                    <xdr:col>10</xdr:col>
                    <xdr:colOff>438150</xdr:colOff>
                    <xdr:row>43</xdr:row>
                    <xdr:rowOff>19050</xdr:rowOff>
                  </to>
                </anchor>
              </controlPr>
            </control>
          </mc:Choice>
        </mc:AlternateContent>
        <mc:AlternateContent xmlns:mc="http://schemas.openxmlformats.org/markup-compatibility/2006">
          <mc:Choice Requires="x14">
            <control shapeId="147476" r:id="rId24" name="Check Box 20">
              <controlPr locked="0" defaultSize="0" autoFill="0" autoLine="0" autoPict="0">
                <anchor moveWithCells="1">
                  <from>
                    <xdr:col>10</xdr:col>
                    <xdr:colOff>190500</xdr:colOff>
                    <xdr:row>20</xdr:row>
                    <xdr:rowOff>171450</xdr:rowOff>
                  </from>
                  <to>
                    <xdr:col>10</xdr:col>
                    <xdr:colOff>457200</xdr:colOff>
                    <xdr:row>22</xdr:row>
                    <xdr:rowOff>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6"/>
  <sheetViews>
    <sheetView showGridLines="0" showRowColHeaders="0" zoomScaleNormal="100" workbookViewId="0"/>
  </sheetViews>
  <sheetFormatPr defaultRowHeight="15" x14ac:dyDescent="0.25"/>
  <cols>
    <col min="1" max="1" width="1.7109375" customWidth="1"/>
    <col min="2" max="5" width="7.5703125" customWidth="1"/>
    <col min="6" max="6" width="4.7109375" customWidth="1"/>
    <col min="7" max="10" width="7.5703125" customWidth="1"/>
    <col min="11" max="11" width="4.7109375" customWidth="1"/>
    <col min="12" max="15" width="7.5703125" customWidth="1"/>
    <col min="16" max="16" width="4.7109375" customWidth="1"/>
    <col min="17" max="20" width="7.5703125" customWidth="1"/>
    <col min="21" max="21" width="4.7109375" customWidth="1"/>
    <col min="22" max="25" width="7.5703125" customWidth="1"/>
    <col min="26" max="26" width="4.7109375" customWidth="1"/>
    <col min="27" max="30" width="7.5703125" customWidth="1"/>
    <col min="31" max="31" width="1.7109375" customWidth="1"/>
  </cols>
  <sheetData>
    <row r="1" spans="1:31" ht="15" customHeight="1" x14ac:dyDescent="0.25">
      <c r="A1" s="10"/>
      <c r="B1" s="192" t="s">
        <v>1</v>
      </c>
      <c r="C1" s="192"/>
      <c r="D1" s="192"/>
      <c r="E1" s="192" t="s">
        <v>134</v>
      </c>
      <c r="F1" s="192"/>
      <c r="G1" s="192"/>
      <c r="H1" s="192"/>
      <c r="I1" s="10"/>
      <c r="J1" s="192" t="s">
        <v>0</v>
      </c>
      <c r="K1" s="192"/>
      <c r="L1" s="192"/>
      <c r="M1" s="10"/>
      <c r="N1" s="193" t="s">
        <v>148</v>
      </c>
      <c r="O1" s="193"/>
      <c r="P1" s="193"/>
      <c r="Q1" s="193"/>
      <c r="R1" s="193"/>
      <c r="S1" s="10"/>
      <c r="T1" s="192" t="s">
        <v>2</v>
      </c>
      <c r="U1" s="192"/>
      <c r="V1" s="192"/>
      <c r="W1" s="192"/>
      <c r="X1" s="10"/>
      <c r="Y1" s="10"/>
      <c r="Z1" s="10"/>
      <c r="AA1" s="10"/>
      <c r="AB1" s="10"/>
      <c r="AC1" s="10"/>
      <c r="AD1" s="10"/>
      <c r="AE1" s="10"/>
    </row>
    <row r="2" spans="1:31" ht="15" customHeight="1" x14ac:dyDescent="0.25">
      <c r="A2" s="10"/>
      <c r="B2" s="192"/>
      <c r="C2" s="192"/>
      <c r="D2" s="192"/>
      <c r="E2" s="192"/>
      <c r="F2" s="192"/>
      <c r="G2" s="192"/>
      <c r="H2" s="192"/>
      <c r="I2" s="10"/>
      <c r="J2" s="192"/>
      <c r="K2" s="192"/>
      <c r="L2" s="192"/>
      <c r="M2" s="10"/>
      <c r="N2" s="193"/>
      <c r="O2" s="193"/>
      <c r="P2" s="193"/>
      <c r="Q2" s="193"/>
      <c r="R2" s="193"/>
      <c r="S2" s="10"/>
      <c r="T2" s="192"/>
      <c r="U2" s="192"/>
      <c r="V2" s="192"/>
      <c r="W2" s="192"/>
      <c r="X2" s="10"/>
      <c r="Y2" s="10"/>
      <c r="Z2" s="10"/>
      <c r="AA2" s="10"/>
      <c r="AB2" s="10"/>
      <c r="AC2" s="10"/>
      <c r="AD2" s="10"/>
      <c r="AE2" s="10"/>
    </row>
    <row r="9" spans="1:31" ht="15" customHeight="1" x14ac:dyDescent="0.25">
      <c r="J9" s="59"/>
      <c r="K9" s="59"/>
      <c r="L9" s="59"/>
      <c r="M9" s="59"/>
      <c r="N9" s="59"/>
      <c r="O9" s="59"/>
      <c r="P9" s="59"/>
      <c r="Q9" s="59"/>
    </row>
    <row r="10" spans="1:31" ht="15" customHeight="1" x14ac:dyDescent="0.25">
      <c r="J10" s="73"/>
      <c r="K10" s="59"/>
      <c r="L10" s="59"/>
      <c r="M10" s="59"/>
      <c r="N10" s="59"/>
      <c r="O10" s="59"/>
      <c r="P10" s="59"/>
      <c r="Q10" s="59"/>
    </row>
    <row r="11" spans="1:31" ht="15" customHeight="1" x14ac:dyDescent="0.25">
      <c r="J11" s="60"/>
      <c r="K11" s="60"/>
      <c r="L11" s="60"/>
      <c r="M11" s="60"/>
      <c r="N11" s="60"/>
      <c r="O11" s="60"/>
      <c r="P11" s="60"/>
      <c r="Q11" s="60"/>
    </row>
    <row r="12" spans="1:31" ht="15" customHeight="1" x14ac:dyDescent="0.25">
      <c r="J12" s="60"/>
      <c r="K12" s="60"/>
      <c r="L12" s="60"/>
      <c r="M12" s="60"/>
      <c r="N12" s="60"/>
      <c r="O12" s="60"/>
      <c r="P12" s="60"/>
      <c r="Q12" s="60"/>
    </row>
    <row r="13" spans="1:31" ht="15" customHeight="1" x14ac:dyDescent="0.45">
      <c r="J13" s="61"/>
      <c r="K13" s="61"/>
      <c r="L13" s="61"/>
      <c r="M13" s="61"/>
      <c r="N13" s="61"/>
    </row>
    <row r="14" spans="1:31" ht="15" customHeight="1" x14ac:dyDescent="0.45">
      <c r="J14" s="61"/>
      <c r="K14" s="61"/>
      <c r="L14" s="61"/>
      <c r="M14" s="61"/>
      <c r="N14" s="61"/>
    </row>
    <row r="19" spans="2:30" x14ac:dyDescent="0.25">
      <c r="B19" s="205" t="str">
        <f>IF('CGL Umbrella (GC-NB)'!B27=TRUE,"Completed",IF('CGL Umbrella (GC-NB)'!B29=TRUE,"Completed",""))</f>
        <v/>
      </c>
      <c r="C19" s="205"/>
      <c r="D19" s="205"/>
      <c r="E19" s="205"/>
      <c r="G19" s="205" t="str">
        <f>IF('Automobile (GC-NB)'!B27=TRUE,"Completed",IF('Automobile (GC-NB)'!B29=TRUE,"Completed",IF('Automobile (GC-NB)'!B31=TRUE,"Completed","")))</f>
        <v/>
      </c>
      <c r="H19" s="205"/>
      <c r="I19" s="205"/>
      <c r="J19" s="205"/>
      <c r="L19" s="205" t="str">
        <f>IF('Pollution (GC-NB)'!Q35=10000000,"Completed",IF('Pollution (GC-NB)'!Q35=2000000,"Completed",IF('Pollution (GC-NB)'!Q35=5000000,"Completed",IF('Pollution (GC-NB)'!Q35=1000000,"Completed",""))))</f>
        <v/>
      </c>
      <c r="M19" s="205"/>
      <c r="N19" s="205"/>
      <c r="O19" s="205"/>
      <c r="Q19" s="205" t="str">
        <f>IF('Builder''s Risk (GC-NB)'!B29=TRUE,"Completed","")</f>
        <v/>
      </c>
      <c r="R19" s="205"/>
      <c r="S19" s="205"/>
      <c r="T19" s="205"/>
      <c r="V19" s="205" t="str">
        <f>IF('Professional (GC-NB)'!B25=TRUE,"Completed","")</f>
        <v/>
      </c>
      <c r="W19" s="205"/>
      <c r="X19" s="205"/>
      <c r="Y19" s="205"/>
      <c r="AA19" s="205" t="str">
        <f>IF('Additional Coverages (GC-NB)'!K76=TRUE,"Completed","")</f>
        <v/>
      </c>
      <c r="AB19" s="205"/>
      <c r="AC19" s="205"/>
      <c r="AD19" s="205"/>
    </row>
    <row r="20" spans="2:30" x14ac:dyDescent="0.25">
      <c r="B20" s="205"/>
      <c r="C20" s="205"/>
      <c r="D20" s="205"/>
      <c r="E20" s="205"/>
      <c r="G20" s="205"/>
      <c r="H20" s="205"/>
      <c r="I20" s="205"/>
      <c r="J20" s="205"/>
      <c r="L20" s="205"/>
      <c r="M20" s="205"/>
      <c r="N20" s="205"/>
      <c r="O20" s="205"/>
      <c r="Q20" s="205"/>
      <c r="R20" s="205"/>
      <c r="S20" s="205"/>
      <c r="T20" s="205"/>
      <c r="V20" s="205"/>
      <c r="W20" s="205"/>
      <c r="X20" s="205"/>
      <c r="Y20" s="205"/>
      <c r="AA20" s="205"/>
      <c r="AB20" s="205"/>
      <c r="AC20" s="205"/>
      <c r="AD20" s="205"/>
    </row>
    <row r="21" spans="2:30" x14ac:dyDescent="0.25">
      <c r="B21" s="174" t="s">
        <v>90</v>
      </c>
      <c r="C21" s="174"/>
      <c r="D21" s="174"/>
      <c r="E21" s="174"/>
      <c r="G21" s="173" t="s">
        <v>29</v>
      </c>
      <c r="H21" s="173"/>
      <c r="I21" s="173"/>
      <c r="J21" s="173"/>
      <c r="L21" s="173" t="s">
        <v>43</v>
      </c>
      <c r="M21" s="173"/>
      <c r="N21" s="173"/>
      <c r="O21" s="173"/>
      <c r="Q21" s="173" t="s">
        <v>30</v>
      </c>
      <c r="R21" s="173"/>
      <c r="S21" s="173"/>
      <c r="T21" s="173"/>
      <c r="V21" s="173" t="s">
        <v>44</v>
      </c>
      <c r="W21" s="173"/>
      <c r="X21" s="173"/>
      <c r="Y21" s="173"/>
      <c r="AA21" s="173" t="s">
        <v>239</v>
      </c>
      <c r="AB21" s="173"/>
      <c r="AC21" s="173"/>
      <c r="AD21" s="173"/>
    </row>
    <row r="22" spans="2:30" x14ac:dyDescent="0.25">
      <c r="B22" s="174"/>
      <c r="C22" s="174"/>
      <c r="D22" s="174"/>
      <c r="E22" s="174"/>
      <c r="G22" s="173"/>
      <c r="H22" s="173"/>
      <c r="I22" s="173"/>
      <c r="J22" s="173"/>
      <c r="L22" s="173"/>
      <c r="M22" s="173"/>
      <c r="N22" s="173"/>
      <c r="O22" s="173"/>
      <c r="Q22" s="173"/>
      <c r="R22" s="173"/>
      <c r="S22" s="173"/>
      <c r="T22" s="173"/>
      <c r="V22" s="173"/>
      <c r="W22" s="173"/>
      <c r="X22" s="173"/>
      <c r="Y22" s="173"/>
      <c r="AA22" s="173"/>
      <c r="AB22" s="173"/>
      <c r="AC22" s="173"/>
      <c r="AD22" s="173"/>
    </row>
    <row r="23" spans="2:30" x14ac:dyDescent="0.25">
      <c r="B23" s="174"/>
      <c r="C23" s="174"/>
      <c r="D23" s="174"/>
      <c r="E23" s="174"/>
      <c r="G23" s="173"/>
      <c r="H23" s="173"/>
      <c r="I23" s="173"/>
      <c r="J23" s="173"/>
      <c r="L23" s="173"/>
      <c r="M23" s="173"/>
      <c r="N23" s="173"/>
      <c r="O23" s="173"/>
      <c r="Q23" s="173"/>
      <c r="R23" s="173"/>
      <c r="S23" s="173"/>
      <c r="T23" s="173"/>
      <c r="V23" s="173"/>
      <c r="W23" s="173"/>
      <c r="X23" s="173"/>
      <c r="Y23" s="173"/>
      <c r="AA23" s="173"/>
      <c r="AB23" s="173"/>
      <c r="AC23" s="173"/>
      <c r="AD23" s="173"/>
    </row>
    <row r="24" spans="2:30" x14ac:dyDescent="0.25">
      <c r="B24" s="203" t="s">
        <v>313</v>
      </c>
      <c r="C24" s="204"/>
      <c r="D24" s="204"/>
      <c r="E24" s="204"/>
      <c r="G24" s="203" t="s">
        <v>314</v>
      </c>
      <c r="H24" s="204"/>
      <c r="I24" s="204"/>
      <c r="J24" s="204"/>
      <c r="L24" s="203" t="s">
        <v>321</v>
      </c>
      <c r="M24" s="204"/>
      <c r="N24" s="204"/>
      <c r="O24" s="204"/>
      <c r="Q24" s="207" t="s">
        <v>322</v>
      </c>
      <c r="R24" s="208"/>
      <c r="S24" s="208"/>
      <c r="T24" s="208"/>
      <c r="V24" s="203" t="s">
        <v>323</v>
      </c>
      <c r="W24" s="204"/>
      <c r="X24" s="204"/>
      <c r="Y24" s="204"/>
      <c r="AA24" s="203" t="s">
        <v>319</v>
      </c>
      <c r="AB24" s="204"/>
      <c r="AC24" s="204"/>
      <c r="AD24" s="204"/>
    </row>
    <row r="25" spans="2:30" x14ac:dyDescent="0.25">
      <c r="B25" s="204"/>
      <c r="C25" s="204"/>
      <c r="D25" s="204"/>
      <c r="E25" s="204"/>
      <c r="G25" s="204"/>
      <c r="H25" s="204"/>
      <c r="I25" s="204"/>
      <c r="J25" s="204"/>
      <c r="L25" s="204"/>
      <c r="M25" s="204"/>
      <c r="N25" s="204"/>
      <c r="O25" s="204"/>
      <c r="Q25" s="208"/>
      <c r="R25" s="208"/>
      <c r="S25" s="208"/>
      <c r="T25" s="208"/>
      <c r="V25" s="204"/>
      <c r="W25" s="204"/>
      <c r="X25" s="204"/>
      <c r="Y25" s="204"/>
      <c r="AA25" s="204"/>
      <c r="AB25" s="204"/>
      <c r="AC25" s="204"/>
      <c r="AD25" s="204"/>
    </row>
    <row r="26" spans="2:30" x14ac:dyDescent="0.25">
      <c r="B26" s="204"/>
      <c r="C26" s="204"/>
      <c r="D26" s="204"/>
      <c r="E26" s="204"/>
      <c r="G26" s="204"/>
      <c r="H26" s="204"/>
      <c r="I26" s="204"/>
      <c r="J26" s="204"/>
      <c r="L26" s="204"/>
      <c r="M26" s="204"/>
      <c r="N26" s="204"/>
      <c r="O26" s="204"/>
      <c r="Q26" s="208"/>
      <c r="R26" s="208"/>
      <c r="S26" s="208"/>
      <c r="T26" s="208"/>
      <c r="V26" s="204"/>
      <c r="W26" s="204"/>
      <c r="X26" s="204"/>
      <c r="Y26" s="204"/>
      <c r="AA26" s="204"/>
      <c r="AB26" s="204"/>
      <c r="AC26" s="204"/>
      <c r="AD26" s="204"/>
    </row>
    <row r="27" spans="2:30" x14ac:dyDescent="0.25">
      <c r="B27" s="204"/>
      <c r="C27" s="204"/>
      <c r="D27" s="204"/>
      <c r="E27" s="204"/>
      <c r="G27" s="204"/>
      <c r="H27" s="204"/>
      <c r="I27" s="204"/>
      <c r="J27" s="204"/>
      <c r="L27" s="204"/>
      <c r="M27" s="204"/>
      <c r="N27" s="204"/>
      <c r="O27" s="204"/>
      <c r="Q27" s="208"/>
      <c r="R27" s="208"/>
      <c r="S27" s="208"/>
      <c r="T27" s="208"/>
      <c r="V27" s="204"/>
      <c r="W27" s="204"/>
      <c r="X27" s="204"/>
      <c r="Y27" s="204"/>
      <c r="AA27" s="204"/>
      <c r="AB27" s="204"/>
      <c r="AC27" s="204"/>
      <c r="AD27" s="204"/>
    </row>
    <row r="28" spans="2:30" x14ac:dyDescent="0.25">
      <c r="B28" s="204"/>
      <c r="C28" s="204"/>
      <c r="D28" s="204"/>
      <c r="E28" s="204"/>
      <c r="G28" s="204"/>
      <c r="H28" s="204"/>
      <c r="I28" s="204"/>
      <c r="J28" s="204"/>
      <c r="L28" s="204"/>
      <c r="M28" s="204"/>
      <c r="N28" s="204"/>
      <c r="O28" s="204"/>
      <c r="Q28" s="208"/>
      <c r="R28" s="208"/>
      <c r="S28" s="208"/>
      <c r="T28" s="208"/>
      <c r="V28" s="204"/>
      <c r="W28" s="204"/>
      <c r="X28" s="204"/>
      <c r="Y28" s="204"/>
      <c r="AA28" s="204"/>
      <c r="AB28" s="204"/>
      <c r="AC28" s="204"/>
      <c r="AD28" s="204"/>
    </row>
    <row r="29" spans="2:30" x14ac:dyDescent="0.25">
      <c r="B29" s="204"/>
      <c r="C29" s="204"/>
      <c r="D29" s="204"/>
      <c r="E29" s="204"/>
      <c r="G29" s="204"/>
      <c r="H29" s="204"/>
      <c r="I29" s="204"/>
      <c r="J29" s="204"/>
      <c r="L29" s="204"/>
      <c r="M29" s="204"/>
      <c r="N29" s="204"/>
      <c r="O29" s="204"/>
      <c r="Q29" s="208"/>
      <c r="R29" s="208"/>
      <c r="S29" s="208"/>
      <c r="T29" s="208"/>
      <c r="V29" s="204"/>
      <c r="W29" s="204"/>
      <c r="X29" s="204"/>
      <c r="Y29" s="204"/>
      <c r="AA29" s="204"/>
      <c r="AB29" s="204"/>
      <c r="AC29" s="204"/>
      <c r="AD29" s="204"/>
    </row>
    <row r="30" spans="2:30" x14ac:dyDescent="0.25">
      <c r="B30" s="204"/>
      <c r="C30" s="204"/>
      <c r="D30" s="204"/>
      <c r="E30" s="204"/>
      <c r="G30" s="204"/>
      <c r="H30" s="204"/>
      <c r="I30" s="204"/>
      <c r="J30" s="204"/>
      <c r="L30" s="204"/>
      <c r="M30" s="204"/>
      <c r="N30" s="204"/>
      <c r="O30" s="204"/>
      <c r="Q30" s="208"/>
      <c r="R30" s="208"/>
      <c r="S30" s="208"/>
      <c r="T30" s="208"/>
      <c r="V30" s="204"/>
      <c r="W30" s="204"/>
      <c r="X30" s="204"/>
      <c r="Y30" s="204"/>
      <c r="AA30" s="204"/>
      <c r="AB30" s="204"/>
      <c r="AC30" s="204"/>
      <c r="AD30" s="204"/>
    </row>
    <row r="31" spans="2:30" x14ac:dyDescent="0.25">
      <c r="B31" s="204"/>
      <c r="C31" s="204"/>
      <c r="D31" s="204"/>
      <c r="E31" s="204"/>
      <c r="G31" s="204"/>
      <c r="H31" s="204"/>
      <c r="I31" s="204"/>
      <c r="J31" s="204"/>
      <c r="L31" s="204"/>
      <c r="M31" s="204"/>
      <c r="N31" s="204"/>
      <c r="O31" s="204"/>
      <c r="Q31" s="208"/>
      <c r="R31" s="208"/>
      <c r="S31" s="208"/>
      <c r="T31" s="208"/>
      <c r="V31" s="204"/>
      <c r="W31" s="204"/>
      <c r="X31" s="204"/>
      <c r="Y31" s="204"/>
      <c r="AA31" s="204"/>
      <c r="AB31" s="204"/>
      <c r="AC31" s="204"/>
      <c r="AD31" s="204"/>
    </row>
    <row r="32" spans="2:30" x14ac:dyDescent="0.25">
      <c r="B32" s="204"/>
      <c r="C32" s="204"/>
      <c r="D32" s="204"/>
      <c r="E32" s="204"/>
      <c r="G32" s="204"/>
      <c r="H32" s="204"/>
      <c r="I32" s="204"/>
      <c r="J32" s="204"/>
      <c r="L32" s="204"/>
      <c r="M32" s="204"/>
      <c r="N32" s="204"/>
      <c r="O32" s="204"/>
      <c r="Q32" s="208"/>
      <c r="R32" s="208"/>
      <c r="S32" s="208"/>
      <c r="T32" s="208"/>
      <c r="V32" s="204"/>
      <c r="W32" s="204"/>
      <c r="X32" s="204"/>
      <c r="Y32" s="204"/>
      <c r="AA32" s="204"/>
      <c r="AB32" s="204"/>
      <c r="AC32" s="204"/>
      <c r="AD32" s="204"/>
    </row>
    <row r="33" spans="2:30" x14ac:dyDescent="0.25">
      <c r="B33" s="204"/>
      <c r="C33" s="204"/>
      <c r="D33" s="204"/>
      <c r="E33" s="204"/>
      <c r="G33" s="204"/>
      <c r="H33" s="204"/>
      <c r="I33" s="204"/>
      <c r="J33" s="204"/>
      <c r="L33" s="204"/>
      <c r="M33" s="204"/>
      <c r="N33" s="204"/>
      <c r="O33" s="204"/>
      <c r="Q33" s="208"/>
      <c r="R33" s="208"/>
      <c r="S33" s="208"/>
      <c r="T33" s="208"/>
      <c r="V33" s="204"/>
      <c r="W33" s="204"/>
      <c r="X33" s="204"/>
      <c r="Y33" s="204"/>
      <c r="AA33" s="204"/>
      <c r="AB33" s="204"/>
      <c r="AC33" s="204"/>
      <c r="AD33" s="204"/>
    </row>
    <row r="34" spans="2:30" x14ac:dyDescent="0.25">
      <c r="B34" s="204"/>
      <c r="C34" s="204"/>
      <c r="D34" s="204"/>
      <c r="E34" s="204"/>
      <c r="G34" s="204"/>
      <c r="H34" s="204"/>
      <c r="I34" s="204"/>
      <c r="J34" s="204"/>
      <c r="L34" s="204"/>
      <c r="M34" s="204"/>
      <c r="N34" s="204"/>
      <c r="O34" s="204"/>
      <c r="Q34" s="208"/>
      <c r="R34" s="208"/>
      <c r="S34" s="208"/>
      <c r="T34" s="208"/>
      <c r="V34" s="204"/>
      <c r="W34" s="204"/>
      <c r="X34" s="204"/>
      <c r="Y34" s="204"/>
      <c r="AA34" s="204"/>
      <c r="AB34" s="204"/>
      <c r="AC34" s="204"/>
      <c r="AD34" s="204"/>
    </row>
    <row r="35" spans="2:30" x14ac:dyDescent="0.25">
      <c r="B35" s="204"/>
      <c r="C35" s="204"/>
      <c r="D35" s="204"/>
      <c r="E35" s="204"/>
      <c r="G35" s="204"/>
      <c r="H35" s="204"/>
      <c r="I35" s="204"/>
      <c r="J35" s="204"/>
      <c r="L35" s="204"/>
      <c r="M35" s="204"/>
      <c r="N35" s="204"/>
      <c r="O35" s="204"/>
      <c r="Q35" s="208"/>
      <c r="R35" s="208"/>
      <c r="S35" s="208"/>
      <c r="T35" s="208"/>
      <c r="V35" s="204"/>
      <c r="W35" s="204"/>
      <c r="X35" s="204"/>
      <c r="Y35" s="204"/>
      <c r="AA35" s="204"/>
      <c r="AB35" s="204"/>
      <c r="AC35" s="204"/>
      <c r="AD35" s="204"/>
    </row>
    <row r="36" spans="2:30" x14ac:dyDescent="0.25">
      <c r="B36" s="204"/>
      <c r="C36" s="204"/>
      <c r="D36" s="204"/>
      <c r="E36" s="204"/>
      <c r="G36" s="204"/>
      <c r="H36" s="204"/>
      <c r="I36" s="204"/>
      <c r="J36" s="204"/>
      <c r="L36" s="204"/>
      <c r="M36" s="204"/>
      <c r="N36" s="204"/>
      <c r="O36" s="204"/>
      <c r="Q36" s="208"/>
      <c r="R36" s="208"/>
      <c r="S36" s="208"/>
      <c r="T36" s="208"/>
      <c r="V36" s="204"/>
      <c r="W36" s="204"/>
      <c r="X36" s="204"/>
      <c r="Y36" s="204"/>
      <c r="AA36" s="204"/>
      <c r="AB36" s="204"/>
      <c r="AC36" s="204"/>
      <c r="AD36" s="204"/>
    </row>
    <row r="37" spans="2:30" x14ac:dyDescent="0.25">
      <c r="B37" s="204"/>
      <c r="C37" s="204"/>
      <c r="D37" s="204"/>
      <c r="E37" s="204"/>
      <c r="G37" s="204"/>
      <c r="H37" s="204"/>
      <c r="I37" s="204"/>
      <c r="J37" s="204"/>
      <c r="L37" s="204"/>
      <c r="M37" s="204"/>
      <c r="N37" s="204"/>
      <c r="O37" s="204"/>
      <c r="Q37" s="208"/>
      <c r="R37" s="208"/>
      <c r="S37" s="208"/>
      <c r="T37" s="208"/>
      <c r="V37" s="204"/>
      <c r="W37" s="204"/>
      <c r="X37" s="204"/>
      <c r="Y37" s="204"/>
      <c r="AA37" s="204"/>
      <c r="AB37" s="204"/>
      <c r="AC37" s="204"/>
      <c r="AD37" s="204"/>
    </row>
    <row r="38" spans="2:30" x14ac:dyDescent="0.25">
      <c r="B38" s="204"/>
      <c r="C38" s="204"/>
      <c r="D38" s="204"/>
      <c r="E38" s="204"/>
      <c r="G38" s="204"/>
      <c r="H38" s="204"/>
      <c r="I38" s="204"/>
      <c r="J38" s="204"/>
      <c r="L38" s="204"/>
      <c r="M38" s="204"/>
      <c r="N38" s="204"/>
      <c r="O38" s="204"/>
      <c r="Q38" s="208"/>
      <c r="R38" s="208"/>
      <c r="S38" s="208"/>
      <c r="T38" s="208"/>
      <c r="V38" s="204"/>
      <c r="W38" s="204"/>
      <c r="X38" s="204"/>
      <c r="Y38" s="204"/>
      <c r="AA38" s="204"/>
      <c r="AB38" s="204"/>
      <c r="AC38" s="204"/>
      <c r="AD38" s="204"/>
    </row>
    <row r="39" spans="2:30" x14ac:dyDescent="0.25">
      <c r="B39" s="204"/>
      <c r="C39" s="204"/>
      <c r="D39" s="204"/>
      <c r="E39" s="204"/>
      <c r="G39" s="204"/>
      <c r="H39" s="204"/>
      <c r="I39" s="204"/>
      <c r="J39" s="204"/>
      <c r="L39" s="204"/>
      <c r="M39" s="204"/>
      <c r="N39" s="204"/>
      <c r="O39" s="204"/>
      <c r="Q39" s="208"/>
      <c r="R39" s="208"/>
      <c r="S39" s="208"/>
      <c r="T39" s="208"/>
      <c r="V39" s="204"/>
      <c r="W39" s="204"/>
      <c r="X39" s="204"/>
      <c r="Y39" s="204"/>
      <c r="AA39" s="204"/>
      <c r="AB39" s="204"/>
      <c r="AC39" s="204"/>
      <c r="AD39" s="204"/>
    </row>
    <row r="40" spans="2:30" x14ac:dyDescent="0.25">
      <c r="B40" s="204"/>
      <c r="C40" s="204"/>
      <c r="D40" s="204"/>
      <c r="E40" s="204"/>
      <c r="G40" s="204"/>
      <c r="H40" s="204"/>
      <c r="I40" s="204"/>
      <c r="J40" s="204"/>
      <c r="L40" s="204"/>
      <c r="M40" s="204"/>
      <c r="N40" s="204"/>
      <c r="O40" s="204"/>
      <c r="Q40" s="208"/>
      <c r="R40" s="208"/>
      <c r="S40" s="208"/>
      <c r="T40" s="208"/>
      <c r="V40" s="204"/>
      <c r="W40" s="204"/>
      <c r="X40" s="204"/>
      <c r="Y40" s="204"/>
      <c r="AA40" s="204"/>
      <c r="AB40" s="204"/>
      <c r="AC40" s="204"/>
      <c r="AD40" s="204"/>
    </row>
    <row r="41" spans="2:30" x14ac:dyDescent="0.25">
      <c r="B41" s="204"/>
      <c r="C41" s="204"/>
      <c r="D41" s="204"/>
      <c r="E41" s="204"/>
      <c r="G41" s="204"/>
      <c r="H41" s="204"/>
      <c r="I41" s="204"/>
      <c r="J41" s="204"/>
      <c r="L41" s="204"/>
      <c r="M41" s="204"/>
      <c r="N41" s="204"/>
      <c r="O41" s="204"/>
      <c r="Q41" s="208"/>
      <c r="R41" s="208"/>
      <c r="S41" s="208"/>
      <c r="T41" s="208"/>
      <c r="V41" s="204"/>
      <c r="W41" s="204"/>
      <c r="X41" s="204"/>
      <c r="Y41" s="204"/>
      <c r="AA41" s="204"/>
      <c r="AB41" s="204"/>
      <c r="AC41" s="204"/>
      <c r="AD41" s="204"/>
    </row>
    <row r="42" spans="2:30" x14ac:dyDescent="0.25">
      <c r="B42" s="204"/>
      <c r="C42" s="204"/>
      <c r="D42" s="204"/>
      <c r="E42" s="204"/>
      <c r="G42" s="204"/>
      <c r="H42" s="204"/>
      <c r="I42" s="204"/>
      <c r="J42" s="204"/>
      <c r="L42" s="204"/>
      <c r="M42" s="204"/>
      <c r="N42" s="204"/>
      <c r="O42" s="204"/>
      <c r="Q42" s="208"/>
      <c r="R42" s="208"/>
      <c r="S42" s="208"/>
      <c r="T42" s="208"/>
      <c r="V42" s="204"/>
      <c r="W42" s="204"/>
      <c r="X42" s="204"/>
      <c r="Y42" s="204"/>
      <c r="AA42" s="204"/>
      <c r="AB42" s="204"/>
      <c r="AC42" s="204"/>
      <c r="AD42" s="204"/>
    </row>
    <row r="43" spans="2:30" x14ac:dyDescent="0.25">
      <c r="B43" s="204"/>
      <c r="C43" s="204"/>
      <c r="D43" s="204"/>
      <c r="E43" s="204"/>
      <c r="G43" s="204"/>
      <c r="H43" s="204"/>
      <c r="I43" s="204"/>
      <c r="J43" s="204"/>
      <c r="L43" s="68"/>
      <c r="M43" s="68"/>
      <c r="N43" s="68"/>
      <c r="O43" s="68"/>
      <c r="Q43" s="208"/>
      <c r="R43" s="208"/>
      <c r="S43" s="208"/>
      <c r="T43" s="208"/>
      <c r="V43" s="204"/>
      <c r="W43" s="204"/>
      <c r="X43" s="204"/>
      <c r="Y43" s="204"/>
      <c r="AA43" s="204"/>
      <c r="AB43" s="204"/>
      <c r="AC43" s="204"/>
      <c r="AD43" s="204"/>
    </row>
    <row r="44" spans="2:30" x14ac:dyDescent="0.25">
      <c r="B44" s="206" t="s">
        <v>91</v>
      </c>
      <c r="C44" s="206"/>
      <c r="D44" s="206"/>
      <c r="E44" s="206"/>
      <c r="G44" s="206" t="s">
        <v>91</v>
      </c>
      <c r="H44" s="206"/>
      <c r="I44" s="206"/>
      <c r="J44" s="206"/>
      <c r="L44" s="206" t="s">
        <v>91</v>
      </c>
      <c r="M44" s="206"/>
      <c r="N44" s="206"/>
      <c r="O44" s="206"/>
      <c r="Q44" s="206" t="s">
        <v>91</v>
      </c>
      <c r="R44" s="206"/>
      <c r="S44" s="206"/>
      <c r="T44" s="206"/>
      <c r="V44" s="206" t="s">
        <v>91</v>
      </c>
      <c r="W44" s="206"/>
      <c r="X44" s="206"/>
      <c r="Y44" s="206"/>
      <c r="AA44" s="206" t="s">
        <v>91</v>
      </c>
      <c r="AB44" s="206"/>
      <c r="AC44" s="206"/>
      <c r="AD44" s="206"/>
    </row>
    <row r="45" spans="2:30" x14ac:dyDescent="0.25">
      <c r="B45" s="206"/>
      <c r="C45" s="206"/>
      <c r="D45" s="206"/>
      <c r="E45" s="206"/>
      <c r="G45" s="206"/>
      <c r="H45" s="206"/>
      <c r="I45" s="206"/>
      <c r="J45" s="206"/>
      <c r="L45" s="206"/>
      <c r="M45" s="206"/>
      <c r="N45" s="206"/>
      <c r="O45" s="206"/>
      <c r="Q45" s="206"/>
      <c r="R45" s="206"/>
      <c r="S45" s="206"/>
      <c r="T45" s="206"/>
      <c r="V45" s="206"/>
      <c r="W45" s="206"/>
      <c r="X45" s="206"/>
      <c r="Y45" s="206"/>
      <c r="AA45" s="206"/>
      <c r="AB45" s="206"/>
      <c r="AC45" s="206"/>
      <c r="AD45" s="206"/>
    </row>
    <row r="46" spans="2:30" x14ac:dyDescent="0.25">
      <c r="B46" s="2"/>
      <c r="C46" s="2"/>
      <c r="D46" s="2"/>
      <c r="E46" s="2"/>
      <c r="G46" s="2"/>
      <c r="H46" s="2"/>
      <c r="I46" s="2"/>
      <c r="J46" s="2"/>
      <c r="L46" s="68"/>
      <c r="M46" s="68"/>
      <c r="N46" s="68"/>
      <c r="O46" s="68"/>
      <c r="Q46" s="2"/>
      <c r="R46" s="2"/>
      <c r="S46" s="2"/>
      <c r="T46" s="2"/>
      <c r="V46" s="2"/>
      <c r="W46" s="2"/>
      <c r="X46" s="2"/>
      <c r="Y46" s="2"/>
      <c r="AA46" s="2"/>
      <c r="AB46" s="2"/>
      <c r="AC46" s="2"/>
      <c r="AD46" s="2"/>
    </row>
  </sheetData>
  <sheetProtection algorithmName="SHA-512" hashValue="WBo15SSdkkodlHPqyHnHUcI7S8kZnO8DrmPD8Uzr5JSKWx5lwtkyShMdQyC1IHWEXujt0jVBcNzCwRHLMKJJ+Q==" saltValue="qlBBaDm6mjHkHG2lsqAwJw==" spinCount="100000" sheet="1" objects="1" scenarios="1" selectLockedCells="1" selectUnlockedCells="1"/>
  <mergeCells count="29">
    <mergeCell ref="B44:E45"/>
    <mergeCell ref="G44:J45"/>
    <mergeCell ref="L44:O45"/>
    <mergeCell ref="Q44:T45"/>
    <mergeCell ref="L19:O20"/>
    <mergeCell ref="Q19:T20"/>
    <mergeCell ref="B21:E23"/>
    <mergeCell ref="G21:J23"/>
    <mergeCell ref="B19:E20"/>
    <mergeCell ref="G19:J20"/>
    <mergeCell ref="B24:E43"/>
    <mergeCell ref="G24:J43"/>
    <mergeCell ref="V44:Y45"/>
    <mergeCell ref="L24:O42"/>
    <mergeCell ref="AA19:AD20"/>
    <mergeCell ref="AA21:AD23"/>
    <mergeCell ref="AA44:AD45"/>
    <mergeCell ref="V19:Y20"/>
    <mergeCell ref="L21:O23"/>
    <mergeCell ref="Q21:T23"/>
    <mergeCell ref="V21:Y23"/>
    <mergeCell ref="Q24:T43"/>
    <mergeCell ref="V24:Y43"/>
    <mergeCell ref="AA24:AD43"/>
    <mergeCell ref="B1:D2"/>
    <mergeCell ref="N1:R2"/>
    <mergeCell ref="T1:W2"/>
    <mergeCell ref="E1:H2"/>
    <mergeCell ref="J1:L2"/>
  </mergeCells>
  <conditionalFormatting sqref="B19:E20">
    <cfRule type="containsText" dxfId="27" priority="6" operator="containsText" text="Completed">
      <formula>NOT(ISERROR(SEARCH("Completed",B19)))</formula>
    </cfRule>
  </conditionalFormatting>
  <conditionalFormatting sqref="G19:J20">
    <cfRule type="containsText" dxfId="26" priority="5" operator="containsText" text="Completed">
      <formula>NOT(ISERROR(SEARCH("Completed",G19)))</formula>
    </cfRule>
  </conditionalFormatting>
  <conditionalFormatting sqref="L19:O20">
    <cfRule type="containsText" dxfId="25" priority="4" operator="containsText" text="Completed">
      <formula>NOT(ISERROR(SEARCH("Completed",L19)))</formula>
    </cfRule>
  </conditionalFormatting>
  <conditionalFormatting sqref="Q19:T20">
    <cfRule type="containsText" dxfId="24" priority="3" operator="containsText" text="Completed">
      <formula>NOT(ISERROR(SEARCH("Completed",Q19)))</formula>
    </cfRule>
  </conditionalFormatting>
  <conditionalFormatting sqref="V19:Y20">
    <cfRule type="containsText" dxfId="23" priority="2" operator="containsText" text="Completed">
      <formula>NOT(ISERROR(SEARCH("Completed",V19)))</formula>
    </cfRule>
  </conditionalFormatting>
  <conditionalFormatting sqref="AA19:AD20">
    <cfRule type="containsText" dxfId="22" priority="1" operator="containsText" text="Completed">
      <formula>NOT(ISERROR(SEARCH("Completed",AA19)))</formula>
    </cfRule>
  </conditionalFormatting>
  <pageMargins left="0.25" right="0.25" top="0.75" bottom="0.75" header="0.3" footer="0.3"/>
  <pageSetup paperSize="17" orientation="landscape" r:id="rId1"/>
  <drawing r:id="rId2"/>
  <legacyDrawing r:id="rId3"/>
  <picture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5"/>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row>
    <row r="12" spans="1:30" ht="15" customHeight="1" x14ac:dyDescent="0.25">
      <c r="J12" s="60"/>
      <c r="K12" s="60"/>
      <c r="L12" s="60"/>
      <c r="M12" s="60"/>
      <c r="N12" s="60"/>
      <c r="O12" s="60"/>
      <c r="P12" s="60"/>
      <c r="Q12" s="60"/>
    </row>
    <row r="13" spans="1:30" ht="15" customHeight="1" x14ac:dyDescent="0.45">
      <c r="J13" s="61"/>
      <c r="K13" s="61"/>
      <c r="L13" s="61"/>
      <c r="M13" s="61"/>
      <c r="N13" s="61"/>
    </row>
    <row r="14" spans="1:30" ht="15" customHeight="1" x14ac:dyDescent="0.45">
      <c r="J14" s="61"/>
      <c r="K14" s="61"/>
      <c r="L14" s="61"/>
      <c r="M14" s="61"/>
      <c r="N14" s="61"/>
    </row>
    <row r="19" spans="2:27" ht="15" customHeight="1" x14ac:dyDescent="0.25"/>
    <row r="20" spans="2:27" ht="15" customHeight="1" x14ac:dyDescent="0.25"/>
    <row r="21" spans="2:27" ht="15" customHeight="1" x14ac:dyDescent="0.25">
      <c r="B21" s="173" t="s">
        <v>144</v>
      </c>
      <c r="C21" s="173"/>
      <c r="D21" s="173"/>
      <c r="E21" s="173"/>
      <c r="F21" s="173"/>
      <c r="G21" s="173"/>
      <c r="H21" s="173"/>
      <c r="I21" s="173"/>
      <c r="K21" s="173" t="s">
        <v>28</v>
      </c>
      <c r="L21" s="173"/>
      <c r="M21" s="173"/>
      <c r="N21" s="173"/>
      <c r="O21" s="173"/>
      <c r="P21" s="173"/>
      <c r="Q21" s="173"/>
      <c r="R21" s="173"/>
      <c r="T21" s="173" t="s">
        <v>33</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5" customHeight="1" x14ac:dyDescent="0.3">
      <c r="B25" s="215" t="s">
        <v>31</v>
      </c>
      <c r="C25" s="215"/>
      <c r="D25" s="215"/>
      <c r="E25" s="215"/>
      <c r="F25" s="215"/>
      <c r="G25" s="215"/>
      <c r="H25" s="215"/>
      <c r="I25" s="215"/>
      <c r="K25" s="212" t="s">
        <v>229</v>
      </c>
      <c r="L25" s="212"/>
      <c r="M25" s="212"/>
      <c r="N25" s="212"/>
      <c r="O25" s="212"/>
      <c r="P25" s="212"/>
      <c r="Q25" s="212"/>
      <c r="R25" s="212"/>
      <c r="T25" s="69" t="s">
        <v>94</v>
      </c>
      <c r="U25" s="11" t="s">
        <v>92</v>
      </c>
      <c r="V25" s="2"/>
      <c r="W25" s="2"/>
      <c r="X25" s="2"/>
      <c r="Y25" s="2"/>
      <c r="Z25" s="2"/>
      <c r="AA25" s="2"/>
    </row>
    <row r="26" spans="2:27" ht="15" customHeight="1" x14ac:dyDescent="0.25">
      <c r="B26" s="2"/>
      <c r="C26" s="2"/>
      <c r="D26" s="2"/>
      <c r="E26" s="2"/>
      <c r="F26" s="2"/>
      <c r="G26" s="2"/>
      <c r="H26" s="2"/>
      <c r="I26" s="2"/>
      <c r="K26" s="212"/>
      <c r="L26" s="212"/>
      <c r="M26" s="212"/>
      <c r="N26" s="212"/>
      <c r="O26" s="212"/>
      <c r="P26" s="212"/>
      <c r="Q26" s="212"/>
      <c r="R26" s="212"/>
      <c r="T26" s="2"/>
      <c r="U26" s="2"/>
      <c r="V26" s="2"/>
      <c r="W26" s="2"/>
      <c r="X26" s="2"/>
      <c r="Y26" s="2"/>
      <c r="Z26" s="2"/>
      <c r="AA26" s="2"/>
    </row>
    <row r="27" spans="2:27" ht="15" customHeight="1" x14ac:dyDescent="0.3">
      <c r="B27" s="91" t="b">
        <v>0</v>
      </c>
      <c r="C27" s="305" t="s">
        <v>32</v>
      </c>
      <c r="D27" s="234"/>
      <c r="E27" s="234"/>
      <c r="F27" s="234"/>
      <c r="G27" s="234"/>
      <c r="H27" s="234"/>
      <c r="I27" s="234"/>
      <c r="K27" s="212"/>
      <c r="L27" s="212"/>
      <c r="M27" s="212"/>
      <c r="N27" s="212"/>
      <c r="O27" s="212"/>
      <c r="P27" s="212"/>
      <c r="Q27" s="212"/>
      <c r="R27" s="212"/>
      <c r="T27" s="211" t="s">
        <v>93</v>
      </c>
      <c r="U27" s="209" t="s">
        <v>96</v>
      </c>
      <c r="V27" s="209"/>
      <c r="W27" s="209"/>
      <c r="X27" s="209"/>
      <c r="Y27" s="209"/>
      <c r="Z27" s="209"/>
      <c r="AA27" s="209"/>
    </row>
    <row r="28" spans="2:27" ht="15" customHeight="1" x14ac:dyDescent="0.25">
      <c r="B28" s="2"/>
      <c r="C28" s="2"/>
      <c r="D28" s="2"/>
      <c r="E28" s="2"/>
      <c r="F28" s="2"/>
      <c r="G28" s="2"/>
      <c r="H28" s="2"/>
      <c r="I28" s="2"/>
      <c r="K28" s="212"/>
      <c r="L28" s="212"/>
      <c r="M28" s="212"/>
      <c r="N28" s="212"/>
      <c r="O28" s="212"/>
      <c r="P28" s="212"/>
      <c r="Q28" s="212"/>
      <c r="R28" s="212"/>
      <c r="T28" s="211"/>
      <c r="U28" s="209"/>
      <c r="V28" s="209"/>
      <c r="W28" s="209"/>
      <c r="X28" s="209"/>
      <c r="Y28" s="209"/>
      <c r="Z28" s="209"/>
      <c r="AA28" s="209"/>
    </row>
    <row r="29" spans="2:27" ht="15" customHeight="1" x14ac:dyDescent="0.25">
      <c r="B29" s="91" t="b">
        <v>0</v>
      </c>
      <c r="C29" s="306" t="s">
        <v>173</v>
      </c>
      <c r="D29" s="306"/>
      <c r="E29" s="306"/>
      <c r="F29" s="306"/>
      <c r="G29" s="306"/>
      <c r="H29" s="306"/>
      <c r="I29" s="306"/>
      <c r="K29" s="212"/>
      <c r="L29" s="212"/>
      <c r="M29" s="212"/>
      <c r="N29" s="212"/>
      <c r="O29" s="212"/>
      <c r="P29" s="212"/>
      <c r="Q29" s="212"/>
      <c r="R29" s="212"/>
      <c r="T29" s="211"/>
      <c r="U29" s="209"/>
      <c r="V29" s="209"/>
      <c r="W29" s="209"/>
      <c r="X29" s="209"/>
      <c r="Y29" s="209"/>
      <c r="Z29" s="209"/>
      <c r="AA29" s="209"/>
    </row>
    <row r="30" spans="2:27" ht="15" customHeight="1" x14ac:dyDescent="0.25">
      <c r="B30" s="2"/>
      <c r="C30" s="306"/>
      <c r="D30" s="306"/>
      <c r="E30" s="306"/>
      <c r="F30" s="306"/>
      <c r="G30" s="306"/>
      <c r="H30" s="306"/>
      <c r="I30" s="306"/>
      <c r="K30" s="212" t="s">
        <v>230</v>
      </c>
      <c r="L30" s="212"/>
      <c r="M30" s="212"/>
      <c r="N30" s="212"/>
      <c r="O30" s="212"/>
      <c r="P30" s="212"/>
      <c r="Q30" s="212"/>
      <c r="R30" s="212"/>
      <c r="T30" s="211" t="s">
        <v>95</v>
      </c>
      <c r="U30" s="209" t="s">
        <v>98</v>
      </c>
      <c r="V30" s="209"/>
      <c r="W30" s="209"/>
      <c r="X30" s="209"/>
      <c r="Y30" s="209"/>
      <c r="Z30" s="209"/>
      <c r="AA30" s="209"/>
    </row>
    <row r="31" spans="2:27" ht="15" customHeight="1" x14ac:dyDescent="0.25">
      <c r="B31" s="2"/>
      <c r="C31" s="306"/>
      <c r="D31" s="306"/>
      <c r="E31" s="306"/>
      <c r="F31" s="306"/>
      <c r="G31" s="306"/>
      <c r="H31" s="306"/>
      <c r="I31" s="306"/>
      <c r="K31" s="212"/>
      <c r="L31" s="212"/>
      <c r="M31" s="212"/>
      <c r="N31" s="212"/>
      <c r="O31" s="212"/>
      <c r="P31" s="212"/>
      <c r="Q31" s="212"/>
      <c r="R31" s="212"/>
      <c r="T31" s="211"/>
      <c r="U31" s="209"/>
      <c r="V31" s="209"/>
      <c r="W31" s="209"/>
      <c r="X31" s="209"/>
      <c r="Y31" s="209"/>
      <c r="Z31" s="209"/>
      <c r="AA31" s="209"/>
    </row>
    <row r="32" spans="2:27" ht="15" customHeight="1" x14ac:dyDescent="0.25">
      <c r="B32" s="2"/>
      <c r="C32" s="2"/>
      <c r="D32" s="2"/>
      <c r="E32" s="2"/>
      <c r="F32" s="2"/>
      <c r="G32" s="2"/>
      <c r="H32" s="2"/>
      <c r="I32" s="2"/>
      <c r="K32" s="212"/>
      <c r="L32" s="212"/>
      <c r="M32" s="212"/>
      <c r="N32" s="212"/>
      <c r="O32" s="212"/>
      <c r="P32" s="212"/>
      <c r="Q32" s="212"/>
      <c r="R32" s="212"/>
      <c r="T32" s="211"/>
      <c r="U32" s="209"/>
      <c r="V32" s="209"/>
      <c r="W32" s="209"/>
      <c r="X32" s="209"/>
      <c r="Y32" s="209"/>
      <c r="Z32" s="209"/>
      <c r="AA32" s="209"/>
    </row>
    <row r="33" spans="2:27" ht="15" customHeight="1" x14ac:dyDescent="0.3">
      <c r="B33" s="2"/>
      <c r="C33" s="23" t="s">
        <v>167</v>
      </c>
      <c r="D33" s="23" t="s">
        <v>168</v>
      </c>
      <c r="E33" s="2"/>
      <c r="F33" s="2"/>
      <c r="G33" s="2"/>
      <c r="H33" s="2"/>
      <c r="I33" s="2"/>
      <c r="K33" s="212"/>
      <c r="L33" s="212"/>
      <c r="M33" s="212"/>
      <c r="N33" s="212"/>
      <c r="O33" s="212"/>
      <c r="P33" s="212"/>
      <c r="Q33" s="212"/>
      <c r="R33" s="212"/>
      <c r="T33" s="211" t="s">
        <v>97</v>
      </c>
      <c r="U33" s="209" t="s">
        <v>100</v>
      </c>
      <c r="V33" s="209"/>
      <c r="W33" s="209"/>
      <c r="X33" s="209"/>
      <c r="Y33" s="209"/>
      <c r="Z33" s="209"/>
      <c r="AA33" s="209"/>
    </row>
    <row r="34" spans="2:27" ht="15" customHeight="1" x14ac:dyDescent="0.3">
      <c r="B34" s="2"/>
      <c r="C34" s="23"/>
      <c r="D34" s="23" t="s">
        <v>171</v>
      </c>
      <c r="E34" s="2"/>
      <c r="F34" s="2"/>
      <c r="G34" s="2"/>
      <c r="H34" s="2"/>
      <c r="I34" s="2"/>
      <c r="K34" s="212"/>
      <c r="L34" s="212"/>
      <c r="M34" s="212"/>
      <c r="N34" s="212"/>
      <c r="O34" s="212"/>
      <c r="P34" s="212"/>
      <c r="Q34" s="212"/>
      <c r="R34" s="212"/>
      <c r="T34" s="211"/>
      <c r="U34" s="209"/>
      <c r="V34" s="209"/>
      <c r="W34" s="209"/>
      <c r="X34" s="209"/>
      <c r="Y34" s="209"/>
      <c r="Z34" s="209"/>
      <c r="AA34" s="209"/>
    </row>
    <row r="35" spans="2:27" ht="15" customHeight="1" x14ac:dyDescent="0.25">
      <c r="B35" s="2"/>
      <c r="C35" s="2"/>
      <c r="D35" s="2"/>
      <c r="E35" s="2"/>
      <c r="F35" s="2"/>
      <c r="G35" s="2"/>
      <c r="H35" s="2"/>
      <c r="I35" s="2"/>
      <c r="K35" s="212"/>
      <c r="L35" s="212"/>
      <c r="M35" s="212"/>
      <c r="N35" s="212"/>
      <c r="O35" s="212"/>
      <c r="P35" s="212"/>
      <c r="Q35" s="212"/>
      <c r="R35" s="212"/>
      <c r="T35" s="211"/>
      <c r="U35" s="209"/>
      <c r="V35" s="209"/>
      <c r="W35" s="209"/>
      <c r="X35" s="209"/>
      <c r="Y35" s="209"/>
      <c r="Z35" s="209"/>
      <c r="AA35" s="209"/>
    </row>
    <row r="36" spans="2:27" ht="15.75" customHeight="1" x14ac:dyDescent="0.25">
      <c r="B36" s="216" t="s">
        <v>35</v>
      </c>
      <c r="C36" s="217"/>
      <c r="D36" s="217"/>
      <c r="E36" s="217"/>
      <c r="F36" s="217"/>
      <c r="G36" s="217"/>
      <c r="H36" s="14"/>
      <c r="I36" s="14"/>
      <c r="K36" s="212"/>
      <c r="L36" s="212"/>
      <c r="M36" s="212"/>
      <c r="N36" s="212"/>
      <c r="O36" s="212"/>
      <c r="P36" s="212"/>
      <c r="Q36" s="212"/>
      <c r="R36" s="212"/>
      <c r="T36" s="211"/>
      <c r="U36" s="209"/>
      <c r="V36" s="209"/>
      <c r="W36" s="209"/>
      <c r="X36" s="209"/>
      <c r="Y36" s="209"/>
      <c r="Z36" s="209"/>
      <c r="AA36" s="209"/>
    </row>
    <row r="37" spans="2:27" ht="15" customHeight="1" x14ac:dyDescent="0.25">
      <c r="B37" s="213" t="s">
        <v>36</v>
      </c>
      <c r="C37" s="213"/>
      <c r="D37" s="213"/>
      <c r="E37" s="213"/>
      <c r="F37" s="213"/>
      <c r="G37" s="213"/>
      <c r="H37" s="214" t="str">
        <f>IF(B29=TRUE,1000000,IF(B27=TRUE,1000000,""))</f>
        <v/>
      </c>
      <c r="I37" s="214"/>
      <c r="K37" s="212"/>
      <c r="L37" s="212"/>
      <c r="M37" s="212"/>
      <c r="N37" s="212"/>
      <c r="O37" s="212"/>
      <c r="P37" s="212"/>
      <c r="Q37" s="212"/>
      <c r="R37" s="212"/>
      <c r="T37" s="2"/>
      <c r="U37" s="2"/>
      <c r="V37" s="2"/>
      <c r="W37" s="2"/>
      <c r="X37" s="2"/>
      <c r="Y37" s="2"/>
      <c r="Z37" s="2"/>
      <c r="AA37" s="2"/>
    </row>
    <row r="38" spans="2:27" ht="15" customHeight="1" x14ac:dyDescent="0.25">
      <c r="B38" s="213" t="s">
        <v>37</v>
      </c>
      <c r="C38" s="213"/>
      <c r="D38" s="213"/>
      <c r="E38" s="213"/>
      <c r="F38" s="213"/>
      <c r="G38" s="213"/>
      <c r="H38" s="214" t="str">
        <f>IF(B29=TRUE,2000000,IF(B27=TRUE,2000000,""))</f>
        <v/>
      </c>
      <c r="I38" s="214"/>
      <c r="K38" s="212"/>
      <c r="L38" s="212"/>
      <c r="M38" s="212"/>
      <c r="N38" s="212"/>
      <c r="O38" s="212"/>
      <c r="P38" s="212"/>
      <c r="Q38" s="212"/>
      <c r="R38" s="212"/>
      <c r="T38" s="2"/>
      <c r="U38" s="2"/>
      <c r="V38" s="2"/>
      <c r="W38" s="2"/>
      <c r="X38" s="2"/>
      <c r="Y38" s="2"/>
      <c r="Z38" s="2"/>
      <c r="AA38" s="2"/>
    </row>
    <row r="39" spans="2:27" ht="15.75" customHeight="1" x14ac:dyDescent="0.25">
      <c r="B39" s="15"/>
      <c r="C39" s="15"/>
      <c r="D39" s="15"/>
      <c r="E39" s="15"/>
      <c r="F39" s="15"/>
      <c r="G39" s="15"/>
      <c r="H39" s="13"/>
      <c r="I39" s="13"/>
      <c r="K39" s="212" t="s">
        <v>228</v>
      </c>
      <c r="L39" s="212"/>
      <c r="M39" s="212"/>
      <c r="N39" s="212"/>
      <c r="O39" s="212"/>
      <c r="P39" s="212"/>
      <c r="Q39" s="212"/>
      <c r="R39" s="212"/>
      <c r="T39" s="219" t="s">
        <v>324</v>
      </c>
      <c r="U39" s="220"/>
      <c r="V39" s="220"/>
      <c r="W39" s="220"/>
      <c r="X39" s="220"/>
      <c r="Y39" s="220"/>
      <c r="Z39" s="220"/>
      <c r="AA39" s="220"/>
    </row>
    <row r="40" spans="2:27" ht="15.75" customHeight="1" x14ac:dyDescent="0.25">
      <c r="B40" s="216" t="s">
        <v>142</v>
      </c>
      <c r="C40" s="217"/>
      <c r="D40" s="217"/>
      <c r="E40" s="217"/>
      <c r="F40" s="217"/>
      <c r="G40" s="217"/>
      <c r="H40" s="10"/>
      <c r="I40" s="10"/>
      <c r="K40" s="212"/>
      <c r="L40" s="212"/>
      <c r="M40" s="212"/>
      <c r="N40" s="212"/>
      <c r="O40" s="212"/>
      <c r="P40" s="212"/>
      <c r="Q40" s="212"/>
      <c r="R40" s="212"/>
      <c r="T40" s="220"/>
      <c r="U40" s="220"/>
      <c r="V40" s="220"/>
      <c r="W40" s="220"/>
      <c r="X40" s="220"/>
      <c r="Y40" s="220"/>
      <c r="Z40" s="220"/>
      <c r="AA40" s="220"/>
    </row>
    <row r="41" spans="2:27" ht="15" customHeight="1" x14ac:dyDescent="0.25">
      <c r="B41" s="213" t="s">
        <v>38</v>
      </c>
      <c r="C41" s="213"/>
      <c r="D41" s="213"/>
      <c r="E41" s="213"/>
      <c r="F41" s="213"/>
      <c r="G41" s="214" t="str">
        <f>IF(B29=TRUE,20000000,IF(B27=TRUE,10000000,""))</f>
        <v/>
      </c>
      <c r="H41" s="214"/>
      <c r="I41" s="214"/>
      <c r="K41" s="212"/>
      <c r="L41" s="212"/>
      <c r="M41" s="212"/>
      <c r="N41" s="212"/>
      <c r="O41" s="212"/>
      <c r="P41" s="212"/>
      <c r="Q41" s="212"/>
      <c r="R41" s="212"/>
      <c r="T41" s="220"/>
      <c r="U41" s="220"/>
      <c r="V41" s="220"/>
      <c r="W41" s="220"/>
      <c r="X41" s="220"/>
      <c r="Y41" s="220"/>
      <c r="Z41" s="220"/>
      <c r="AA41" s="220"/>
    </row>
    <row r="42" spans="2:27" ht="15" customHeight="1" x14ac:dyDescent="0.25">
      <c r="B42" s="2"/>
      <c r="C42" s="2"/>
      <c r="D42" s="2"/>
      <c r="E42" s="2"/>
      <c r="F42" s="2"/>
      <c r="G42" s="2"/>
      <c r="H42" s="2"/>
      <c r="I42" s="2"/>
      <c r="K42" s="212"/>
      <c r="L42" s="212"/>
      <c r="M42" s="212"/>
      <c r="N42" s="212"/>
      <c r="O42" s="212"/>
      <c r="P42" s="212"/>
      <c r="Q42" s="212"/>
      <c r="R42" s="212"/>
      <c r="T42" s="220"/>
      <c r="U42" s="220"/>
      <c r="V42" s="220"/>
      <c r="W42" s="220"/>
      <c r="X42" s="220"/>
      <c r="Y42" s="220"/>
      <c r="Z42" s="220"/>
      <c r="AA42" s="220"/>
    </row>
    <row r="43" spans="2:27" ht="15.75" customHeight="1" x14ac:dyDescent="0.25">
      <c r="B43" s="2"/>
      <c r="C43" s="2"/>
      <c r="D43" s="2"/>
      <c r="E43" s="2"/>
      <c r="F43" s="2"/>
      <c r="G43" s="2"/>
      <c r="H43" s="2"/>
      <c r="I43" s="2"/>
      <c r="K43" s="212"/>
      <c r="L43" s="212"/>
      <c r="M43" s="212"/>
      <c r="N43" s="212"/>
      <c r="O43" s="212"/>
      <c r="P43" s="212"/>
      <c r="Q43" s="212"/>
      <c r="R43" s="212"/>
      <c r="T43" s="220"/>
      <c r="U43" s="220"/>
      <c r="V43" s="220"/>
      <c r="W43" s="220"/>
      <c r="X43" s="220"/>
      <c r="Y43" s="220"/>
      <c r="Z43" s="220"/>
      <c r="AA43" s="220"/>
    </row>
    <row r="44" spans="2:27" ht="15" customHeight="1" x14ac:dyDescent="0.25">
      <c r="B44" s="2"/>
      <c r="C44" s="2"/>
      <c r="D44" s="2"/>
      <c r="E44" s="2"/>
      <c r="F44" s="2"/>
      <c r="G44" s="2"/>
      <c r="H44" s="2"/>
      <c r="I44" s="2"/>
      <c r="K44" s="212"/>
      <c r="L44" s="212"/>
      <c r="M44" s="212"/>
      <c r="N44" s="212"/>
      <c r="O44" s="212"/>
      <c r="P44" s="212"/>
      <c r="Q44" s="212"/>
      <c r="R44" s="212"/>
      <c r="T44" s="220"/>
      <c r="U44" s="220"/>
      <c r="V44" s="220"/>
      <c r="W44" s="220"/>
      <c r="X44" s="220"/>
      <c r="Y44" s="220"/>
      <c r="Z44" s="220"/>
      <c r="AA44" s="220"/>
    </row>
    <row r="45" spans="2:27" x14ac:dyDescent="0.25">
      <c r="J45" s="1"/>
      <c r="K45" s="1"/>
      <c r="L45" s="1"/>
      <c r="M45" s="1"/>
      <c r="N45" s="1"/>
      <c r="O45" s="1"/>
      <c r="P45" s="1"/>
      <c r="Q45" s="1"/>
      <c r="R45" s="1"/>
      <c r="T45" s="70"/>
      <c r="U45" s="70"/>
      <c r="V45" s="70"/>
      <c r="W45" s="70"/>
      <c r="X45" s="70"/>
      <c r="Y45" s="70"/>
      <c r="Z45" s="70"/>
      <c r="AA45" s="70"/>
    </row>
  </sheetData>
  <sheetProtection algorithmName="SHA-512" hashValue="E2URbgFSltEOBnDt7iVnBuh+0w+QB9f5UVRD+s21Pi8J8+CsgMJJ9IMC3vLrz4u8gRS2zV149uBI9Yfsn9VjZQ==" saltValue="h35o/8++JQUbodJny5QxtA==" spinCount="100000" sheet="1" objects="1" scenarios="1" selectLockedCells="1" selectUnlockedCells="1"/>
  <mergeCells count="29">
    <mergeCell ref="B40:G40"/>
    <mergeCell ref="C27:I27"/>
    <mergeCell ref="C29:I31"/>
    <mergeCell ref="T27:T29"/>
    <mergeCell ref="U27:AA29"/>
    <mergeCell ref="T30:T32"/>
    <mergeCell ref="T33:T36"/>
    <mergeCell ref="K39:R44"/>
    <mergeCell ref="U33:AA36"/>
    <mergeCell ref="B41:F41"/>
    <mergeCell ref="G41:I41"/>
    <mergeCell ref="T39:AA44"/>
    <mergeCell ref="B1:C2"/>
    <mergeCell ref="E1:H2"/>
    <mergeCell ref="J1:L2"/>
    <mergeCell ref="N1:Q2"/>
    <mergeCell ref="S1:U2"/>
    <mergeCell ref="B21:I23"/>
    <mergeCell ref="K21:R23"/>
    <mergeCell ref="T21:AA23"/>
    <mergeCell ref="K25:R29"/>
    <mergeCell ref="K30:R38"/>
    <mergeCell ref="B25:I25"/>
    <mergeCell ref="U30:AA32"/>
    <mergeCell ref="B36:G36"/>
    <mergeCell ref="B37:G37"/>
    <mergeCell ref="H37:I37"/>
    <mergeCell ref="B38:G38"/>
    <mergeCell ref="H38:I38"/>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50530" r:id="rId5" name="Check Box 2">
              <controlPr locked="0" defaultSize="0" autoFill="0" autoLine="0" autoPict="0">
                <anchor moveWithCells="1">
                  <from>
                    <xdr:col>1</xdr:col>
                    <xdr:colOff>219075</xdr:colOff>
                    <xdr:row>25</xdr:row>
                    <xdr:rowOff>180975</xdr:rowOff>
                  </from>
                  <to>
                    <xdr:col>1</xdr:col>
                    <xdr:colOff>476250</xdr:colOff>
                    <xdr:row>27</xdr:row>
                    <xdr:rowOff>9525</xdr:rowOff>
                  </to>
                </anchor>
              </controlPr>
            </control>
          </mc:Choice>
        </mc:AlternateContent>
        <mc:AlternateContent xmlns:mc="http://schemas.openxmlformats.org/markup-compatibility/2006">
          <mc:Choice Requires="x14">
            <control shapeId="150531" r:id="rId6" name="Check Box 3">
              <controlPr locked="0" defaultSize="0" autoFill="0" autoLine="0" autoPict="0">
                <anchor moveWithCells="1">
                  <from>
                    <xdr:col>1</xdr:col>
                    <xdr:colOff>209550</xdr:colOff>
                    <xdr:row>28</xdr:row>
                    <xdr:rowOff>95250</xdr:rowOff>
                  </from>
                  <to>
                    <xdr:col>2</xdr:col>
                    <xdr:colOff>0</xdr:colOff>
                    <xdr:row>29</xdr:row>
                    <xdr:rowOff>123825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5"/>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row>
    <row r="12" spans="1:30" ht="15" customHeight="1" x14ac:dyDescent="0.25">
      <c r="J12" s="60"/>
      <c r="K12" s="60"/>
      <c r="L12" s="60"/>
      <c r="M12" s="60"/>
      <c r="N12" s="60"/>
      <c r="O12" s="60"/>
      <c r="P12" s="60"/>
      <c r="Q12" s="60"/>
    </row>
    <row r="13" spans="1:30" ht="15" customHeight="1" x14ac:dyDescent="0.45">
      <c r="J13" s="61"/>
      <c r="K13" s="61"/>
      <c r="L13" s="61"/>
      <c r="M13" s="61"/>
      <c r="N13" s="61"/>
    </row>
    <row r="14" spans="1:30" ht="15" customHeight="1" x14ac:dyDescent="0.45">
      <c r="J14" s="61"/>
      <c r="K14" s="61"/>
      <c r="L14" s="61"/>
      <c r="M14" s="61"/>
      <c r="N14" s="61"/>
    </row>
    <row r="20" spans="2:27" ht="13.5" customHeight="1" x14ac:dyDescent="0.25"/>
    <row r="21" spans="2:27" ht="15" customHeight="1" x14ac:dyDescent="0.25">
      <c r="B21" s="173" t="s">
        <v>29</v>
      </c>
      <c r="C21" s="173"/>
      <c r="D21" s="173"/>
      <c r="E21" s="173"/>
      <c r="F21" s="173"/>
      <c r="G21" s="173"/>
      <c r="H21" s="173"/>
      <c r="I21" s="173"/>
      <c r="K21" s="173" t="s">
        <v>245</v>
      </c>
      <c r="L21" s="173"/>
      <c r="M21" s="173"/>
      <c r="N21" s="173"/>
      <c r="O21" s="173"/>
      <c r="P21" s="173"/>
      <c r="Q21" s="173"/>
      <c r="R21" s="173"/>
      <c r="T21" s="173" t="s">
        <v>181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x14ac:dyDescent="0.3">
      <c r="B25" s="215" t="s">
        <v>34</v>
      </c>
      <c r="C25" s="215"/>
      <c r="D25" s="215"/>
      <c r="E25" s="215"/>
      <c r="F25" s="215"/>
      <c r="G25" s="215"/>
      <c r="H25" s="215"/>
      <c r="I25" s="215"/>
      <c r="K25" s="215" t="s">
        <v>34</v>
      </c>
      <c r="L25" s="215"/>
      <c r="M25" s="215"/>
      <c r="N25" s="215"/>
      <c r="O25" s="215"/>
      <c r="P25" s="215"/>
      <c r="Q25" s="215"/>
      <c r="R25" s="215"/>
      <c r="T25" s="212" t="s">
        <v>232</v>
      </c>
      <c r="U25" s="212"/>
      <c r="V25" s="212"/>
      <c r="W25" s="212"/>
      <c r="X25" s="212"/>
      <c r="Y25" s="212"/>
      <c r="Z25" s="212"/>
      <c r="AA25" s="212"/>
    </row>
    <row r="26" spans="2:27" x14ac:dyDescent="0.25">
      <c r="B26" s="2"/>
      <c r="C26" s="2"/>
      <c r="D26" s="2"/>
      <c r="E26" s="2"/>
      <c r="F26" s="2"/>
      <c r="G26" s="2"/>
      <c r="H26" s="2"/>
      <c r="I26" s="2"/>
      <c r="K26" s="2"/>
      <c r="L26" s="2"/>
      <c r="M26" s="2"/>
      <c r="N26" s="2"/>
      <c r="O26" s="2"/>
      <c r="P26" s="2"/>
      <c r="Q26" s="2"/>
      <c r="R26" s="2"/>
      <c r="T26" s="212"/>
      <c r="U26" s="212"/>
      <c r="V26" s="212"/>
      <c r="W26" s="212"/>
      <c r="X26" s="212"/>
      <c r="Y26" s="212"/>
      <c r="Z26" s="212"/>
      <c r="AA26" s="212"/>
    </row>
    <row r="27" spans="2:27" ht="17.25" x14ac:dyDescent="0.3">
      <c r="B27" s="91" t="b">
        <v>0</v>
      </c>
      <c r="C27" s="11" t="s">
        <v>45</v>
      </c>
      <c r="D27" s="2"/>
      <c r="E27" s="2"/>
      <c r="F27" s="2"/>
      <c r="G27" s="2"/>
      <c r="H27" s="2"/>
      <c r="I27" s="2"/>
      <c r="K27" s="91" t="b">
        <v>0</v>
      </c>
      <c r="L27" s="222" t="s">
        <v>246</v>
      </c>
      <c r="M27" s="222"/>
      <c r="N27" s="222"/>
      <c r="O27" s="222"/>
      <c r="P27" s="222"/>
      <c r="Q27" s="222"/>
      <c r="R27" s="222"/>
      <c r="T27" s="212"/>
      <c r="U27" s="212"/>
      <c r="V27" s="212"/>
      <c r="W27" s="212"/>
      <c r="X27" s="212"/>
      <c r="Y27" s="212"/>
      <c r="Z27" s="212"/>
      <c r="AA27" s="212"/>
    </row>
    <row r="28" spans="2:27" x14ac:dyDescent="0.25">
      <c r="B28" s="2"/>
      <c r="C28" s="2"/>
      <c r="D28" s="2"/>
      <c r="E28" s="2"/>
      <c r="F28" s="2"/>
      <c r="G28" s="2"/>
      <c r="H28" s="2"/>
      <c r="I28" s="2"/>
      <c r="K28" s="150"/>
      <c r="L28" s="150"/>
      <c r="M28" s="150"/>
      <c r="N28" s="150"/>
      <c r="O28" s="150"/>
      <c r="P28" s="150"/>
      <c r="Q28" s="150"/>
      <c r="R28" s="150"/>
      <c r="T28" s="212"/>
      <c r="U28" s="212"/>
      <c r="V28" s="212"/>
      <c r="W28" s="212"/>
      <c r="X28" s="212"/>
      <c r="Y28" s="212"/>
      <c r="Z28" s="212"/>
      <c r="AA28" s="212"/>
    </row>
    <row r="29" spans="2:27" ht="18.75" x14ac:dyDescent="0.3">
      <c r="B29" s="91" t="b">
        <v>0</v>
      </c>
      <c r="C29" s="11" t="s">
        <v>46</v>
      </c>
      <c r="D29" s="2"/>
      <c r="E29" s="2"/>
      <c r="F29" s="2"/>
      <c r="G29" s="2"/>
      <c r="H29" s="2"/>
      <c r="I29" s="2"/>
      <c r="K29" s="216" t="s">
        <v>84</v>
      </c>
      <c r="L29" s="217"/>
      <c r="M29" s="217"/>
      <c r="N29" s="217"/>
      <c r="O29" s="217"/>
      <c r="P29" s="217"/>
      <c r="Q29" s="14"/>
      <c r="R29" s="14"/>
      <c r="T29" s="2"/>
      <c r="U29" s="2"/>
      <c r="V29" s="2"/>
      <c r="W29" s="2"/>
      <c r="X29" s="2"/>
      <c r="Y29" s="2"/>
      <c r="Z29" s="2"/>
      <c r="AA29" s="2"/>
    </row>
    <row r="30" spans="2:27" x14ac:dyDescent="0.25">
      <c r="B30" s="2"/>
      <c r="C30" s="2"/>
      <c r="D30" s="2"/>
      <c r="E30" s="2"/>
      <c r="F30" s="2"/>
      <c r="G30" s="2"/>
      <c r="H30" s="2"/>
      <c r="I30" s="2"/>
      <c r="K30" s="213" t="s">
        <v>285</v>
      </c>
      <c r="L30" s="213"/>
      <c r="M30" s="213"/>
      <c r="N30" s="213"/>
      <c r="O30" s="213"/>
      <c r="P30" s="213"/>
      <c r="Q30" s="214" t="str">
        <f>IF(K27=TRUE,"Required","")</f>
        <v/>
      </c>
      <c r="R30" s="214"/>
      <c r="T30" s="2"/>
      <c r="U30" s="2"/>
      <c r="V30" s="2"/>
      <c r="W30" s="2"/>
      <c r="X30" s="2"/>
      <c r="Y30" s="2"/>
      <c r="Z30" s="2"/>
      <c r="AA30" s="2"/>
    </row>
    <row r="31" spans="2:27" ht="17.25" x14ac:dyDescent="0.3">
      <c r="B31" s="91" t="b">
        <v>0</v>
      </c>
      <c r="C31" s="305" t="s">
        <v>47</v>
      </c>
      <c r="D31" s="234"/>
      <c r="E31" s="234"/>
      <c r="F31" s="234"/>
      <c r="G31" s="234"/>
      <c r="H31" s="234"/>
      <c r="I31" s="234"/>
      <c r="K31" s="213"/>
      <c r="L31" s="213"/>
      <c r="M31" s="213"/>
      <c r="N31" s="213"/>
      <c r="O31" s="213"/>
      <c r="P31" s="213"/>
      <c r="Q31" s="214"/>
      <c r="R31" s="214"/>
      <c r="T31" s="2"/>
      <c r="U31" s="2"/>
      <c r="V31" s="2"/>
      <c r="W31" s="2"/>
      <c r="X31" s="2"/>
      <c r="Y31" s="2"/>
      <c r="Z31" s="2"/>
      <c r="AA31" s="2"/>
    </row>
    <row r="32" spans="2:27" x14ac:dyDescent="0.25">
      <c r="B32" s="2"/>
      <c r="C32" s="2"/>
      <c r="D32" s="2"/>
      <c r="E32" s="2"/>
      <c r="F32" s="2"/>
      <c r="G32" s="2"/>
      <c r="H32" s="2"/>
      <c r="I32" s="2"/>
      <c r="K32" s="68"/>
      <c r="L32" s="68"/>
      <c r="M32" s="68"/>
      <c r="N32" s="68"/>
      <c r="O32" s="68"/>
      <c r="P32" s="68"/>
      <c r="Q32" s="68"/>
      <c r="R32" s="68"/>
      <c r="T32" s="2"/>
      <c r="U32" s="2"/>
      <c r="V32" s="2"/>
      <c r="W32" s="2"/>
      <c r="X32" s="2"/>
      <c r="Y32" s="2"/>
      <c r="Z32" s="2"/>
      <c r="AA32" s="2"/>
    </row>
    <row r="33" spans="2:27" ht="15.75" customHeight="1" x14ac:dyDescent="0.25">
      <c r="B33" s="216" t="s">
        <v>39</v>
      </c>
      <c r="C33" s="217"/>
      <c r="D33" s="217"/>
      <c r="E33" s="217"/>
      <c r="F33" s="217"/>
      <c r="G33" s="217"/>
      <c r="H33" s="14"/>
      <c r="I33" s="14"/>
      <c r="K33" s="68"/>
      <c r="L33" s="68"/>
      <c r="M33" s="68"/>
      <c r="N33" s="68"/>
      <c r="O33" s="68"/>
      <c r="P33" s="68"/>
      <c r="Q33" s="68"/>
      <c r="R33" s="68"/>
      <c r="T33" s="2"/>
      <c r="U33" s="2"/>
      <c r="V33" s="2"/>
      <c r="W33" s="2"/>
      <c r="X33" s="2"/>
      <c r="Y33" s="2"/>
      <c r="Z33" s="2"/>
      <c r="AA33" s="2"/>
    </row>
    <row r="34" spans="2:27" ht="18.75" x14ac:dyDescent="0.25">
      <c r="B34" s="213" t="s">
        <v>73</v>
      </c>
      <c r="C34" s="213"/>
      <c r="D34" s="213"/>
      <c r="E34" s="213"/>
      <c r="F34" s="213"/>
      <c r="G34" s="213"/>
      <c r="H34" s="214" t="str">
        <f>IF(B31=TRUE,1000000,IF(B29=TRUE,1000000,IF(B27=TRUE,1000000,"")))</f>
        <v/>
      </c>
      <c r="I34" s="214"/>
      <c r="K34" s="68"/>
      <c r="L34" s="68"/>
      <c r="M34" s="68"/>
      <c r="N34" s="68"/>
      <c r="O34" s="68"/>
      <c r="P34" s="68"/>
      <c r="Q34" s="68"/>
      <c r="R34" s="68"/>
      <c r="T34" s="2"/>
      <c r="U34" s="2"/>
      <c r="V34" s="2"/>
      <c r="W34" s="2"/>
      <c r="X34" s="2"/>
      <c r="Y34" s="2"/>
      <c r="Z34" s="2"/>
      <c r="AA34" s="2"/>
    </row>
    <row r="35" spans="2:27" ht="15.75" customHeight="1" x14ac:dyDescent="0.25">
      <c r="B35" s="13"/>
      <c r="C35" s="13"/>
      <c r="D35" s="13"/>
      <c r="E35" s="13"/>
      <c r="F35" s="13"/>
      <c r="G35" s="13"/>
      <c r="H35" s="13"/>
      <c r="I35" s="13"/>
      <c r="K35" s="27"/>
      <c r="L35" s="27"/>
      <c r="M35" s="27"/>
      <c r="N35" s="27"/>
      <c r="O35" s="27"/>
      <c r="P35" s="27"/>
      <c r="Q35" s="27"/>
      <c r="R35" s="27"/>
      <c r="T35" s="2"/>
      <c r="U35" s="2"/>
      <c r="V35" s="2"/>
      <c r="W35" s="2"/>
      <c r="X35" s="2"/>
      <c r="Y35" s="2"/>
      <c r="Z35" s="2"/>
      <c r="AA35" s="2"/>
    </row>
    <row r="36" spans="2:27" ht="15.75" customHeight="1" x14ac:dyDescent="0.25">
      <c r="B36" s="221" t="s">
        <v>212</v>
      </c>
      <c r="C36" s="221"/>
      <c r="D36" s="221"/>
      <c r="E36" s="221"/>
      <c r="F36" s="221"/>
      <c r="G36" s="221"/>
      <c r="H36" s="221"/>
      <c r="I36" s="221"/>
      <c r="K36" s="27"/>
      <c r="L36" s="27"/>
      <c r="M36" s="27"/>
      <c r="N36" s="27"/>
      <c r="O36" s="27"/>
      <c r="P36" s="27"/>
      <c r="Q36" s="27"/>
      <c r="R36" s="27"/>
      <c r="T36" s="2"/>
      <c r="U36" s="2"/>
      <c r="V36" s="2"/>
      <c r="W36" s="2"/>
      <c r="X36" s="2"/>
      <c r="Y36" s="2"/>
      <c r="Z36" s="2"/>
      <c r="AA36" s="2"/>
    </row>
    <row r="37" spans="2:27" ht="15.75" customHeight="1" x14ac:dyDescent="0.25">
      <c r="B37" s="221"/>
      <c r="C37" s="221"/>
      <c r="D37" s="221"/>
      <c r="E37" s="221"/>
      <c r="F37" s="221"/>
      <c r="G37" s="221"/>
      <c r="H37" s="221"/>
      <c r="I37" s="221"/>
      <c r="K37" s="27"/>
      <c r="L37" s="27"/>
      <c r="M37" s="27"/>
      <c r="N37" s="27"/>
      <c r="O37" s="27"/>
      <c r="P37" s="27"/>
      <c r="Q37" s="27"/>
      <c r="R37" s="27"/>
      <c r="T37" s="2"/>
      <c r="U37" s="2"/>
      <c r="V37" s="2"/>
      <c r="W37" s="2"/>
      <c r="X37" s="2"/>
      <c r="Y37" s="2"/>
      <c r="Z37" s="2"/>
      <c r="AA37" s="2"/>
    </row>
    <row r="38" spans="2:27" ht="15.75" customHeight="1" x14ac:dyDescent="0.25">
      <c r="B38" s="221"/>
      <c r="C38" s="221"/>
      <c r="D38" s="221"/>
      <c r="E38" s="221"/>
      <c r="F38" s="221"/>
      <c r="G38" s="221"/>
      <c r="H38" s="221"/>
      <c r="I38" s="221"/>
      <c r="K38" s="27"/>
      <c r="L38" s="27"/>
      <c r="M38" s="27"/>
      <c r="N38" s="27"/>
      <c r="O38" s="27"/>
      <c r="P38" s="27"/>
      <c r="Q38" s="27"/>
      <c r="R38" s="27"/>
      <c r="T38" s="2"/>
      <c r="U38" s="2"/>
      <c r="V38" s="2"/>
      <c r="W38" s="2"/>
      <c r="X38" s="2"/>
      <c r="Y38" s="2"/>
      <c r="Z38" s="2"/>
      <c r="AA38" s="2"/>
    </row>
    <row r="39" spans="2:27" ht="15" customHeight="1" x14ac:dyDescent="0.25">
      <c r="B39" s="221"/>
      <c r="C39" s="221"/>
      <c r="D39" s="221"/>
      <c r="E39" s="221"/>
      <c r="F39" s="221"/>
      <c r="G39" s="221"/>
      <c r="H39" s="221"/>
      <c r="I39" s="221"/>
      <c r="K39" s="27"/>
      <c r="L39" s="27"/>
      <c r="M39" s="27"/>
      <c r="N39" s="27"/>
      <c r="O39" s="27"/>
      <c r="P39" s="27"/>
      <c r="Q39" s="27"/>
      <c r="R39" s="27"/>
      <c r="T39" s="2"/>
      <c r="U39" s="2"/>
      <c r="V39" s="2"/>
      <c r="W39" s="2"/>
      <c r="X39" s="2"/>
      <c r="Y39" s="2"/>
      <c r="Z39" s="2"/>
      <c r="AA39" s="2"/>
    </row>
    <row r="40" spans="2:27" ht="15" customHeight="1" x14ac:dyDescent="0.25">
      <c r="B40" s="221"/>
      <c r="C40" s="221"/>
      <c r="D40" s="221"/>
      <c r="E40" s="221"/>
      <c r="F40" s="221"/>
      <c r="G40" s="221"/>
      <c r="H40" s="221"/>
      <c r="I40" s="221"/>
      <c r="K40" s="27"/>
      <c r="L40" s="27"/>
      <c r="M40" s="27"/>
      <c r="N40" s="27"/>
      <c r="O40" s="27"/>
      <c r="P40" s="27"/>
      <c r="Q40" s="27"/>
      <c r="R40" s="27"/>
      <c r="T40" s="219" t="s">
        <v>324</v>
      </c>
      <c r="U40" s="220"/>
      <c r="V40" s="220"/>
      <c r="W40" s="220"/>
      <c r="X40" s="220"/>
      <c r="Y40" s="220"/>
      <c r="Z40" s="220"/>
      <c r="AA40" s="220"/>
    </row>
    <row r="41" spans="2:27" ht="15" customHeight="1" x14ac:dyDescent="0.25">
      <c r="B41" s="221"/>
      <c r="C41" s="221"/>
      <c r="D41" s="221"/>
      <c r="E41" s="221"/>
      <c r="F41" s="221"/>
      <c r="G41" s="221"/>
      <c r="H41" s="221"/>
      <c r="I41" s="221"/>
      <c r="K41" s="27"/>
      <c r="L41" s="27"/>
      <c r="M41" s="27"/>
      <c r="N41" s="27"/>
      <c r="O41" s="27"/>
      <c r="P41" s="27"/>
      <c r="Q41" s="27"/>
      <c r="R41" s="27"/>
      <c r="T41" s="220"/>
      <c r="U41" s="220"/>
      <c r="V41" s="220"/>
      <c r="W41" s="220"/>
      <c r="X41" s="220"/>
      <c r="Y41" s="220"/>
      <c r="Z41" s="220"/>
      <c r="AA41" s="220"/>
    </row>
    <row r="42" spans="2:27" ht="15" customHeight="1" x14ac:dyDescent="0.25">
      <c r="B42" s="221"/>
      <c r="C42" s="221"/>
      <c r="D42" s="221"/>
      <c r="E42" s="221"/>
      <c r="F42" s="221"/>
      <c r="G42" s="221"/>
      <c r="H42" s="221"/>
      <c r="I42" s="221"/>
      <c r="K42" s="2"/>
      <c r="L42" s="2"/>
      <c r="M42" s="2"/>
      <c r="N42" s="2"/>
      <c r="O42" s="2"/>
      <c r="P42" s="2"/>
      <c r="Q42" s="2"/>
      <c r="R42" s="2"/>
      <c r="T42" s="220"/>
      <c r="U42" s="220"/>
      <c r="V42" s="220"/>
      <c r="W42" s="220"/>
      <c r="X42" s="220"/>
      <c r="Y42" s="220"/>
      <c r="Z42" s="220"/>
      <c r="AA42" s="220"/>
    </row>
    <row r="43" spans="2:27" ht="15" customHeight="1" x14ac:dyDescent="0.25">
      <c r="B43" s="221"/>
      <c r="C43" s="221"/>
      <c r="D43" s="221"/>
      <c r="E43" s="221"/>
      <c r="F43" s="221"/>
      <c r="G43" s="221"/>
      <c r="H43" s="221"/>
      <c r="I43" s="221"/>
      <c r="K43" s="2"/>
      <c r="L43" s="2"/>
      <c r="M43" s="2"/>
      <c r="N43" s="2"/>
      <c r="O43" s="2"/>
      <c r="P43" s="2"/>
      <c r="Q43" s="2"/>
      <c r="R43" s="2"/>
      <c r="T43" s="220"/>
      <c r="U43" s="220"/>
      <c r="V43" s="220"/>
      <c r="W43" s="220"/>
      <c r="X43" s="220"/>
      <c r="Y43" s="220"/>
      <c r="Z43" s="220"/>
      <c r="AA43" s="220"/>
    </row>
    <row r="44" spans="2:27" ht="15" customHeight="1" x14ac:dyDescent="0.25">
      <c r="B44" s="221"/>
      <c r="C44" s="221"/>
      <c r="D44" s="221"/>
      <c r="E44" s="221"/>
      <c r="F44" s="221"/>
      <c r="G44" s="221"/>
      <c r="H44" s="221"/>
      <c r="I44" s="221"/>
      <c r="K44" s="2"/>
      <c r="L44" s="2"/>
      <c r="M44" s="2"/>
      <c r="N44" s="2"/>
      <c r="O44" s="2"/>
      <c r="P44" s="2"/>
      <c r="Q44" s="2"/>
      <c r="R44" s="2"/>
      <c r="T44" s="220"/>
      <c r="U44" s="220"/>
      <c r="V44" s="220"/>
      <c r="W44" s="220"/>
      <c r="X44" s="220"/>
      <c r="Y44" s="220"/>
      <c r="Z44" s="220"/>
      <c r="AA44" s="220"/>
    </row>
    <row r="45" spans="2:27" ht="15" customHeight="1" x14ac:dyDescent="0.25">
      <c r="B45" s="2"/>
      <c r="C45" s="2"/>
      <c r="D45" s="2"/>
      <c r="E45" s="2"/>
      <c r="F45" s="2"/>
      <c r="G45" s="2"/>
      <c r="H45" s="2"/>
      <c r="I45" s="2"/>
      <c r="K45" s="2"/>
      <c r="L45" s="2"/>
      <c r="M45" s="2"/>
      <c r="N45" s="2"/>
      <c r="O45" s="2"/>
      <c r="P45" s="2"/>
      <c r="Q45" s="2"/>
      <c r="R45" s="2"/>
      <c r="T45" s="220"/>
      <c r="U45" s="220"/>
      <c r="V45" s="220"/>
      <c r="W45" s="220"/>
      <c r="X45" s="220"/>
      <c r="Y45" s="220"/>
      <c r="Z45" s="220"/>
      <c r="AA45" s="220"/>
    </row>
  </sheetData>
  <sheetProtection algorithmName="SHA-512" hashValue="pCsNxm/HkUZRNlFSMS/xqBBPjOu43RUjAf82zfeOn0BBPLOn36UeL2BSATP40dgfsBhq6oGASzMU1nBfEgy/zQ==" saltValue="dlfMivEZI/mzgDf87kcd/Q==" spinCount="100000" sheet="1" objects="1" scenarios="1" selectLockedCells="1" selectUnlockedCells="1"/>
  <mergeCells count="21">
    <mergeCell ref="B36:I44"/>
    <mergeCell ref="K29:P29"/>
    <mergeCell ref="B33:G33"/>
    <mergeCell ref="C31:I31"/>
    <mergeCell ref="K30:P31"/>
    <mergeCell ref="T40:AA45"/>
    <mergeCell ref="Q30:R31"/>
    <mergeCell ref="T25:AA28"/>
    <mergeCell ref="B1:C2"/>
    <mergeCell ref="E1:H2"/>
    <mergeCell ref="J1:L2"/>
    <mergeCell ref="N1:Q2"/>
    <mergeCell ref="B25:I25"/>
    <mergeCell ref="K25:R25"/>
    <mergeCell ref="S1:U2"/>
    <mergeCell ref="B21:I23"/>
    <mergeCell ref="K21:R23"/>
    <mergeCell ref="T21:AA23"/>
    <mergeCell ref="L27:R27"/>
    <mergeCell ref="B34:G34"/>
    <mergeCell ref="H34:I34"/>
  </mergeCells>
  <conditionalFormatting sqref="K35">
    <cfRule type="containsText" dxfId="21" priority="1" operator="containsText" text="verify">
      <formula>NOT(ISERROR(SEARCH("verify",K35)))</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51553" r:id="rId5" name="Check Box 1">
              <controlPr locked="0" defaultSize="0" autoFill="0" autoLine="0" autoPict="0">
                <anchor moveWithCells="1">
                  <from>
                    <xdr:col>1</xdr:col>
                    <xdr:colOff>219075</xdr:colOff>
                    <xdr:row>25</xdr:row>
                    <xdr:rowOff>180975</xdr:rowOff>
                  </from>
                  <to>
                    <xdr:col>2</xdr:col>
                    <xdr:colOff>0</xdr:colOff>
                    <xdr:row>26</xdr:row>
                    <xdr:rowOff>209550</xdr:rowOff>
                  </to>
                </anchor>
              </controlPr>
            </control>
          </mc:Choice>
        </mc:AlternateContent>
        <mc:AlternateContent xmlns:mc="http://schemas.openxmlformats.org/markup-compatibility/2006">
          <mc:Choice Requires="x14">
            <control shapeId="151554" r:id="rId6" name="Check Box 2">
              <controlPr locked="0" defaultSize="0" autoFill="0" autoLine="0" autoPict="0">
                <anchor moveWithCells="1">
                  <from>
                    <xdr:col>1</xdr:col>
                    <xdr:colOff>219075</xdr:colOff>
                    <xdr:row>28</xdr:row>
                    <xdr:rowOff>9525</xdr:rowOff>
                  </from>
                  <to>
                    <xdr:col>1</xdr:col>
                    <xdr:colOff>476250</xdr:colOff>
                    <xdr:row>28</xdr:row>
                    <xdr:rowOff>219075</xdr:rowOff>
                  </to>
                </anchor>
              </controlPr>
            </control>
          </mc:Choice>
        </mc:AlternateContent>
        <mc:AlternateContent xmlns:mc="http://schemas.openxmlformats.org/markup-compatibility/2006">
          <mc:Choice Requires="x14">
            <control shapeId="151555" r:id="rId7" name="Check Box 3">
              <controlPr locked="0" defaultSize="0" autoFill="0" autoLine="0" autoPict="0">
                <anchor moveWithCells="1">
                  <from>
                    <xdr:col>1</xdr:col>
                    <xdr:colOff>209550</xdr:colOff>
                    <xdr:row>29</xdr:row>
                    <xdr:rowOff>190500</xdr:rowOff>
                  </from>
                  <to>
                    <xdr:col>2</xdr:col>
                    <xdr:colOff>0</xdr:colOff>
                    <xdr:row>31</xdr:row>
                    <xdr:rowOff>0</xdr:rowOff>
                  </to>
                </anchor>
              </controlPr>
            </control>
          </mc:Choice>
        </mc:AlternateContent>
        <mc:AlternateContent xmlns:mc="http://schemas.openxmlformats.org/markup-compatibility/2006">
          <mc:Choice Requires="x14">
            <control shapeId="151558" r:id="rId8" name="Check Box 6">
              <controlPr locked="0" defaultSize="0" autoFill="0" autoLine="0" autoPict="0">
                <anchor moveWithCells="1">
                  <from>
                    <xdr:col>10</xdr:col>
                    <xdr:colOff>209550</xdr:colOff>
                    <xdr:row>26</xdr:row>
                    <xdr:rowOff>19050</xdr:rowOff>
                  </from>
                  <to>
                    <xdr:col>10</xdr:col>
                    <xdr:colOff>485775</xdr:colOff>
                    <xdr:row>27</xdr:row>
                    <xdr:rowOff>9525</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showGridLines="0" showRowColHeaders="0" zoomScaleNormal="100" workbookViewId="0"/>
  </sheetViews>
  <sheetFormatPr defaultRowHeight="15" x14ac:dyDescent="0.25"/>
  <cols>
    <col min="1" max="1" width="4.140625" customWidth="1"/>
    <col min="2" max="3" width="3.7109375" customWidth="1"/>
    <col min="4" max="8" width="7.7109375" customWidth="1"/>
    <col min="9" max="9" width="15.7109375" customWidth="1"/>
    <col min="10" max="10" width="7.7109375" customWidth="1"/>
    <col min="11" max="12" width="3.7109375" customWidth="1"/>
    <col min="13" max="17" width="7.7109375" customWidth="1"/>
    <col min="18" max="18" width="15.7109375" customWidth="1"/>
    <col min="19" max="19" width="7.7109375" customWidth="1"/>
    <col min="20" max="20" width="3.7109375" customWidth="1"/>
    <col min="21" max="26" width="7.7109375" customWidth="1"/>
    <col min="27" max="27" width="11.7109375" customWidth="1"/>
    <col min="28" max="28" width="4.140625" customWidth="1"/>
  </cols>
  <sheetData>
    <row r="1" spans="1:30" ht="15" customHeight="1" x14ac:dyDescent="0.25">
      <c r="A1" s="1"/>
      <c r="B1" s="236"/>
      <c r="C1" s="236"/>
      <c r="D1" s="1"/>
      <c r="E1" s="236"/>
      <c r="F1" s="236"/>
      <c r="G1" s="236"/>
      <c r="H1" s="236"/>
      <c r="I1" s="1"/>
      <c r="J1" s="236"/>
      <c r="K1" s="236"/>
      <c r="L1" s="236"/>
      <c r="M1" s="1"/>
      <c r="N1" s="236"/>
      <c r="O1" s="236"/>
      <c r="P1" s="236"/>
      <c r="Q1" s="236"/>
      <c r="R1" s="1"/>
      <c r="S1" s="236"/>
      <c r="T1" s="236"/>
      <c r="U1" s="236"/>
      <c r="V1" s="1"/>
      <c r="W1" s="1"/>
      <c r="X1" s="1"/>
      <c r="Y1" s="1"/>
      <c r="Z1" s="1"/>
      <c r="AA1" s="1"/>
      <c r="AB1" s="1"/>
      <c r="AC1" s="1"/>
      <c r="AD1" s="1"/>
    </row>
    <row r="2" spans="1:30" ht="15" customHeight="1" x14ac:dyDescent="0.25">
      <c r="A2" s="1"/>
      <c r="B2" s="236"/>
      <c r="C2" s="236"/>
      <c r="D2" s="1"/>
      <c r="E2" s="236"/>
      <c r="F2" s="236"/>
      <c r="G2" s="236"/>
      <c r="H2" s="236"/>
      <c r="I2" s="1"/>
      <c r="J2" s="236"/>
      <c r="K2" s="236"/>
      <c r="L2" s="236"/>
      <c r="M2" s="1"/>
      <c r="N2" s="236"/>
      <c r="O2" s="236"/>
      <c r="P2" s="236"/>
      <c r="Q2" s="236"/>
      <c r="R2" s="1"/>
      <c r="S2" s="236"/>
      <c r="T2" s="236"/>
      <c r="U2" s="236"/>
      <c r="V2" s="1"/>
      <c r="W2" s="1"/>
      <c r="X2" s="1"/>
      <c r="Y2" s="1"/>
      <c r="Z2" s="1"/>
      <c r="AA2" s="1"/>
      <c r="AB2" s="1"/>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c r="R11" s="60"/>
    </row>
    <row r="12" spans="1:30" ht="15" customHeight="1" x14ac:dyDescent="0.25">
      <c r="J12" s="60"/>
      <c r="K12" s="60"/>
      <c r="L12" s="60"/>
      <c r="M12" s="60"/>
      <c r="N12" s="60"/>
      <c r="O12" s="60"/>
      <c r="P12" s="60"/>
      <c r="Q12" s="60"/>
      <c r="R12" s="60"/>
    </row>
    <row r="13" spans="1:30" ht="15" customHeight="1" x14ac:dyDescent="0.45">
      <c r="J13" s="61"/>
      <c r="K13" s="61"/>
      <c r="L13" s="61"/>
      <c r="M13" s="61"/>
      <c r="N13" s="61"/>
    </row>
    <row r="14" spans="1:30" ht="15" customHeight="1" x14ac:dyDescent="0.45">
      <c r="J14" s="61"/>
      <c r="K14" s="61"/>
      <c r="L14" s="61"/>
      <c r="M14" s="61"/>
      <c r="N14" s="61"/>
    </row>
    <row r="19" spans="2:27" ht="13.5" customHeight="1" x14ac:dyDescent="0.25"/>
    <row r="20" spans="2:27" ht="15" customHeight="1" x14ac:dyDescent="0.3">
      <c r="B20" s="173" t="s">
        <v>75</v>
      </c>
      <c r="C20" s="173"/>
      <c r="D20" s="173"/>
      <c r="E20" s="173"/>
      <c r="F20" s="173"/>
      <c r="G20" s="173"/>
      <c r="H20" s="173"/>
      <c r="I20" s="173"/>
      <c r="K20" s="215" t="s">
        <v>161</v>
      </c>
      <c r="L20" s="215"/>
      <c r="M20" s="215"/>
      <c r="N20" s="215"/>
      <c r="O20" s="215"/>
      <c r="P20" s="215"/>
      <c r="Q20" s="215"/>
      <c r="R20" s="215"/>
      <c r="T20" s="173" t="s">
        <v>33</v>
      </c>
      <c r="U20" s="173"/>
      <c r="V20" s="173"/>
      <c r="W20" s="173"/>
      <c r="X20" s="173"/>
      <c r="Y20" s="173"/>
      <c r="Z20" s="173"/>
      <c r="AA20" s="173"/>
    </row>
    <row r="21" spans="2:27" ht="15" customHeight="1" x14ac:dyDescent="0.25">
      <c r="B21" s="173"/>
      <c r="C21" s="173"/>
      <c r="D21" s="173"/>
      <c r="E21" s="173"/>
      <c r="F21" s="173"/>
      <c r="G21" s="173"/>
      <c r="H21" s="173"/>
      <c r="I21" s="173"/>
      <c r="K21" s="2"/>
      <c r="L21" s="2"/>
      <c r="M21" s="2"/>
      <c r="N21" s="2"/>
      <c r="O21" s="2"/>
      <c r="P21" s="2"/>
      <c r="Q21" s="2"/>
      <c r="R21" s="2"/>
      <c r="T21" s="173"/>
      <c r="U21" s="173"/>
      <c r="V21" s="173"/>
      <c r="W21" s="173"/>
      <c r="X21" s="173"/>
      <c r="Y21" s="173"/>
      <c r="Z21" s="173"/>
      <c r="AA21" s="173"/>
    </row>
    <row r="22" spans="2:27" ht="15" customHeight="1" x14ac:dyDescent="0.3">
      <c r="B22" s="173"/>
      <c r="C22" s="173"/>
      <c r="D22" s="173"/>
      <c r="E22" s="173"/>
      <c r="F22" s="173"/>
      <c r="G22" s="173"/>
      <c r="H22" s="173"/>
      <c r="I22" s="173"/>
      <c r="K22" s="215" t="s">
        <v>34</v>
      </c>
      <c r="L22" s="215"/>
      <c r="M22" s="215"/>
      <c r="N22" s="215"/>
      <c r="O22" s="215"/>
      <c r="P22" s="215"/>
      <c r="Q22" s="215"/>
      <c r="R22" s="215"/>
      <c r="T22" s="173"/>
      <c r="U22" s="173"/>
      <c r="V22" s="173"/>
      <c r="W22" s="173"/>
      <c r="X22" s="173"/>
      <c r="Y22" s="173"/>
      <c r="Z22" s="173"/>
      <c r="AA22" s="173"/>
    </row>
    <row r="23" spans="2:27" ht="15" customHeight="1" x14ac:dyDescent="0.25">
      <c r="B23" s="2"/>
      <c r="C23" s="2"/>
      <c r="D23" s="2"/>
      <c r="E23" s="2"/>
      <c r="F23" s="2"/>
      <c r="G23" s="2"/>
      <c r="H23" s="2"/>
      <c r="I23" s="2"/>
      <c r="K23" s="2"/>
      <c r="L23" s="2"/>
      <c r="M23" s="2"/>
      <c r="N23" s="2"/>
      <c r="O23" s="2"/>
      <c r="P23" s="2"/>
      <c r="Q23" s="2"/>
      <c r="R23" s="2"/>
      <c r="T23" s="19"/>
      <c r="U23" s="19"/>
      <c r="V23" s="19"/>
      <c r="W23" s="19"/>
      <c r="X23" s="19"/>
      <c r="Y23" s="19"/>
      <c r="Z23" s="19"/>
      <c r="AA23" s="19"/>
    </row>
    <row r="24" spans="2:27" ht="15" customHeight="1" x14ac:dyDescent="0.3">
      <c r="B24" s="237" t="s">
        <v>159</v>
      </c>
      <c r="C24" s="237"/>
      <c r="D24" s="237"/>
      <c r="E24" s="237"/>
      <c r="F24" s="237"/>
      <c r="G24" s="237"/>
      <c r="H24" s="237"/>
      <c r="I24" s="237"/>
      <c r="K24" s="91" t="b">
        <v>0</v>
      </c>
      <c r="L24" s="223" t="s">
        <v>80</v>
      </c>
      <c r="M24" s="223"/>
      <c r="N24" s="223"/>
      <c r="O24" s="223"/>
      <c r="P24" s="223"/>
      <c r="Q24" s="223"/>
      <c r="R24" s="223"/>
      <c r="T24" s="2"/>
      <c r="U24" s="238" t="s">
        <v>287</v>
      </c>
      <c r="V24" s="238"/>
      <c r="W24" s="238"/>
      <c r="X24" s="238"/>
      <c r="Y24" s="238"/>
      <c r="Z24" s="238"/>
      <c r="AA24" s="238"/>
    </row>
    <row r="25" spans="2:27" ht="15" customHeight="1" x14ac:dyDescent="0.25">
      <c r="B25" s="2"/>
      <c r="C25" s="2"/>
      <c r="D25" s="2"/>
      <c r="E25" s="2"/>
      <c r="F25" s="2"/>
      <c r="G25" s="2"/>
      <c r="H25" s="2"/>
      <c r="I25" s="2"/>
      <c r="K25" s="92"/>
      <c r="L25" s="2"/>
      <c r="M25" s="2"/>
      <c r="N25" s="2"/>
      <c r="O25" s="2"/>
      <c r="P25" s="2"/>
      <c r="Q25" s="2"/>
      <c r="R25" s="2"/>
      <c r="T25" s="2"/>
      <c r="U25" s="238"/>
      <c r="V25" s="238"/>
      <c r="W25" s="238"/>
      <c r="X25" s="238"/>
      <c r="Y25" s="238"/>
      <c r="Z25" s="238"/>
      <c r="AA25" s="238"/>
    </row>
    <row r="26" spans="2:27" ht="15" customHeight="1" x14ac:dyDescent="0.3">
      <c r="B26" s="12"/>
      <c r="C26" s="223" t="s">
        <v>158</v>
      </c>
      <c r="D26" s="223"/>
      <c r="E26" s="223"/>
      <c r="F26" s="223"/>
      <c r="G26" s="223"/>
      <c r="H26" s="223"/>
      <c r="I26" s="223"/>
      <c r="K26" s="91" t="b">
        <v>0</v>
      </c>
      <c r="L26" s="223" t="s">
        <v>244</v>
      </c>
      <c r="M26" s="223"/>
      <c r="N26" s="223"/>
      <c r="O26" s="223"/>
      <c r="P26" s="223"/>
      <c r="Q26" s="223"/>
      <c r="R26" s="223"/>
      <c r="T26" s="2"/>
      <c r="U26" s="238"/>
      <c r="V26" s="238"/>
      <c r="W26" s="238"/>
      <c r="X26" s="238"/>
      <c r="Y26" s="238"/>
      <c r="Z26" s="238"/>
      <c r="AA26" s="238"/>
    </row>
    <row r="27" spans="2:27" ht="15" customHeight="1" x14ac:dyDescent="0.3">
      <c r="B27" s="2"/>
      <c r="C27" s="91" t="b">
        <v>0</v>
      </c>
      <c r="D27" s="223" t="s">
        <v>177</v>
      </c>
      <c r="E27" s="223"/>
      <c r="F27" s="223"/>
      <c r="G27" s="223"/>
      <c r="H27" s="223"/>
      <c r="I27" s="223"/>
      <c r="K27" s="2"/>
      <c r="L27" s="2"/>
      <c r="M27" s="2"/>
      <c r="N27" s="2"/>
      <c r="O27" s="2"/>
      <c r="P27" s="2"/>
      <c r="Q27" s="2"/>
      <c r="R27" s="2"/>
      <c r="T27" s="2"/>
      <c r="U27" s="238"/>
      <c r="V27" s="238"/>
      <c r="W27" s="238"/>
      <c r="X27" s="238"/>
      <c r="Y27" s="238"/>
      <c r="Z27" s="238"/>
      <c r="AA27" s="238"/>
    </row>
    <row r="28" spans="2:27" ht="15.75" customHeight="1" x14ac:dyDescent="0.25">
      <c r="B28" s="12" t="b">
        <v>1</v>
      </c>
      <c r="C28" s="91" t="b">
        <v>0</v>
      </c>
      <c r="D28" s="229" t="s">
        <v>178</v>
      </c>
      <c r="E28" s="229"/>
      <c r="F28" s="229"/>
      <c r="G28" s="229"/>
      <c r="H28" s="229"/>
      <c r="I28" s="229"/>
      <c r="K28" s="216" t="s">
        <v>81</v>
      </c>
      <c r="L28" s="216"/>
      <c r="M28" s="216"/>
      <c r="N28" s="216"/>
      <c r="O28" s="216"/>
      <c r="P28" s="216"/>
      <c r="Q28" s="216"/>
      <c r="R28" s="216"/>
      <c r="T28" s="2"/>
      <c r="U28" s="238"/>
      <c r="V28" s="238"/>
      <c r="W28" s="238"/>
      <c r="X28" s="238"/>
      <c r="Y28" s="238"/>
      <c r="Z28" s="238"/>
      <c r="AA28" s="238"/>
    </row>
    <row r="29" spans="2:27" ht="15" customHeight="1" x14ac:dyDescent="0.3">
      <c r="B29" s="2"/>
      <c r="C29" s="91" t="b">
        <v>0</v>
      </c>
      <c r="D29" s="229" t="s">
        <v>176</v>
      </c>
      <c r="E29" s="229"/>
      <c r="F29" s="229"/>
      <c r="G29" s="229"/>
      <c r="H29" s="229"/>
      <c r="I29" s="229"/>
      <c r="K29" s="213" t="s">
        <v>82</v>
      </c>
      <c r="L29" s="213"/>
      <c r="M29" s="213"/>
      <c r="N29" s="213"/>
      <c r="O29" s="213"/>
      <c r="P29" s="213"/>
      <c r="Q29" s="227" t="str">
        <f>IF(K24=TRUE,"Required","")</f>
        <v/>
      </c>
      <c r="R29" s="227"/>
      <c r="T29" s="2"/>
      <c r="U29" s="238"/>
      <c r="V29" s="238"/>
      <c r="W29" s="238"/>
      <c r="X29" s="238"/>
      <c r="Y29" s="238"/>
      <c r="Z29" s="238"/>
      <c r="AA29" s="238"/>
    </row>
    <row r="30" spans="2:27" ht="15" customHeight="1" x14ac:dyDescent="0.3">
      <c r="B30" s="225" t="str">
        <f>IF(C29=TRUE,"Contact DAS Risk Management for guidance",IF(C28=TRUE,"Contact DAS Risk Management for guidance",IF(C27=TRUE,"Continue through next steps","")))</f>
        <v/>
      </c>
      <c r="C30" s="225"/>
      <c r="D30" s="225"/>
      <c r="E30" s="225"/>
      <c r="F30" s="225"/>
      <c r="G30" s="225"/>
      <c r="H30" s="225"/>
      <c r="I30" s="225"/>
      <c r="K30" s="213" t="s">
        <v>83</v>
      </c>
      <c r="L30" s="213"/>
      <c r="M30" s="213"/>
      <c r="N30" s="213"/>
      <c r="O30" s="213"/>
      <c r="P30" s="213"/>
      <c r="Q30" s="227" t="str">
        <f>IF(K26=TRUE,"Required","")</f>
        <v/>
      </c>
      <c r="R30" s="227"/>
      <c r="T30" s="2"/>
      <c r="U30" s="238"/>
      <c r="V30" s="238"/>
      <c r="W30" s="238"/>
      <c r="X30" s="238"/>
      <c r="Y30" s="238"/>
      <c r="Z30" s="238"/>
      <c r="AA30" s="238"/>
    </row>
    <row r="31" spans="2:27" ht="15" customHeight="1" x14ac:dyDescent="0.3">
      <c r="B31" s="2"/>
      <c r="C31" s="2"/>
      <c r="D31" s="2"/>
      <c r="E31" s="2"/>
      <c r="F31" s="2"/>
      <c r="G31" s="2"/>
      <c r="H31" s="2"/>
      <c r="I31" s="2"/>
      <c r="K31" s="28"/>
      <c r="L31" s="28"/>
      <c r="M31" s="28"/>
      <c r="N31" s="28"/>
      <c r="O31" s="28"/>
      <c r="P31" s="28"/>
      <c r="Q31" s="21"/>
      <c r="R31" s="21"/>
      <c r="T31" s="2"/>
      <c r="U31" s="2"/>
      <c r="V31" s="110"/>
      <c r="W31" s="110"/>
      <c r="X31" s="110"/>
      <c r="Y31" s="110"/>
      <c r="Z31" s="110"/>
      <c r="AA31" s="110"/>
    </row>
    <row r="32" spans="2:27" ht="15" customHeight="1" x14ac:dyDescent="0.3">
      <c r="B32" s="215" t="s">
        <v>40</v>
      </c>
      <c r="C32" s="215"/>
      <c r="D32" s="215"/>
      <c r="E32" s="215"/>
      <c r="F32" s="215"/>
      <c r="G32" s="215"/>
      <c r="H32" s="215"/>
      <c r="I32" s="215"/>
      <c r="K32" s="2"/>
      <c r="L32" s="2"/>
      <c r="M32" s="2"/>
      <c r="N32" s="2"/>
      <c r="O32" s="2"/>
      <c r="P32" s="2"/>
      <c r="Q32" s="2"/>
      <c r="R32" s="2"/>
      <c r="T32" s="2"/>
      <c r="U32" s="218" t="s">
        <v>162</v>
      </c>
      <c r="V32" s="218"/>
      <c r="W32" s="218"/>
      <c r="X32" s="218"/>
      <c r="Y32" s="218"/>
      <c r="Z32" s="218"/>
      <c r="AA32" s="218"/>
    </row>
    <row r="33" spans="2:27" ht="15" customHeight="1" x14ac:dyDescent="0.3">
      <c r="B33" s="16"/>
      <c r="C33" s="16"/>
      <c r="D33" s="16"/>
      <c r="E33" s="16"/>
      <c r="F33" s="16"/>
      <c r="G33" s="16"/>
      <c r="H33" s="16"/>
      <c r="I33" s="16"/>
      <c r="K33" s="2"/>
      <c r="L33" s="2"/>
      <c r="M33" s="2"/>
      <c r="N33" s="2"/>
      <c r="O33" s="2"/>
      <c r="P33" s="2"/>
      <c r="Q33" s="2"/>
      <c r="R33" s="2"/>
      <c r="T33" s="2"/>
      <c r="U33" s="218"/>
      <c r="V33" s="218"/>
      <c r="W33" s="218"/>
      <c r="X33" s="218"/>
      <c r="Y33" s="218"/>
      <c r="Z33" s="218"/>
      <c r="AA33" s="218"/>
    </row>
    <row r="34" spans="2:27" ht="15.75" customHeight="1" x14ac:dyDescent="0.25">
      <c r="B34" s="93" t="b">
        <v>0</v>
      </c>
      <c r="C34" s="224" t="s">
        <v>41</v>
      </c>
      <c r="D34" s="224"/>
      <c r="E34" s="224"/>
      <c r="F34" s="224"/>
      <c r="G34" s="224"/>
      <c r="H34" s="224"/>
      <c r="I34" s="224"/>
      <c r="K34" s="216" t="s">
        <v>42</v>
      </c>
      <c r="L34" s="216"/>
      <c r="M34" s="216"/>
      <c r="N34" s="216"/>
      <c r="O34" s="216"/>
      <c r="P34" s="216"/>
      <c r="Q34" s="216"/>
      <c r="R34" s="216"/>
      <c r="T34" s="2"/>
      <c r="U34" s="218"/>
      <c r="V34" s="218"/>
      <c r="W34" s="218"/>
      <c r="X34" s="218"/>
      <c r="Y34" s="218"/>
      <c r="Z34" s="218"/>
      <c r="AA34" s="218"/>
    </row>
    <row r="35" spans="2:27" ht="15" customHeight="1" x14ac:dyDescent="0.25">
      <c r="B35" s="94"/>
      <c r="C35" s="17"/>
      <c r="D35" s="17"/>
      <c r="E35" s="17"/>
      <c r="F35" s="17"/>
      <c r="G35" s="17"/>
      <c r="H35" s="18"/>
      <c r="I35" s="18"/>
      <c r="K35" s="226" t="s">
        <v>76</v>
      </c>
      <c r="L35" s="226"/>
      <c r="M35" s="226"/>
      <c r="N35" s="226"/>
      <c r="O35" s="226"/>
      <c r="P35" s="226"/>
      <c r="Q35" s="228" t="str">
        <f>IF(AND(C42=TRUE,B44=TRUE),10000000,IF(C42=TRUE,5000000,IF(AND(C41=TRUE,B44=TRUE),5000000,IF(C41=TRUE,2000000,IF(AND(B34=TRUE,B36=TRUE,B44=TRUE),2000000,IF(AND(B34=TRUE,B44=TRUE),2000000,IF(AND(B38=TRUE,B44=TRUE),2000000,IF(AND(B36=TRUE,B44=TRUE),2000000,IF(B34=TRUE,1000000,IF(B36=TRUE,1000000,IF(B38=TRUE,1000000,"")))))))))))</f>
        <v/>
      </c>
      <c r="R35" s="228"/>
      <c r="T35" s="2"/>
      <c r="U35" s="218"/>
      <c r="V35" s="218"/>
      <c r="W35" s="218"/>
      <c r="X35" s="218"/>
      <c r="Y35" s="218"/>
      <c r="Z35" s="218"/>
      <c r="AA35" s="218"/>
    </row>
    <row r="36" spans="2:27" ht="15" customHeight="1" x14ac:dyDescent="0.25">
      <c r="B36" s="93" t="b">
        <v>0</v>
      </c>
      <c r="C36" s="232" t="s">
        <v>74</v>
      </c>
      <c r="D36" s="232"/>
      <c r="E36" s="232"/>
      <c r="F36" s="232"/>
      <c r="G36" s="232"/>
      <c r="H36" s="232"/>
      <c r="I36" s="232"/>
      <c r="K36" s="213" t="s">
        <v>77</v>
      </c>
      <c r="L36" s="213"/>
      <c r="M36" s="213"/>
      <c r="N36" s="213"/>
      <c r="O36" s="213"/>
      <c r="P36" s="213"/>
      <c r="Q36" s="228" t="str">
        <f>IF(Q35&gt;0,Q35,"")</f>
        <v/>
      </c>
      <c r="R36" s="228"/>
      <c r="T36" s="2"/>
      <c r="U36" s="218"/>
      <c r="V36" s="218"/>
      <c r="W36" s="218"/>
      <c r="X36" s="218"/>
      <c r="Y36" s="218"/>
      <c r="Z36" s="218"/>
      <c r="AA36" s="218"/>
    </row>
    <row r="37" spans="2:27" ht="15" customHeight="1" x14ac:dyDescent="0.25">
      <c r="B37" s="2"/>
      <c r="C37" s="2"/>
      <c r="D37" s="2"/>
      <c r="E37" s="2"/>
      <c r="F37" s="2"/>
      <c r="G37" s="2"/>
      <c r="H37" s="2"/>
      <c r="I37" s="2"/>
      <c r="K37" s="2"/>
      <c r="L37" s="2"/>
      <c r="M37" s="2"/>
      <c r="N37" s="2"/>
      <c r="O37" s="2"/>
      <c r="P37" s="2"/>
      <c r="Q37" s="2"/>
      <c r="R37" s="2"/>
      <c r="T37" s="2"/>
      <c r="U37" s="218"/>
      <c r="V37" s="218"/>
      <c r="W37" s="218"/>
      <c r="X37" s="218"/>
      <c r="Y37" s="218"/>
      <c r="Z37" s="218"/>
      <c r="AA37" s="218"/>
    </row>
    <row r="38" spans="2:27" ht="15" customHeight="1" x14ac:dyDescent="0.3">
      <c r="B38" s="91" t="b">
        <v>0</v>
      </c>
      <c r="C38" s="222" t="s">
        <v>163</v>
      </c>
      <c r="D38" s="222"/>
      <c r="E38" s="222"/>
      <c r="F38" s="222"/>
      <c r="G38" s="222"/>
      <c r="H38" s="222"/>
      <c r="I38" s="222"/>
      <c r="K38" s="27"/>
      <c r="L38" s="27"/>
      <c r="M38" s="27"/>
      <c r="N38" s="27"/>
      <c r="O38" s="27"/>
      <c r="P38" s="27"/>
      <c r="Q38" s="27"/>
      <c r="R38" s="27"/>
      <c r="T38" s="2"/>
      <c r="U38" s="2"/>
      <c r="V38" s="2"/>
      <c r="W38" s="2"/>
      <c r="X38" s="2"/>
      <c r="Y38" s="2"/>
      <c r="Z38" s="2"/>
      <c r="AA38" s="2"/>
    </row>
    <row r="39" spans="2:27" ht="15" customHeight="1" x14ac:dyDescent="0.25">
      <c r="B39" s="2"/>
      <c r="C39" s="2"/>
      <c r="D39" s="2"/>
      <c r="E39" s="2"/>
      <c r="F39" s="2"/>
      <c r="G39" s="2"/>
      <c r="H39" s="2"/>
      <c r="I39" s="2"/>
      <c r="K39" s="27"/>
      <c r="L39" s="27"/>
      <c r="M39" s="27"/>
      <c r="N39" s="27"/>
      <c r="O39" s="27"/>
      <c r="P39" s="27"/>
      <c r="Q39" s="27"/>
      <c r="R39" s="27"/>
      <c r="T39" s="2"/>
      <c r="U39" s="2"/>
      <c r="V39" s="2"/>
      <c r="W39" s="2"/>
      <c r="X39" s="2"/>
      <c r="Y39" s="2"/>
      <c r="Z39" s="2"/>
      <c r="AA39" s="2"/>
    </row>
    <row r="40" spans="2:27" ht="15" customHeight="1" x14ac:dyDescent="0.25">
      <c r="B40" s="93"/>
      <c r="C40" s="232" t="s">
        <v>160</v>
      </c>
      <c r="D40" s="232"/>
      <c r="E40" s="232"/>
      <c r="F40" s="232"/>
      <c r="G40" s="232"/>
      <c r="H40" s="232"/>
      <c r="I40" s="232"/>
      <c r="K40" s="27"/>
      <c r="L40" s="27"/>
      <c r="M40" s="27"/>
      <c r="N40" s="27"/>
      <c r="O40" s="27"/>
      <c r="P40" s="27"/>
      <c r="Q40" s="27"/>
      <c r="R40" s="27"/>
      <c r="T40" s="55"/>
      <c r="U40" s="55"/>
      <c r="V40" s="55"/>
      <c r="W40" s="55"/>
      <c r="X40" s="55"/>
      <c r="Y40" s="55"/>
      <c r="Z40" s="55"/>
      <c r="AA40" s="55"/>
    </row>
    <row r="41" spans="2:27" ht="15" customHeight="1" x14ac:dyDescent="0.25">
      <c r="B41" s="95"/>
      <c r="C41" s="97" t="b">
        <v>0</v>
      </c>
      <c r="D41" s="232" t="s">
        <v>164</v>
      </c>
      <c r="E41" s="232"/>
      <c r="F41" s="232"/>
      <c r="G41" s="232"/>
      <c r="H41" s="232"/>
      <c r="I41" s="232"/>
      <c r="K41" s="27"/>
      <c r="L41" s="27"/>
      <c r="M41" s="27"/>
      <c r="N41" s="27"/>
      <c r="O41" s="27"/>
      <c r="P41" s="27"/>
      <c r="Q41" s="27"/>
      <c r="R41" s="27"/>
      <c r="T41" s="219" t="s">
        <v>324</v>
      </c>
      <c r="U41" s="220"/>
      <c r="V41" s="220"/>
      <c r="W41" s="220"/>
      <c r="X41" s="220"/>
      <c r="Y41" s="220"/>
      <c r="Z41" s="220"/>
      <c r="AA41" s="220"/>
    </row>
    <row r="42" spans="2:27" ht="15" customHeight="1" x14ac:dyDescent="0.25">
      <c r="B42" s="96"/>
      <c r="C42" s="91" t="b">
        <v>0</v>
      </c>
      <c r="D42" s="233" t="s">
        <v>179</v>
      </c>
      <c r="E42" s="234"/>
      <c r="F42" s="234"/>
      <c r="G42" s="234"/>
      <c r="H42" s="234"/>
      <c r="I42" s="234"/>
      <c r="K42" s="27"/>
      <c r="L42" s="27"/>
      <c r="M42" s="27"/>
      <c r="N42" s="27"/>
      <c r="O42" s="27"/>
      <c r="P42" s="27"/>
      <c r="Q42" s="27"/>
      <c r="R42" s="27"/>
      <c r="T42" s="220"/>
      <c r="U42" s="220"/>
      <c r="V42" s="220"/>
      <c r="W42" s="220"/>
      <c r="X42" s="220"/>
      <c r="Y42" s="220"/>
      <c r="Z42" s="220"/>
      <c r="AA42" s="220"/>
    </row>
    <row r="43" spans="2:27" ht="15" customHeight="1" x14ac:dyDescent="0.25">
      <c r="B43" s="96"/>
      <c r="C43" s="2"/>
      <c r="D43" s="2"/>
      <c r="E43" s="2"/>
      <c r="F43" s="2"/>
      <c r="G43" s="2"/>
      <c r="H43" s="2"/>
      <c r="I43" s="2"/>
      <c r="K43" s="2"/>
      <c r="L43" s="2"/>
      <c r="M43" s="2"/>
      <c r="N43" s="2"/>
      <c r="O43" s="2"/>
      <c r="P43" s="2"/>
      <c r="Q43" s="2"/>
      <c r="R43" s="2"/>
      <c r="T43" s="220"/>
      <c r="U43" s="220"/>
      <c r="V43" s="220"/>
      <c r="W43" s="220"/>
      <c r="X43" s="220"/>
      <c r="Y43" s="220"/>
      <c r="Z43" s="220"/>
      <c r="AA43" s="220"/>
    </row>
    <row r="44" spans="2:27" ht="15" customHeight="1" x14ac:dyDescent="0.25">
      <c r="B44" s="230" t="b">
        <v>0</v>
      </c>
      <c r="C44" s="235" t="s">
        <v>165</v>
      </c>
      <c r="D44" s="235"/>
      <c r="E44" s="235"/>
      <c r="F44" s="235"/>
      <c r="G44" s="235"/>
      <c r="H44" s="235"/>
      <c r="I44" s="235"/>
      <c r="K44" s="2"/>
      <c r="L44" s="2"/>
      <c r="M44" s="2"/>
      <c r="N44" s="2"/>
      <c r="O44" s="2"/>
      <c r="P44" s="2"/>
      <c r="Q44" s="2"/>
      <c r="R44" s="2"/>
      <c r="T44" s="220"/>
      <c r="U44" s="220"/>
      <c r="V44" s="220"/>
      <c r="W44" s="220"/>
      <c r="X44" s="220"/>
      <c r="Y44" s="220"/>
      <c r="Z44" s="220"/>
      <c r="AA44" s="220"/>
    </row>
    <row r="45" spans="2:27" ht="15" customHeight="1" x14ac:dyDescent="0.25">
      <c r="B45" s="230"/>
      <c r="C45" s="235"/>
      <c r="D45" s="235"/>
      <c r="E45" s="235"/>
      <c r="F45" s="235"/>
      <c r="G45" s="235"/>
      <c r="H45" s="235"/>
      <c r="I45" s="235"/>
      <c r="K45" s="2"/>
      <c r="L45" s="2"/>
      <c r="M45" s="2"/>
      <c r="N45" s="2"/>
      <c r="O45" s="2"/>
      <c r="P45" s="2"/>
      <c r="Q45" s="2"/>
      <c r="R45" s="2"/>
      <c r="T45" s="220"/>
      <c r="U45" s="220"/>
      <c r="V45" s="220"/>
      <c r="W45" s="220"/>
      <c r="X45" s="220"/>
      <c r="Y45" s="220"/>
      <c r="Z45" s="220"/>
      <c r="AA45" s="220"/>
    </row>
    <row r="46" spans="2:27" x14ac:dyDescent="0.25">
      <c r="B46" s="2"/>
      <c r="C46" s="235"/>
      <c r="D46" s="235"/>
      <c r="E46" s="235"/>
      <c r="F46" s="235"/>
      <c r="G46" s="235"/>
      <c r="H46" s="235"/>
      <c r="I46" s="235"/>
      <c r="K46" s="231"/>
      <c r="L46" s="231"/>
      <c r="M46" s="2"/>
      <c r="N46" s="2"/>
      <c r="O46" s="2"/>
      <c r="P46" s="2"/>
      <c r="Q46" s="2"/>
      <c r="R46" s="2"/>
      <c r="T46" s="220"/>
      <c r="U46" s="220"/>
      <c r="V46" s="220"/>
      <c r="W46" s="220"/>
      <c r="X46" s="220"/>
      <c r="Y46" s="220"/>
      <c r="Z46" s="220"/>
      <c r="AA46" s="220"/>
    </row>
  </sheetData>
  <sheetProtection algorithmName="SHA-512" hashValue="xzq0K4lP3SVJ0n3Gg1c5vwgFYe3X7oDQYYRVvgTtfnieYko76Joc4kVsgVs0NvQjMp1hHWU4ffMhNI9w23Nj0w==" saltValue="0qd6VNweAWaNebjbftFu1w==" spinCount="100000" sheet="1" objects="1" scenarios="1" selectLockedCells="1" selectUnlockedCells="1"/>
  <mergeCells count="40">
    <mergeCell ref="J1:L2"/>
    <mergeCell ref="S1:U2"/>
    <mergeCell ref="U32:AA37"/>
    <mergeCell ref="B1:C2"/>
    <mergeCell ref="E1:H2"/>
    <mergeCell ref="N1:Q2"/>
    <mergeCell ref="D28:I28"/>
    <mergeCell ref="D29:I29"/>
    <mergeCell ref="B20:I22"/>
    <mergeCell ref="K20:R20"/>
    <mergeCell ref="T20:AA22"/>
    <mergeCell ref="K22:R22"/>
    <mergeCell ref="B24:I24"/>
    <mergeCell ref="L24:R24"/>
    <mergeCell ref="U24:AA30"/>
    <mergeCell ref="C26:I26"/>
    <mergeCell ref="C36:I36"/>
    <mergeCell ref="K36:P36"/>
    <mergeCell ref="Q36:R36"/>
    <mergeCell ref="L26:R26"/>
    <mergeCell ref="D27:I27"/>
    <mergeCell ref="K28:R28"/>
    <mergeCell ref="K29:P29"/>
    <mergeCell ref="Q29:R29"/>
    <mergeCell ref="T41:AA46"/>
    <mergeCell ref="B44:B45"/>
    <mergeCell ref="C44:I46"/>
    <mergeCell ref="K46:L46"/>
    <mergeCell ref="B30:I30"/>
    <mergeCell ref="K30:P30"/>
    <mergeCell ref="Q30:R30"/>
    <mergeCell ref="C38:I38"/>
    <mergeCell ref="C40:I40"/>
    <mergeCell ref="D42:I42"/>
    <mergeCell ref="D41:I41"/>
    <mergeCell ref="B32:I32"/>
    <mergeCell ref="C34:I34"/>
    <mergeCell ref="K34:R34"/>
    <mergeCell ref="K35:P35"/>
    <mergeCell ref="Q35:R35"/>
  </mergeCells>
  <conditionalFormatting sqref="B30">
    <cfRule type="containsText" dxfId="20" priority="2" operator="containsText" text="Contact">
      <formula>NOT(ISERROR(SEARCH("Contact",B30)))</formula>
    </cfRule>
    <cfRule type="containsText" dxfId="19" priority="3" operator="containsText" text="Continue">
      <formula>NOT(ISERROR(SEARCH("Continue",B30)))</formula>
    </cfRule>
  </conditionalFormatting>
  <conditionalFormatting sqref="K38">
    <cfRule type="containsText" dxfId="18" priority="1" operator="containsText" text="verify">
      <formula>NOT(ISERROR(SEARCH("verify",K38)))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99697" r:id="rId5" name="Check Box 17">
              <controlPr locked="0" defaultSize="0" autoFill="0" autoLine="0" autoPict="0">
                <anchor moveWithCells="1">
                  <from>
                    <xdr:col>2</xdr:col>
                    <xdr:colOff>57150</xdr:colOff>
                    <xdr:row>25</xdr:row>
                    <xdr:rowOff>171450</xdr:rowOff>
                  </from>
                  <to>
                    <xdr:col>3</xdr:col>
                    <xdr:colOff>114300</xdr:colOff>
                    <xdr:row>27</xdr:row>
                    <xdr:rowOff>9525</xdr:rowOff>
                  </to>
                </anchor>
              </controlPr>
            </control>
          </mc:Choice>
        </mc:AlternateContent>
        <mc:AlternateContent xmlns:mc="http://schemas.openxmlformats.org/markup-compatibility/2006">
          <mc:Choice Requires="x14">
            <control shapeId="199698" r:id="rId6" name="Check Box 18">
              <controlPr locked="0" defaultSize="0" autoFill="0" autoLine="0" autoPict="0">
                <anchor moveWithCells="1">
                  <from>
                    <xdr:col>2</xdr:col>
                    <xdr:colOff>57150</xdr:colOff>
                    <xdr:row>26</xdr:row>
                    <xdr:rowOff>180975</xdr:rowOff>
                  </from>
                  <to>
                    <xdr:col>3</xdr:col>
                    <xdr:colOff>85725</xdr:colOff>
                    <xdr:row>28</xdr:row>
                    <xdr:rowOff>19050</xdr:rowOff>
                  </to>
                </anchor>
              </controlPr>
            </control>
          </mc:Choice>
        </mc:AlternateContent>
        <mc:AlternateContent xmlns:mc="http://schemas.openxmlformats.org/markup-compatibility/2006">
          <mc:Choice Requires="x14">
            <control shapeId="199699" r:id="rId7" name="Check Box 19">
              <controlPr locked="0" defaultSize="0" autoFill="0" autoLine="0" autoPict="0">
                <anchor moveWithCells="1">
                  <from>
                    <xdr:col>1</xdr:col>
                    <xdr:colOff>47625</xdr:colOff>
                    <xdr:row>32</xdr:row>
                    <xdr:rowOff>180975</xdr:rowOff>
                  </from>
                  <to>
                    <xdr:col>2</xdr:col>
                    <xdr:colOff>104775</xdr:colOff>
                    <xdr:row>34</xdr:row>
                    <xdr:rowOff>28575</xdr:rowOff>
                  </to>
                </anchor>
              </controlPr>
            </control>
          </mc:Choice>
        </mc:AlternateContent>
        <mc:AlternateContent xmlns:mc="http://schemas.openxmlformats.org/markup-compatibility/2006">
          <mc:Choice Requires="x14">
            <control shapeId="199700" r:id="rId8" name="Check Box 20">
              <controlPr locked="0" defaultSize="0" autoFill="0" autoLine="0" autoPict="0">
                <anchor moveWithCells="1">
                  <from>
                    <xdr:col>1</xdr:col>
                    <xdr:colOff>47625</xdr:colOff>
                    <xdr:row>34</xdr:row>
                    <xdr:rowOff>180975</xdr:rowOff>
                  </from>
                  <to>
                    <xdr:col>2</xdr:col>
                    <xdr:colOff>47625</xdr:colOff>
                    <xdr:row>36</xdr:row>
                    <xdr:rowOff>19050</xdr:rowOff>
                  </to>
                </anchor>
              </controlPr>
            </control>
          </mc:Choice>
        </mc:AlternateContent>
        <mc:AlternateContent xmlns:mc="http://schemas.openxmlformats.org/markup-compatibility/2006">
          <mc:Choice Requires="x14">
            <control shapeId="199701" r:id="rId9" name="Check Box 21">
              <controlPr locked="0" defaultSize="0" autoFill="0" autoLine="0" autoPict="0">
                <anchor moveWithCells="1">
                  <from>
                    <xdr:col>2</xdr:col>
                    <xdr:colOff>38100</xdr:colOff>
                    <xdr:row>39</xdr:row>
                    <xdr:rowOff>180975</xdr:rowOff>
                  </from>
                  <to>
                    <xdr:col>3</xdr:col>
                    <xdr:colOff>95250</xdr:colOff>
                    <xdr:row>41</xdr:row>
                    <xdr:rowOff>19050</xdr:rowOff>
                  </to>
                </anchor>
              </controlPr>
            </control>
          </mc:Choice>
        </mc:AlternateContent>
        <mc:AlternateContent xmlns:mc="http://schemas.openxmlformats.org/markup-compatibility/2006">
          <mc:Choice Requires="x14">
            <control shapeId="199702" r:id="rId10" name="Check Box 22">
              <controlPr locked="0" defaultSize="0" autoFill="0" autoLine="0" autoPict="0">
                <anchor moveWithCells="1">
                  <from>
                    <xdr:col>2</xdr:col>
                    <xdr:colOff>38100</xdr:colOff>
                    <xdr:row>41</xdr:row>
                    <xdr:rowOff>9525</xdr:rowOff>
                  </from>
                  <to>
                    <xdr:col>3</xdr:col>
                    <xdr:colOff>38100</xdr:colOff>
                    <xdr:row>42</xdr:row>
                    <xdr:rowOff>9525</xdr:rowOff>
                  </to>
                </anchor>
              </controlPr>
            </control>
          </mc:Choice>
        </mc:AlternateContent>
        <mc:AlternateContent xmlns:mc="http://schemas.openxmlformats.org/markup-compatibility/2006">
          <mc:Choice Requires="x14">
            <control shapeId="199703" r:id="rId11" name="Check Box 23">
              <controlPr locked="0" defaultSize="0" autoFill="0" autoLine="0" autoPict="0">
                <anchor moveWithCells="1">
                  <from>
                    <xdr:col>1</xdr:col>
                    <xdr:colOff>38100</xdr:colOff>
                    <xdr:row>43</xdr:row>
                    <xdr:rowOff>9525</xdr:rowOff>
                  </from>
                  <to>
                    <xdr:col>2</xdr:col>
                    <xdr:colOff>47625</xdr:colOff>
                    <xdr:row>44</xdr:row>
                    <xdr:rowOff>28575</xdr:rowOff>
                  </to>
                </anchor>
              </controlPr>
            </control>
          </mc:Choice>
        </mc:AlternateContent>
        <mc:AlternateContent xmlns:mc="http://schemas.openxmlformats.org/markup-compatibility/2006">
          <mc:Choice Requires="x14">
            <control shapeId="199704" r:id="rId12" name="Check Box 24">
              <controlPr locked="0" defaultSize="0" autoFill="0" autoLine="0" autoPict="0">
                <anchor moveWithCells="1">
                  <from>
                    <xdr:col>1</xdr:col>
                    <xdr:colOff>57150</xdr:colOff>
                    <xdr:row>36</xdr:row>
                    <xdr:rowOff>161925</xdr:rowOff>
                  </from>
                  <to>
                    <xdr:col>2</xdr:col>
                    <xdr:colOff>85725</xdr:colOff>
                    <xdr:row>38</xdr:row>
                    <xdr:rowOff>0</xdr:rowOff>
                  </to>
                </anchor>
              </controlPr>
            </control>
          </mc:Choice>
        </mc:AlternateContent>
        <mc:AlternateContent xmlns:mc="http://schemas.openxmlformats.org/markup-compatibility/2006">
          <mc:Choice Requires="x14">
            <control shapeId="199705" r:id="rId13" name="Check Box 25">
              <controlPr locked="0" defaultSize="0" autoFill="0" autoLine="0" autoPict="0">
                <anchor moveWithCells="1">
                  <from>
                    <xdr:col>10</xdr:col>
                    <xdr:colOff>47625</xdr:colOff>
                    <xdr:row>22</xdr:row>
                    <xdr:rowOff>171450</xdr:rowOff>
                  </from>
                  <to>
                    <xdr:col>11</xdr:col>
                    <xdr:colOff>76200</xdr:colOff>
                    <xdr:row>24</xdr:row>
                    <xdr:rowOff>0</xdr:rowOff>
                  </to>
                </anchor>
              </controlPr>
            </control>
          </mc:Choice>
        </mc:AlternateContent>
        <mc:AlternateContent xmlns:mc="http://schemas.openxmlformats.org/markup-compatibility/2006">
          <mc:Choice Requires="x14">
            <control shapeId="199706" r:id="rId14" name="Check Box 26">
              <controlPr locked="0" defaultSize="0" autoFill="0" autoLine="0" autoPict="0">
                <anchor moveWithCells="1">
                  <from>
                    <xdr:col>10</xdr:col>
                    <xdr:colOff>47625</xdr:colOff>
                    <xdr:row>24</xdr:row>
                    <xdr:rowOff>171450</xdr:rowOff>
                  </from>
                  <to>
                    <xdr:col>11</xdr:col>
                    <xdr:colOff>114300</xdr:colOff>
                    <xdr:row>25</xdr:row>
                    <xdr:rowOff>180975</xdr:rowOff>
                  </to>
                </anchor>
              </controlPr>
            </control>
          </mc:Choice>
        </mc:AlternateContent>
        <mc:AlternateContent xmlns:mc="http://schemas.openxmlformats.org/markup-compatibility/2006">
          <mc:Choice Requires="x14">
            <control shapeId="199707" r:id="rId15" name="Check Box 27">
              <controlPr locked="0" defaultSize="0" autoFill="0" autoLine="0" autoPict="0">
                <anchor moveWithCells="1">
                  <from>
                    <xdr:col>2</xdr:col>
                    <xdr:colOff>57150</xdr:colOff>
                    <xdr:row>27</xdr:row>
                    <xdr:rowOff>180975</xdr:rowOff>
                  </from>
                  <to>
                    <xdr:col>3</xdr:col>
                    <xdr:colOff>76200</xdr:colOff>
                    <xdr:row>29</xdr:row>
                    <xdr:rowOff>19050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
  <sheetViews>
    <sheetView showGridLines="0" showRowColHeaders="0" zoomScaleNormal="100" workbookViewId="0">
      <selection activeCell="B29" sqref="B29:B30"/>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c r="R11" s="60"/>
    </row>
    <row r="12" spans="1:30" ht="15" customHeight="1" x14ac:dyDescent="0.25">
      <c r="J12" s="60"/>
      <c r="K12" s="60"/>
      <c r="L12" s="60"/>
      <c r="M12" s="60"/>
      <c r="N12" s="60"/>
      <c r="O12" s="60"/>
      <c r="P12" s="60"/>
      <c r="Q12" s="60"/>
      <c r="R12" s="60"/>
    </row>
    <row r="13" spans="1:30" ht="15" customHeight="1" x14ac:dyDescent="0.45">
      <c r="J13" s="61"/>
      <c r="K13" s="61"/>
      <c r="L13" s="61"/>
      <c r="M13" s="61"/>
      <c r="N13" s="61"/>
    </row>
    <row r="14" spans="1:30" ht="15" customHeight="1" x14ac:dyDescent="0.45">
      <c r="J14" s="61"/>
      <c r="K14" s="61"/>
      <c r="L14" s="61"/>
      <c r="M14" s="61"/>
      <c r="N14" s="61"/>
    </row>
    <row r="19" spans="2:36" ht="18" customHeight="1" x14ac:dyDescent="0.25"/>
    <row r="20" spans="2:36" ht="15" customHeight="1" x14ac:dyDescent="0.25">
      <c r="B20" s="173" t="s">
        <v>120</v>
      </c>
      <c r="C20" s="173"/>
      <c r="D20" s="173"/>
      <c r="E20" s="173"/>
      <c r="F20" s="173"/>
      <c r="G20" s="173"/>
      <c r="H20" s="173"/>
      <c r="I20" s="173"/>
      <c r="K20" s="192" t="s">
        <v>102</v>
      </c>
      <c r="L20" s="192"/>
      <c r="M20" s="192"/>
      <c r="N20" s="192"/>
      <c r="O20" s="192"/>
      <c r="P20" s="192"/>
      <c r="Q20" s="192"/>
      <c r="R20" s="192"/>
      <c r="T20" s="173" t="s">
        <v>112</v>
      </c>
      <c r="U20" s="173"/>
      <c r="V20" s="173"/>
      <c r="W20" s="173"/>
      <c r="X20" s="173"/>
      <c r="Y20" s="173"/>
      <c r="Z20" s="173"/>
      <c r="AA20" s="173"/>
    </row>
    <row r="21" spans="2:36" ht="15" customHeight="1" x14ac:dyDescent="0.25">
      <c r="B21" s="173"/>
      <c r="C21" s="173"/>
      <c r="D21" s="173"/>
      <c r="E21" s="173"/>
      <c r="F21" s="173"/>
      <c r="G21" s="173"/>
      <c r="H21" s="173"/>
      <c r="I21" s="173"/>
      <c r="K21" s="192"/>
      <c r="L21" s="192"/>
      <c r="M21" s="192"/>
      <c r="N21" s="192"/>
      <c r="O21" s="192"/>
      <c r="P21" s="192"/>
      <c r="Q21" s="192"/>
      <c r="R21" s="192"/>
      <c r="T21" s="173"/>
      <c r="U21" s="173"/>
      <c r="V21" s="173"/>
      <c r="W21" s="173"/>
      <c r="X21" s="173"/>
      <c r="Y21" s="173"/>
      <c r="Z21" s="173"/>
      <c r="AA21" s="173"/>
    </row>
    <row r="22" spans="2:36" ht="15" customHeight="1" x14ac:dyDescent="0.25">
      <c r="B22" s="173"/>
      <c r="C22" s="173"/>
      <c r="D22" s="173"/>
      <c r="E22" s="173"/>
      <c r="F22" s="173"/>
      <c r="G22" s="173"/>
      <c r="H22" s="173"/>
      <c r="I22" s="173"/>
      <c r="K22" s="192"/>
      <c r="L22" s="192"/>
      <c r="M22" s="192"/>
      <c r="N22" s="192"/>
      <c r="O22" s="192"/>
      <c r="P22" s="192"/>
      <c r="Q22" s="192"/>
      <c r="R22" s="192"/>
      <c r="T22" s="173"/>
      <c r="U22" s="173"/>
      <c r="V22" s="173"/>
      <c r="W22" s="173"/>
      <c r="X22" s="173"/>
      <c r="Y22" s="173"/>
      <c r="Z22" s="173"/>
      <c r="AA22" s="173"/>
    </row>
    <row r="23" spans="2:36" ht="15" customHeight="1" x14ac:dyDescent="0.25">
      <c r="B23" s="57"/>
      <c r="C23" s="57"/>
      <c r="D23" s="57"/>
      <c r="E23" s="57"/>
      <c r="F23" s="57"/>
      <c r="G23" s="57"/>
      <c r="H23" s="57"/>
      <c r="I23" s="57"/>
      <c r="K23" s="2"/>
      <c r="L23" s="24"/>
      <c r="M23" s="295"/>
      <c r="N23" s="295"/>
      <c r="O23" s="295"/>
      <c r="P23" s="295"/>
      <c r="Q23" s="257"/>
      <c r="R23" s="257"/>
      <c r="T23" s="248" t="s">
        <v>113</v>
      </c>
      <c r="U23" s="248"/>
      <c r="V23" s="248"/>
      <c r="W23" s="248"/>
      <c r="X23" s="248"/>
      <c r="Y23" s="248"/>
      <c r="Z23" s="248"/>
      <c r="AA23" s="248"/>
      <c r="AC23" s="63"/>
      <c r="AD23" s="63"/>
      <c r="AE23" s="63"/>
      <c r="AF23" s="63"/>
      <c r="AG23" s="63"/>
      <c r="AH23" s="63"/>
      <c r="AI23" s="63"/>
      <c r="AJ23" s="63"/>
    </row>
    <row r="24" spans="2:36" ht="15" customHeight="1" x14ac:dyDescent="0.3">
      <c r="B24" s="237" t="s">
        <v>156</v>
      </c>
      <c r="C24" s="237"/>
      <c r="D24" s="237"/>
      <c r="E24" s="237"/>
      <c r="F24" s="237"/>
      <c r="G24" s="237"/>
      <c r="H24" s="237"/>
      <c r="I24" s="237"/>
      <c r="K24" s="29" t="s">
        <v>103</v>
      </c>
      <c r="L24" s="2"/>
      <c r="M24" s="2"/>
      <c r="N24" s="2"/>
      <c r="O24" s="2"/>
      <c r="P24" s="2"/>
      <c r="Q24" s="2"/>
      <c r="R24" s="2"/>
      <c r="T24" s="248"/>
      <c r="U24" s="248"/>
      <c r="V24" s="248"/>
      <c r="W24" s="248"/>
      <c r="X24" s="248"/>
      <c r="Y24" s="248"/>
      <c r="Z24" s="248"/>
      <c r="AA24" s="248"/>
      <c r="AC24" s="1"/>
      <c r="AD24" s="1"/>
      <c r="AE24" s="1"/>
      <c r="AF24" s="1"/>
      <c r="AG24" s="1"/>
      <c r="AH24" s="1"/>
      <c r="AI24" s="1"/>
      <c r="AJ24" s="1"/>
    </row>
    <row r="25" spans="2:36" ht="15" customHeight="1" x14ac:dyDescent="0.3">
      <c r="B25" s="2"/>
      <c r="C25" s="2"/>
      <c r="D25" s="2"/>
      <c r="E25" s="2"/>
      <c r="F25" s="2"/>
      <c r="G25" s="2"/>
      <c r="H25" s="2"/>
      <c r="I25" s="2"/>
      <c r="K25" s="12"/>
      <c r="L25" s="2"/>
      <c r="M25" s="2"/>
      <c r="N25" s="23"/>
      <c r="O25" s="23"/>
      <c r="P25" s="23"/>
      <c r="Q25" s="23"/>
      <c r="R25" s="23"/>
      <c r="T25" s="245" t="s">
        <v>114</v>
      </c>
      <c r="U25" s="245"/>
      <c r="V25" s="245"/>
      <c r="W25" s="245"/>
      <c r="X25" s="245"/>
      <c r="Y25" s="245"/>
      <c r="Z25" s="245"/>
      <c r="AA25" s="245"/>
    </row>
    <row r="26" spans="2:36" ht="15" customHeight="1" x14ac:dyDescent="0.3">
      <c r="B26" s="294" t="s">
        <v>288</v>
      </c>
      <c r="C26" s="294"/>
      <c r="D26" s="294"/>
      <c r="E26" s="294"/>
      <c r="F26" s="294"/>
      <c r="G26" s="294"/>
      <c r="H26" s="294"/>
      <c r="I26" s="294"/>
      <c r="K26" s="2"/>
      <c r="L26" s="11" t="s">
        <v>104</v>
      </c>
      <c r="M26" s="2"/>
      <c r="N26" s="2"/>
      <c r="O26" s="2"/>
      <c r="P26" s="2"/>
      <c r="Q26" s="2"/>
      <c r="R26" s="2"/>
      <c r="T26" s="245"/>
      <c r="U26" s="245"/>
      <c r="V26" s="245"/>
      <c r="W26" s="245"/>
      <c r="X26" s="245"/>
      <c r="Y26" s="245"/>
      <c r="Z26" s="245"/>
      <c r="AA26" s="245"/>
    </row>
    <row r="27" spans="2:36" ht="15" customHeight="1" x14ac:dyDescent="0.3">
      <c r="B27" s="294"/>
      <c r="C27" s="294"/>
      <c r="D27" s="294"/>
      <c r="E27" s="294"/>
      <c r="F27" s="294"/>
      <c r="G27" s="294"/>
      <c r="H27" s="294"/>
      <c r="I27" s="294"/>
      <c r="K27" s="71" t="s">
        <v>107</v>
      </c>
      <c r="L27" s="223" t="s">
        <v>108</v>
      </c>
      <c r="M27" s="223"/>
      <c r="N27" s="223"/>
      <c r="O27" s="223"/>
      <c r="P27" s="223"/>
      <c r="Q27" s="223"/>
      <c r="R27" s="223"/>
      <c r="T27" s="245"/>
      <c r="U27" s="245"/>
      <c r="V27" s="245"/>
      <c r="W27" s="245"/>
      <c r="X27" s="245"/>
      <c r="Y27" s="245"/>
      <c r="Z27" s="245"/>
      <c r="AA27" s="245"/>
    </row>
    <row r="28" spans="2:36" ht="15" customHeight="1" x14ac:dyDescent="0.25">
      <c r="B28" s="294"/>
      <c r="C28" s="294"/>
      <c r="D28" s="294"/>
      <c r="E28" s="294"/>
      <c r="F28" s="294"/>
      <c r="G28" s="294"/>
      <c r="H28" s="294"/>
      <c r="I28" s="294"/>
      <c r="K28" s="293" t="s">
        <v>107</v>
      </c>
      <c r="L28" s="209" t="s">
        <v>249</v>
      </c>
      <c r="M28" s="209"/>
      <c r="N28" s="209"/>
      <c r="O28" s="209"/>
      <c r="P28" s="209"/>
      <c r="Q28" s="209"/>
      <c r="R28" s="209"/>
      <c r="T28" s="245"/>
      <c r="U28" s="245"/>
      <c r="V28" s="245"/>
      <c r="W28" s="245"/>
      <c r="X28" s="245"/>
      <c r="Y28" s="245"/>
      <c r="Z28" s="245"/>
      <c r="AA28" s="245"/>
    </row>
    <row r="29" spans="2:36" ht="15" customHeight="1" x14ac:dyDescent="0.25">
      <c r="B29" s="230" t="b">
        <v>0</v>
      </c>
      <c r="C29" s="218" t="s">
        <v>48</v>
      </c>
      <c r="D29" s="218"/>
      <c r="E29" s="218"/>
      <c r="F29" s="218"/>
      <c r="G29" s="218"/>
      <c r="H29" s="218"/>
      <c r="I29" s="218"/>
      <c r="K29" s="293"/>
      <c r="L29" s="209"/>
      <c r="M29" s="209"/>
      <c r="N29" s="209"/>
      <c r="O29" s="209"/>
      <c r="P29" s="209"/>
      <c r="Q29" s="209"/>
      <c r="R29" s="209"/>
      <c r="T29" s="248" t="s">
        <v>115</v>
      </c>
      <c r="U29" s="248"/>
      <c r="V29" s="248"/>
      <c r="W29" s="248"/>
      <c r="X29" s="248"/>
      <c r="Y29" s="248"/>
      <c r="Z29" s="248"/>
      <c r="AA29" s="248"/>
    </row>
    <row r="30" spans="2:36" ht="15" customHeight="1" x14ac:dyDescent="0.25">
      <c r="B30" s="230"/>
      <c r="C30" s="218"/>
      <c r="D30" s="218"/>
      <c r="E30" s="218"/>
      <c r="F30" s="218"/>
      <c r="G30" s="218"/>
      <c r="H30" s="218"/>
      <c r="I30" s="218"/>
      <c r="K30" s="2"/>
      <c r="L30" s="209"/>
      <c r="M30" s="209"/>
      <c r="N30" s="209"/>
      <c r="O30" s="209"/>
      <c r="P30" s="209"/>
      <c r="Q30" s="209"/>
      <c r="R30" s="209"/>
      <c r="T30" s="248"/>
      <c r="U30" s="248"/>
      <c r="V30" s="248"/>
      <c r="W30" s="248"/>
      <c r="X30" s="248"/>
      <c r="Y30" s="248"/>
      <c r="Z30" s="248"/>
      <c r="AA30" s="248"/>
    </row>
    <row r="31" spans="2:36" ht="15.75" customHeight="1" thickBot="1" x14ac:dyDescent="0.35">
      <c r="B31" s="2"/>
      <c r="C31" s="2"/>
      <c r="D31" s="2"/>
      <c r="E31" s="2"/>
      <c r="F31" s="2"/>
      <c r="G31" s="2"/>
      <c r="H31" s="2"/>
      <c r="I31" s="2"/>
      <c r="K31" s="26"/>
      <c r="L31" s="22" t="s">
        <v>105</v>
      </c>
      <c r="M31" s="27"/>
      <c r="N31" s="27"/>
      <c r="O31" s="27"/>
      <c r="P31" s="27"/>
      <c r="Q31" s="13"/>
      <c r="R31" s="13"/>
      <c r="T31" s="245" t="s">
        <v>116</v>
      </c>
      <c r="U31" s="245"/>
      <c r="V31" s="245"/>
      <c r="W31" s="245"/>
      <c r="X31" s="245"/>
      <c r="Y31" s="245"/>
      <c r="Z31" s="245"/>
      <c r="AA31" s="245"/>
    </row>
    <row r="32" spans="2:36" ht="15" customHeight="1" thickBot="1" x14ac:dyDescent="0.35">
      <c r="B32" s="2"/>
      <c r="C32" s="248" t="s">
        <v>50</v>
      </c>
      <c r="D32" s="248"/>
      <c r="E32" s="248"/>
      <c r="F32" s="248"/>
      <c r="G32" s="249"/>
      <c r="H32" s="240">
        <v>0</v>
      </c>
      <c r="I32" s="241"/>
      <c r="K32" s="71" t="s">
        <v>107</v>
      </c>
      <c r="L32" s="222" t="s">
        <v>250</v>
      </c>
      <c r="M32" s="222"/>
      <c r="N32" s="222"/>
      <c r="O32" s="222"/>
      <c r="P32" s="222"/>
      <c r="Q32" s="222"/>
      <c r="R32" s="222"/>
      <c r="T32" s="245"/>
      <c r="U32" s="245"/>
      <c r="V32" s="245"/>
      <c r="W32" s="245"/>
      <c r="X32" s="245"/>
      <c r="Y32" s="245"/>
      <c r="Z32" s="245"/>
      <c r="AA32" s="245"/>
    </row>
    <row r="33" spans="2:27" ht="15" customHeight="1" x14ac:dyDescent="0.25">
      <c r="B33" s="2"/>
      <c r="C33" s="2"/>
      <c r="D33" s="2"/>
      <c r="E33" s="2"/>
      <c r="F33" s="2"/>
      <c r="G33" s="2"/>
      <c r="H33" s="2"/>
      <c r="I33" s="2"/>
      <c r="K33" s="2"/>
      <c r="L33" s="2"/>
      <c r="M33" s="2"/>
      <c r="N33" s="2"/>
      <c r="O33" s="2"/>
      <c r="P33" s="2"/>
      <c r="Q33" s="2"/>
      <c r="R33" s="2"/>
      <c r="T33" s="245"/>
      <c r="U33" s="245"/>
      <c r="V33" s="245"/>
      <c r="W33" s="245"/>
      <c r="X33" s="245"/>
      <c r="Y33" s="245"/>
      <c r="Z33" s="245"/>
      <c r="AA33" s="245"/>
    </row>
    <row r="34" spans="2:27" ht="15.75" customHeight="1" x14ac:dyDescent="0.25">
      <c r="B34" s="216" t="s">
        <v>49</v>
      </c>
      <c r="C34" s="216"/>
      <c r="D34" s="216"/>
      <c r="E34" s="216"/>
      <c r="F34" s="216"/>
      <c r="G34" s="216"/>
      <c r="H34" s="216"/>
      <c r="I34" s="216"/>
      <c r="K34" s="30" t="s">
        <v>106</v>
      </c>
      <c r="L34" s="2"/>
      <c r="M34" s="2"/>
      <c r="N34" s="2"/>
      <c r="O34" s="2"/>
      <c r="P34" s="2"/>
      <c r="Q34" s="2"/>
      <c r="R34" s="2"/>
      <c r="T34" s="245"/>
      <c r="U34" s="245"/>
      <c r="V34" s="245"/>
      <c r="W34" s="245"/>
      <c r="X34" s="245"/>
      <c r="Y34" s="245"/>
      <c r="Z34" s="245"/>
      <c r="AA34" s="245"/>
    </row>
    <row r="35" spans="2:27" ht="15.75" customHeight="1" x14ac:dyDescent="0.25">
      <c r="B35" s="213" t="s">
        <v>126</v>
      </c>
      <c r="C35" s="213"/>
      <c r="D35" s="213"/>
      <c r="E35" s="213"/>
      <c r="F35" s="213"/>
      <c r="G35" s="214" t="str">
        <f>IF(H32&gt;19999999,"Contact DAS RM",IF(H32&gt;0,H32,""))</f>
        <v/>
      </c>
      <c r="H35" s="214"/>
      <c r="I35" s="214"/>
      <c r="K35" s="2"/>
      <c r="L35" s="2"/>
      <c r="M35" s="2"/>
      <c r="N35" s="2"/>
      <c r="O35" s="2"/>
      <c r="P35" s="2"/>
      <c r="Q35" s="2"/>
      <c r="R35" s="2"/>
      <c r="T35" s="245"/>
      <c r="U35" s="245"/>
      <c r="V35" s="245"/>
      <c r="W35" s="245"/>
      <c r="X35" s="245"/>
      <c r="Y35" s="245"/>
      <c r="Z35" s="245"/>
      <c r="AA35" s="245"/>
    </row>
    <row r="36" spans="2:27" ht="15" customHeight="1" x14ac:dyDescent="0.25">
      <c r="B36" s="2"/>
      <c r="C36" s="2"/>
      <c r="D36" s="2"/>
      <c r="E36" s="2"/>
      <c r="F36" s="2"/>
      <c r="G36" s="2"/>
      <c r="H36" s="2"/>
      <c r="I36" s="2"/>
      <c r="K36" s="293" t="s">
        <v>107</v>
      </c>
      <c r="L36" s="209" t="s">
        <v>109</v>
      </c>
      <c r="M36" s="209"/>
      <c r="N36" s="209"/>
      <c r="O36" s="209"/>
      <c r="P36" s="209"/>
      <c r="Q36" s="209"/>
      <c r="R36" s="209"/>
      <c r="T36" s="248" t="s">
        <v>117</v>
      </c>
      <c r="U36" s="248"/>
      <c r="V36" s="248"/>
      <c r="W36" s="248"/>
      <c r="X36" s="248"/>
      <c r="Y36" s="248"/>
      <c r="Z36" s="248"/>
      <c r="AA36" s="248"/>
    </row>
    <row r="37" spans="2:27" ht="15" customHeight="1" x14ac:dyDescent="0.3">
      <c r="B37" s="251" t="s">
        <v>302</v>
      </c>
      <c r="C37" s="251"/>
      <c r="D37" s="251"/>
      <c r="E37" s="251"/>
      <c r="F37" s="251"/>
      <c r="G37" s="251"/>
      <c r="H37" s="251"/>
      <c r="I37" s="251"/>
      <c r="K37" s="293"/>
      <c r="L37" s="209"/>
      <c r="M37" s="209"/>
      <c r="N37" s="209"/>
      <c r="O37" s="209"/>
      <c r="P37" s="209"/>
      <c r="Q37" s="209"/>
      <c r="R37" s="209"/>
      <c r="T37" s="248"/>
      <c r="U37" s="248"/>
      <c r="V37" s="248"/>
      <c r="W37" s="248"/>
      <c r="X37" s="248"/>
      <c r="Y37" s="248"/>
      <c r="Z37" s="248"/>
      <c r="AA37" s="248"/>
    </row>
    <row r="38" spans="2:27" ht="15" customHeight="1" x14ac:dyDescent="0.25">
      <c r="B38" s="297" t="s">
        <v>150</v>
      </c>
      <c r="C38" s="297"/>
      <c r="D38" s="297"/>
      <c r="E38" s="297"/>
      <c r="F38" s="297"/>
      <c r="G38" s="297"/>
      <c r="H38" s="297"/>
      <c r="I38" s="297"/>
      <c r="K38" s="2"/>
      <c r="L38" s="209"/>
      <c r="M38" s="209"/>
      <c r="N38" s="209"/>
      <c r="O38" s="209"/>
      <c r="P38" s="209"/>
      <c r="Q38" s="209"/>
      <c r="R38" s="209"/>
      <c r="T38" s="292" t="s">
        <v>118</v>
      </c>
      <c r="U38" s="292"/>
      <c r="V38" s="292"/>
      <c r="W38" s="292"/>
      <c r="X38" s="292"/>
      <c r="Y38" s="292"/>
      <c r="Z38" s="292"/>
      <c r="AA38" s="292"/>
    </row>
    <row r="39" spans="2:27" ht="15" customHeight="1" x14ac:dyDescent="0.25">
      <c r="B39" s="297"/>
      <c r="C39" s="297"/>
      <c r="D39" s="297"/>
      <c r="E39" s="297"/>
      <c r="F39" s="297"/>
      <c r="G39" s="297"/>
      <c r="H39" s="297"/>
      <c r="I39" s="297"/>
      <c r="K39" s="2"/>
      <c r="L39" s="209"/>
      <c r="M39" s="209"/>
      <c r="N39" s="209"/>
      <c r="O39" s="209"/>
      <c r="P39" s="209"/>
      <c r="Q39" s="209"/>
      <c r="R39" s="209"/>
      <c r="T39" s="292"/>
      <c r="U39" s="292"/>
      <c r="V39" s="292"/>
      <c r="W39" s="292"/>
      <c r="X39" s="292"/>
      <c r="Y39" s="292"/>
      <c r="Z39" s="292"/>
      <c r="AA39" s="292"/>
    </row>
    <row r="40" spans="2:27" ht="15" customHeight="1" x14ac:dyDescent="0.25">
      <c r="B40" s="297"/>
      <c r="C40" s="297"/>
      <c r="D40" s="297"/>
      <c r="E40" s="297"/>
      <c r="F40" s="297"/>
      <c r="G40" s="297"/>
      <c r="H40" s="297"/>
      <c r="I40" s="297"/>
      <c r="K40" s="293" t="s">
        <v>107</v>
      </c>
      <c r="L40" s="209" t="s">
        <v>110</v>
      </c>
      <c r="M40" s="209"/>
      <c r="N40" s="209"/>
      <c r="O40" s="209"/>
      <c r="P40" s="209"/>
      <c r="Q40" s="209"/>
      <c r="R40" s="209"/>
      <c r="T40" s="292"/>
      <c r="U40" s="292"/>
      <c r="V40" s="292"/>
      <c r="W40" s="292"/>
      <c r="X40" s="292"/>
      <c r="Y40" s="292"/>
      <c r="Z40" s="292"/>
      <c r="AA40" s="292"/>
    </row>
    <row r="41" spans="2:27" ht="15" customHeight="1" x14ac:dyDescent="0.25">
      <c r="B41" s="297"/>
      <c r="C41" s="297"/>
      <c r="D41" s="297"/>
      <c r="E41" s="297"/>
      <c r="F41" s="297"/>
      <c r="G41" s="297"/>
      <c r="H41" s="297"/>
      <c r="I41" s="297"/>
      <c r="K41" s="293"/>
      <c r="L41" s="209"/>
      <c r="M41" s="209"/>
      <c r="N41" s="209"/>
      <c r="O41" s="209"/>
      <c r="P41" s="209"/>
      <c r="Q41" s="209"/>
      <c r="R41" s="209"/>
      <c r="T41" s="219" t="s">
        <v>324</v>
      </c>
      <c r="U41" s="220"/>
      <c r="V41" s="220"/>
      <c r="W41" s="220"/>
      <c r="X41" s="220"/>
      <c r="Y41" s="220"/>
      <c r="Z41" s="220"/>
      <c r="AA41" s="220"/>
    </row>
    <row r="42" spans="2:27" ht="15" customHeight="1" x14ac:dyDescent="0.25">
      <c r="B42" s="2"/>
      <c r="C42" s="38"/>
      <c r="D42" s="38"/>
      <c r="E42" s="38"/>
      <c r="F42" s="38"/>
      <c r="G42" s="38"/>
      <c r="H42" s="38"/>
      <c r="I42" s="38"/>
      <c r="K42" s="2"/>
      <c r="L42" s="209"/>
      <c r="M42" s="209"/>
      <c r="N42" s="209"/>
      <c r="O42" s="209"/>
      <c r="P42" s="209"/>
      <c r="Q42" s="209"/>
      <c r="R42" s="209"/>
      <c r="T42" s="220"/>
      <c r="U42" s="220"/>
      <c r="V42" s="220"/>
      <c r="W42" s="220"/>
      <c r="X42" s="220"/>
      <c r="Y42" s="220"/>
      <c r="Z42" s="220"/>
      <c r="AA42" s="220"/>
    </row>
    <row r="43" spans="2:27" ht="15" customHeight="1" x14ac:dyDescent="0.3">
      <c r="B43" s="91" t="b">
        <v>0</v>
      </c>
      <c r="C43" s="223" t="s">
        <v>151</v>
      </c>
      <c r="D43" s="223"/>
      <c r="E43" s="223"/>
      <c r="F43" s="223"/>
      <c r="G43" s="223"/>
      <c r="H43" s="223"/>
      <c r="I43" s="223"/>
      <c r="K43" s="296" t="s">
        <v>107</v>
      </c>
      <c r="L43" s="218" t="s">
        <v>111</v>
      </c>
      <c r="M43" s="218"/>
      <c r="N43" s="218"/>
      <c r="O43" s="218"/>
      <c r="P43" s="218"/>
      <c r="Q43" s="218"/>
      <c r="R43" s="218"/>
      <c r="T43" s="220"/>
      <c r="U43" s="220"/>
      <c r="V43" s="220"/>
      <c r="W43" s="220"/>
      <c r="X43" s="220"/>
      <c r="Y43" s="220"/>
      <c r="Z43" s="220"/>
      <c r="AA43" s="220"/>
    </row>
    <row r="44" spans="2:27" ht="15" customHeight="1" x14ac:dyDescent="0.25">
      <c r="B44" s="166"/>
      <c r="C44" s="166"/>
      <c r="D44" s="166"/>
      <c r="E44" s="166"/>
      <c r="F44" s="166"/>
      <c r="G44" s="166"/>
      <c r="H44" s="166"/>
      <c r="I44" s="166"/>
      <c r="K44" s="296"/>
      <c r="L44" s="218"/>
      <c r="M44" s="218"/>
      <c r="N44" s="218"/>
      <c r="O44" s="218"/>
      <c r="P44" s="218"/>
      <c r="Q44" s="218"/>
      <c r="R44" s="218"/>
      <c r="T44" s="220"/>
      <c r="U44" s="220"/>
      <c r="V44" s="220"/>
      <c r="W44" s="220"/>
      <c r="X44" s="220"/>
      <c r="Y44" s="220"/>
      <c r="Z44" s="220"/>
      <c r="AA44" s="220"/>
    </row>
    <row r="45" spans="2:27" ht="15.75" customHeight="1" x14ac:dyDescent="0.25">
      <c r="B45" s="216" t="s">
        <v>153</v>
      </c>
      <c r="C45" s="216"/>
      <c r="D45" s="216"/>
      <c r="E45" s="216"/>
      <c r="F45" s="216"/>
      <c r="G45" s="216"/>
      <c r="H45" s="216"/>
      <c r="I45" s="216"/>
      <c r="K45" s="2"/>
      <c r="L45" s="218"/>
      <c r="M45" s="218"/>
      <c r="N45" s="218"/>
      <c r="O45" s="218"/>
      <c r="P45" s="218"/>
      <c r="Q45" s="218"/>
      <c r="R45" s="218"/>
      <c r="T45" s="220"/>
      <c r="U45" s="220"/>
      <c r="V45" s="220"/>
      <c r="W45" s="220"/>
      <c r="X45" s="220"/>
      <c r="Y45" s="220"/>
      <c r="Z45" s="220"/>
      <c r="AA45" s="220"/>
    </row>
    <row r="46" spans="2:27" ht="15.75" customHeight="1" x14ac:dyDescent="0.25">
      <c r="B46" s="242" t="s">
        <v>152</v>
      </c>
      <c r="C46" s="242"/>
      <c r="D46" s="242"/>
      <c r="E46" s="242"/>
      <c r="F46" s="242"/>
      <c r="G46" s="106"/>
      <c r="H46" s="247" t="str">
        <f>IF(B43=TRUE,"Required","")</f>
        <v/>
      </c>
      <c r="I46" s="247"/>
      <c r="K46" s="2"/>
      <c r="L46" s="218"/>
      <c r="M46" s="218"/>
      <c r="N46" s="218"/>
      <c r="O46" s="218"/>
      <c r="P46" s="218"/>
      <c r="Q46" s="218"/>
      <c r="R46" s="218"/>
      <c r="T46" s="220"/>
      <c r="U46" s="220"/>
      <c r="V46" s="220"/>
      <c r="W46" s="220"/>
      <c r="X46" s="220"/>
      <c r="Y46" s="220"/>
      <c r="Z46" s="220"/>
      <c r="AA46" s="220"/>
    </row>
  </sheetData>
  <sheetProtection algorithmName="SHA-512" hashValue="wdJoJM+fxN05LhEkTGOS5wcel205M2aSeVfow5VsZ+CSR47dIfPM7LheuaMvWE9QR/jitV0u8nkqs7m8lYCbeA==" saltValue="c6K1KNLkQGfjGvciqWEAQQ==" spinCount="100000" sheet="1" objects="1" scenarios="1" selectLockedCells="1"/>
  <mergeCells count="42">
    <mergeCell ref="T23:AA24"/>
    <mergeCell ref="B20:I22"/>
    <mergeCell ref="K20:R22"/>
    <mergeCell ref="T20:AA22"/>
    <mergeCell ref="B1:C2"/>
    <mergeCell ref="E1:H2"/>
    <mergeCell ref="J1:L2"/>
    <mergeCell ref="N1:Q2"/>
    <mergeCell ref="S1:U2"/>
    <mergeCell ref="M23:P23"/>
    <mergeCell ref="Q23:R23"/>
    <mergeCell ref="B24:I24"/>
    <mergeCell ref="L27:R27"/>
    <mergeCell ref="T29:AA30"/>
    <mergeCell ref="T25:AA28"/>
    <mergeCell ref="B26:I28"/>
    <mergeCell ref="T36:AA37"/>
    <mergeCell ref="B29:B30"/>
    <mergeCell ref="C29:I30"/>
    <mergeCell ref="B34:I34"/>
    <mergeCell ref="T31:AA35"/>
    <mergeCell ref="C32:G32"/>
    <mergeCell ref="H32:I32"/>
    <mergeCell ref="K28:K29"/>
    <mergeCell ref="L28:R30"/>
    <mergeCell ref="B37:I37"/>
    <mergeCell ref="T38:AA40"/>
    <mergeCell ref="L32:R32"/>
    <mergeCell ref="B35:F35"/>
    <mergeCell ref="G35:I35"/>
    <mergeCell ref="K43:K44"/>
    <mergeCell ref="L43:R46"/>
    <mergeCell ref="K36:K37"/>
    <mergeCell ref="L36:R39"/>
    <mergeCell ref="K40:K41"/>
    <mergeCell ref="L40:R42"/>
    <mergeCell ref="B38:I41"/>
    <mergeCell ref="C43:I43"/>
    <mergeCell ref="B45:I45"/>
    <mergeCell ref="B46:F46"/>
    <mergeCell ref="H46:I46"/>
    <mergeCell ref="T41:AA46"/>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00705" r:id="rId5" name="Check Box 1">
              <controlPr locked="0" defaultSize="0" autoFill="0" autoLine="0" autoPict="0">
                <anchor moveWithCells="1">
                  <from>
                    <xdr:col>1</xdr:col>
                    <xdr:colOff>190500</xdr:colOff>
                    <xdr:row>28</xdr:row>
                    <xdr:rowOff>76200</xdr:rowOff>
                  </from>
                  <to>
                    <xdr:col>1</xdr:col>
                    <xdr:colOff>476250</xdr:colOff>
                    <xdr:row>29</xdr:row>
                    <xdr:rowOff>104775</xdr:rowOff>
                  </to>
                </anchor>
              </controlPr>
            </control>
          </mc:Choice>
        </mc:AlternateContent>
        <mc:AlternateContent xmlns:mc="http://schemas.openxmlformats.org/markup-compatibility/2006">
          <mc:Choice Requires="x14">
            <control shapeId="200715" r:id="rId6" name="Check Box 11">
              <controlPr locked="0" defaultSize="0" autoFill="0" autoLine="0" autoPict="0">
                <anchor moveWithCells="1">
                  <from>
                    <xdr:col>1</xdr:col>
                    <xdr:colOff>266700</xdr:colOff>
                    <xdr:row>42</xdr:row>
                    <xdr:rowOff>0</xdr:rowOff>
                  </from>
                  <to>
                    <xdr:col>2</xdr:col>
                    <xdr:colOff>28575</xdr:colOff>
                    <xdr:row>42</xdr:row>
                    <xdr:rowOff>180975</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8"/>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row>
    <row r="12" spans="1:30" ht="15" customHeight="1" x14ac:dyDescent="0.25">
      <c r="J12" s="60"/>
      <c r="K12" s="60"/>
      <c r="L12" s="60"/>
      <c r="M12" s="60"/>
      <c r="N12" s="60"/>
      <c r="O12" s="60"/>
      <c r="P12" s="60"/>
      <c r="Q12" s="60"/>
    </row>
    <row r="13" spans="1:30" ht="15" customHeight="1" x14ac:dyDescent="0.45">
      <c r="J13" s="61"/>
      <c r="K13" s="61"/>
      <c r="L13" s="61"/>
      <c r="M13" s="61"/>
      <c r="N13" s="61"/>
    </row>
    <row r="14" spans="1:30" ht="15" customHeight="1" x14ac:dyDescent="0.45">
      <c r="J14" s="61"/>
      <c r="K14" s="61"/>
      <c r="L14" s="61"/>
      <c r="M14" s="61"/>
      <c r="N14" s="61"/>
    </row>
    <row r="20" spans="2:27" ht="14.25" customHeight="1" x14ac:dyDescent="0.25"/>
    <row r="21" spans="2:27" ht="15" customHeight="1" x14ac:dyDescent="0.25">
      <c r="B21" s="173" t="s">
        <v>121</v>
      </c>
      <c r="C21" s="173"/>
      <c r="D21" s="173"/>
      <c r="E21" s="173"/>
      <c r="F21" s="173"/>
      <c r="G21" s="173"/>
      <c r="H21" s="173"/>
      <c r="I21" s="173"/>
      <c r="K21" s="299" t="s">
        <v>28</v>
      </c>
      <c r="L21" s="299"/>
      <c r="M21" s="299"/>
      <c r="N21" s="299"/>
      <c r="O21" s="299"/>
      <c r="P21" s="299"/>
      <c r="Q21" s="299"/>
      <c r="R21" s="299"/>
      <c r="T21" s="173" t="s">
        <v>181</v>
      </c>
      <c r="U21" s="173"/>
      <c r="V21" s="173"/>
      <c r="W21" s="173"/>
      <c r="X21" s="173"/>
      <c r="Y21" s="173"/>
      <c r="Z21" s="173"/>
      <c r="AA21" s="173"/>
    </row>
    <row r="22" spans="2:27" ht="15" customHeight="1" x14ac:dyDescent="0.25">
      <c r="B22" s="173"/>
      <c r="C22" s="173"/>
      <c r="D22" s="173"/>
      <c r="E22" s="173"/>
      <c r="F22" s="173"/>
      <c r="G22" s="173"/>
      <c r="H22" s="173"/>
      <c r="I22" s="173"/>
      <c r="K22" s="299"/>
      <c r="L22" s="299"/>
      <c r="M22" s="299"/>
      <c r="N22" s="299"/>
      <c r="O22" s="299"/>
      <c r="P22" s="299"/>
      <c r="Q22" s="299"/>
      <c r="R22" s="299"/>
      <c r="T22" s="173"/>
      <c r="U22" s="173"/>
      <c r="V22" s="173"/>
      <c r="W22" s="173"/>
      <c r="X22" s="173"/>
      <c r="Y22" s="173"/>
      <c r="Z22" s="173"/>
      <c r="AA22" s="173"/>
    </row>
    <row r="23" spans="2:27" ht="15" customHeight="1" x14ac:dyDescent="0.25">
      <c r="B23" s="173"/>
      <c r="C23" s="173"/>
      <c r="D23" s="173"/>
      <c r="E23" s="173"/>
      <c r="F23" s="173"/>
      <c r="G23" s="173"/>
      <c r="H23" s="173"/>
      <c r="I23" s="173"/>
      <c r="K23" s="299"/>
      <c r="L23" s="299"/>
      <c r="M23" s="299"/>
      <c r="N23" s="299"/>
      <c r="O23" s="299"/>
      <c r="P23" s="299"/>
      <c r="Q23" s="299"/>
      <c r="R23" s="299"/>
      <c r="T23" s="173"/>
      <c r="U23" s="173"/>
      <c r="V23" s="173"/>
      <c r="W23" s="173"/>
      <c r="X23" s="173"/>
      <c r="Y23" s="173"/>
      <c r="Z23" s="173"/>
      <c r="AA23" s="173"/>
    </row>
    <row r="24" spans="2:27" ht="15" customHeight="1" x14ac:dyDescent="0.25">
      <c r="B24" s="2"/>
      <c r="C24" s="2"/>
      <c r="D24" s="2"/>
      <c r="E24" s="2"/>
      <c r="F24" s="2"/>
      <c r="G24" s="2"/>
      <c r="H24" s="2"/>
      <c r="I24" s="2"/>
      <c r="K24" s="2"/>
      <c r="L24" s="24"/>
      <c r="M24" s="295"/>
      <c r="N24" s="295"/>
      <c r="O24" s="295"/>
      <c r="P24" s="295"/>
      <c r="Q24" s="257"/>
      <c r="R24" s="257"/>
      <c r="T24" s="2"/>
      <c r="U24" s="2"/>
      <c r="V24" s="2"/>
      <c r="W24" s="2"/>
      <c r="X24" s="2"/>
      <c r="Y24" s="2"/>
      <c r="Z24" s="2"/>
      <c r="AA24" s="2"/>
    </row>
    <row r="25" spans="2:27" ht="15" customHeight="1" x14ac:dyDescent="0.25">
      <c r="B25" s="308" t="b">
        <v>0</v>
      </c>
      <c r="C25" s="235" t="s">
        <v>51</v>
      </c>
      <c r="D25" s="235"/>
      <c r="E25" s="235"/>
      <c r="F25" s="235"/>
      <c r="G25" s="235"/>
      <c r="H25" s="235"/>
      <c r="I25" s="235"/>
      <c r="K25" s="212" t="s">
        <v>231</v>
      </c>
      <c r="L25" s="212"/>
      <c r="M25" s="212"/>
      <c r="N25" s="212"/>
      <c r="O25" s="212"/>
      <c r="P25" s="212"/>
      <c r="Q25" s="212"/>
      <c r="R25" s="212"/>
      <c r="T25" s="212" t="s">
        <v>232</v>
      </c>
      <c r="U25" s="212"/>
      <c r="V25" s="212"/>
      <c r="W25" s="212"/>
      <c r="X25" s="212"/>
      <c r="Y25" s="212"/>
      <c r="Z25" s="212"/>
      <c r="AA25" s="212"/>
    </row>
    <row r="26" spans="2:27" ht="15" customHeight="1" x14ac:dyDescent="0.25">
      <c r="B26" s="308"/>
      <c r="C26" s="235"/>
      <c r="D26" s="235"/>
      <c r="E26" s="235"/>
      <c r="F26" s="235"/>
      <c r="G26" s="235"/>
      <c r="H26" s="235"/>
      <c r="I26" s="235"/>
      <c r="K26" s="212"/>
      <c r="L26" s="212"/>
      <c r="M26" s="212"/>
      <c r="N26" s="212"/>
      <c r="O26" s="212"/>
      <c r="P26" s="212"/>
      <c r="Q26" s="212"/>
      <c r="R26" s="212"/>
      <c r="T26" s="212"/>
      <c r="U26" s="212"/>
      <c r="V26" s="212"/>
      <c r="W26" s="212"/>
      <c r="X26" s="212"/>
      <c r="Y26" s="212"/>
      <c r="Z26" s="212"/>
      <c r="AA26" s="212"/>
    </row>
    <row r="27" spans="2:27" ht="15" customHeight="1" x14ac:dyDescent="0.25">
      <c r="B27" s="308"/>
      <c r="C27" s="235"/>
      <c r="D27" s="235"/>
      <c r="E27" s="235"/>
      <c r="F27" s="235"/>
      <c r="G27" s="235"/>
      <c r="H27" s="235"/>
      <c r="I27" s="235"/>
      <c r="K27" s="212"/>
      <c r="L27" s="212"/>
      <c r="M27" s="212"/>
      <c r="N27" s="212"/>
      <c r="O27" s="212"/>
      <c r="P27" s="212"/>
      <c r="Q27" s="212"/>
      <c r="R27" s="212"/>
      <c r="T27" s="212"/>
      <c r="U27" s="212"/>
      <c r="V27" s="212"/>
      <c r="W27" s="212"/>
      <c r="X27" s="212"/>
      <c r="Y27" s="212"/>
      <c r="Z27" s="212"/>
      <c r="AA27" s="212"/>
    </row>
    <row r="28" spans="2:27" ht="15.75" customHeight="1" x14ac:dyDescent="0.25">
      <c r="B28" s="216" t="s">
        <v>53</v>
      </c>
      <c r="C28" s="217"/>
      <c r="D28" s="217"/>
      <c r="E28" s="217"/>
      <c r="F28" s="217"/>
      <c r="G28" s="217"/>
      <c r="H28" s="14"/>
      <c r="I28" s="14"/>
      <c r="K28" s="212"/>
      <c r="L28" s="212"/>
      <c r="M28" s="212"/>
      <c r="N28" s="212"/>
      <c r="O28" s="212"/>
      <c r="P28" s="212"/>
      <c r="Q28" s="212"/>
      <c r="R28" s="212"/>
      <c r="T28" s="212"/>
      <c r="U28" s="212"/>
      <c r="V28" s="212"/>
      <c r="W28" s="212"/>
      <c r="X28" s="212"/>
      <c r="Y28" s="212"/>
      <c r="Z28" s="212"/>
      <c r="AA28" s="212"/>
    </row>
    <row r="29" spans="2:27" ht="15" customHeight="1" x14ac:dyDescent="0.25">
      <c r="B29" s="213" t="s">
        <v>52</v>
      </c>
      <c r="C29" s="213"/>
      <c r="D29" s="213"/>
      <c r="E29" s="213"/>
      <c r="F29" s="213"/>
      <c r="G29" s="213"/>
      <c r="H29" s="214" t="str">
        <f>IF(B25=TRUE,1000000,"")</f>
        <v/>
      </c>
      <c r="I29" s="214"/>
      <c r="K29" s="212"/>
      <c r="L29" s="212"/>
      <c r="M29" s="212"/>
      <c r="N29" s="212"/>
      <c r="O29" s="212"/>
      <c r="P29" s="212"/>
      <c r="Q29" s="212"/>
      <c r="R29" s="212"/>
      <c r="T29" s="24"/>
      <c r="U29" s="24"/>
      <c r="V29" s="24"/>
      <c r="W29" s="24"/>
      <c r="X29" s="24"/>
      <c r="Y29" s="24"/>
      <c r="Z29" s="24"/>
      <c r="AA29" s="24"/>
    </row>
    <row r="30" spans="2:27" ht="15" customHeight="1" x14ac:dyDescent="0.25">
      <c r="B30" s="213" t="s">
        <v>37</v>
      </c>
      <c r="C30" s="213"/>
      <c r="D30" s="213"/>
      <c r="E30" s="213"/>
      <c r="F30" s="213"/>
      <c r="G30" s="213"/>
      <c r="H30" s="214" t="str">
        <f>IF(B25=TRUE,2000000,"")</f>
        <v/>
      </c>
      <c r="I30" s="214"/>
      <c r="K30" s="212"/>
      <c r="L30" s="212"/>
      <c r="M30" s="212"/>
      <c r="N30" s="212"/>
      <c r="O30" s="212"/>
      <c r="P30" s="212"/>
      <c r="Q30" s="212"/>
      <c r="R30" s="212"/>
      <c r="T30" s="24"/>
      <c r="U30" s="24"/>
      <c r="V30" s="24"/>
      <c r="W30" s="24"/>
      <c r="X30" s="24"/>
      <c r="Y30" s="24"/>
      <c r="Z30" s="24"/>
      <c r="AA30" s="24"/>
    </row>
    <row r="31" spans="2:27" ht="15" customHeight="1" x14ac:dyDescent="0.25">
      <c r="B31" s="36"/>
      <c r="C31" s="35"/>
      <c r="D31" s="25"/>
      <c r="E31" s="25"/>
      <c r="F31" s="25"/>
      <c r="G31" s="25"/>
      <c r="H31" s="25"/>
      <c r="I31" s="25"/>
      <c r="K31" s="212"/>
      <c r="L31" s="212"/>
      <c r="M31" s="212"/>
      <c r="N31" s="212"/>
      <c r="O31" s="212"/>
      <c r="P31" s="212"/>
      <c r="Q31" s="212"/>
      <c r="R31" s="212"/>
      <c r="T31" s="24"/>
      <c r="U31" s="24"/>
      <c r="V31" s="24"/>
      <c r="W31" s="24"/>
      <c r="X31" s="24"/>
      <c r="Y31" s="24"/>
      <c r="Z31" s="24"/>
      <c r="AA31" s="24"/>
    </row>
    <row r="32" spans="2:27" ht="15" customHeight="1" x14ac:dyDescent="0.25">
      <c r="B32" s="34"/>
      <c r="C32" s="34"/>
      <c r="D32" s="256"/>
      <c r="E32" s="256"/>
      <c r="F32" s="256"/>
      <c r="G32" s="256"/>
      <c r="H32" s="257"/>
      <c r="I32" s="257"/>
      <c r="K32" s="212"/>
      <c r="L32" s="212"/>
      <c r="M32" s="212"/>
      <c r="N32" s="212"/>
      <c r="O32" s="212"/>
      <c r="P32" s="212"/>
      <c r="Q32" s="212"/>
      <c r="R32" s="212"/>
      <c r="T32" s="24"/>
      <c r="U32" s="24"/>
      <c r="V32" s="24"/>
      <c r="W32" s="24"/>
      <c r="X32" s="24"/>
      <c r="Y32" s="24"/>
      <c r="Z32" s="24"/>
      <c r="AA32" s="24"/>
    </row>
    <row r="33" spans="2:27" ht="15" customHeight="1" x14ac:dyDescent="0.25">
      <c r="B33" s="34"/>
      <c r="C33" s="34"/>
      <c r="D33" s="34"/>
      <c r="E33" s="34"/>
      <c r="F33" s="34"/>
      <c r="G33" s="34"/>
      <c r="H33" s="34"/>
      <c r="I33" s="34"/>
      <c r="K33" s="212"/>
      <c r="L33" s="212"/>
      <c r="M33" s="212"/>
      <c r="N33" s="212"/>
      <c r="O33" s="212"/>
      <c r="P33" s="212"/>
      <c r="Q33" s="212"/>
      <c r="R33" s="212"/>
      <c r="T33" s="24"/>
      <c r="U33" s="24"/>
      <c r="V33" s="24"/>
      <c r="W33" s="24"/>
      <c r="X33" s="24"/>
      <c r="Y33" s="24"/>
      <c r="Z33" s="24"/>
      <c r="AA33" s="24"/>
    </row>
    <row r="34" spans="2:27" ht="15" customHeight="1" x14ac:dyDescent="0.3">
      <c r="B34" s="33"/>
      <c r="C34" s="201"/>
      <c r="D34" s="201"/>
      <c r="E34" s="201"/>
      <c r="F34" s="201"/>
      <c r="G34" s="201"/>
      <c r="H34" s="201"/>
      <c r="I34" s="201"/>
      <c r="K34" s="212"/>
      <c r="L34" s="212"/>
      <c r="M34" s="212"/>
      <c r="N34" s="212"/>
      <c r="O34" s="212"/>
      <c r="P34" s="212"/>
      <c r="Q34" s="212"/>
      <c r="R34" s="212"/>
      <c r="T34" s="24"/>
      <c r="U34" s="24"/>
      <c r="V34" s="24"/>
      <c r="W34" s="24"/>
      <c r="X34" s="24"/>
      <c r="Y34" s="24"/>
      <c r="Z34" s="24"/>
      <c r="AA34" s="24"/>
    </row>
    <row r="35" spans="2:27" ht="15" customHeight="1" x14ac:dyDescent="0.25">
      <c r="B35" s="37"/>
      <c r="C35" s="307"/>
      <c r="D35" s="250"/>
      <c r="E35" s="250"/>
      <c r="F35" s="250"/>
      <c r="G35" s="250"/>
      <c r="H35" s="250"/>
      <c r="I35" s="250"/>
      <c r="K35" s="212"/>
      <c r="L35" s="212"/>
      <c r="M35" s="212"/>
      <c r="N35" s="212"/>
      <c r="O35" s="212"/>
      <c r="P35" s="212"/>
      <c r="Q35" s="212"/>
      <c r="R35" s="212"/>
      <c r="T35" s="24"/>
      <c r="U35" s="24"/>
      <c r="V35" s="24"/>
      <c r="W35" s="24"/>
      <c r="X35" s="24"/>
      <c r="Y35" s="24"/>
      <c r="Z35" s="24"/>
      <c r="AA35" s="24"/>
    </row>
    <row r="36" spans="2:27" ht="17.25" customHeight="1" x14ac:dyDescent="0.25">
      <c r="B36" s="38"/>
      <c r="C36" s="307"/>
      <c r="D36" s="250"/>
      <c r="E36" s="250"/>
      <c r="F36" s="250"/>
      <c r="G36" s="250"/>
      <c r="H36" s="250"/>
      <c r="I36" s="250"/>
      <c r="K36" s="212"/>
      <c r="L36" s="212"/>
      <c r="M36" s="212"/>
      <c r="N36" s="212"/>
      <c r="O36" s="212"/>
      <c r="P36" s="212"/>
      <c r="Q36" s="212"/>
      <c r="R36" s="212"/>
      <c r="T36" s="24"/>
      <c r="U36" s="24"/>
      <c r="V36" s="24"/>
      <c r="W36" s="24"/>
      <c r="X36" s="24"/>
      <c r="Y36" s="24"/>
      <c r="Z36" s="24"/>
      <c r="AA36" s="24"/>
    </row>
    <row r="37" spans="2:27" ht="15" customHeight="1" x14ac:dyDescent="0.25">
      <c r="B37" s="37"/>
      <c r="C37" s="39"/>
      <c r="D37" s="256"/>
      <c r="E37" s="256"/>
      <c r="F37" s="256"/>
      <c r="G37" s="256"/>
      <c r="H37" s="257"/>
      <c r="I37" s="257"/>
      <c r="K37" s="68"/>
      <c r="L37" s="68"/>
      <c r="M37" s="68"/>
      <c r="N37" s="68"/>
      <c r="O37" s="68"/>
      <c r="P37" s="68"/>
      <c r="Q37" s="68"/>
      <c r="R37" s="68"/>
      <c r="T37" s="24"/>
      <c r="U37" s="24"/>
      <c r="V37" s="24"/>
      <c r="W37" s="24"/>
      <c r="X37" s="24"/>
      <c r="Y37" s="24"/>
      <c r="Z37" s="24"/>
      <c r="AA37" s="24"/>
    </row>
    <row r="38" spans="2:27" ht="15" customHeight="1" x14ac:dyDescent="0.25">
      <c r="B38" s="34"/>
      <c r="C38" s="34"/>
      <c r="D38" s="34"/>
      <c r="E38" s="34"/>
      <c r="F38" s="34"/>
      <c r="G38" s="34"/>
      <c r="H38" s="34"/>
      <c r="I38" s="34"/>
      <c r="K38" s="68"/>
      <c r="L38" s="68"/>
      <c r="M38" s="68"/>
      <c r="N38" s="68"/>
      <c r="O38" s="68"/>
      <c r="P38" s="68"/>
      <c r="Q38" s="68"/>
      <c r="R38" s="68"/>
      <c r="T38" s="24"/>
      <c r="U38" s="24"/>
      <c r="V38" s="24"/>
      <c r="W38" s="24"/>
      <c r="X38" s="24"/>
      <c r="Y38" s="24"/>
      <c r="Z38" s="24"/>
      <c r="AA38" s="24"/>
    </row>
    <row r="39" spans="2:27" ht="15" customHeight="1" x14ac:dyDescent="0.3">
      <c r="B39" s="44"/>
      <c r="C39" s="44"/>
      <c r="D39" s="44"/>
      <c r="E39" s="44"/>
      <c r="F39" s="44"/>
      <c r="G39" s="44"/>
      <c r="H39" s="44"/>
      <c r="I39" s="44"/>
      <c r="K39" s="68"/>
      <c r="L39" s="68"/>
      <c r="M39" s="68"/>
      <c r="N39" s="68"/>
      <c r="O39" s="68"/>
      <c r="P39" s="68"/>
      <c r="Q39" s="68"/>
      <c r="R39" s="68"/>
      <c r="T39" s="24"/>
      <c r="U39" s="24"/>
      <c r="V39" s="24"/>
      <c r="W39" s="24"/>
      <c r="X39" s="24"/>
      <c r="Y39" s="24"/>
      <c r="Z39" s="24"/>
      <c r="AA39" s="24"/>
    </row>
    <row r="40" spans="2:27" ht="15" customHeight="1" x14ac:dyDescent="0.25">
      <c r="B40" s="40"/>
      <c r="C40" s="35"/>
      <c r="D40" s="39"/>
      <c r="E40" s="38"/>
      <c r="F40" s="38"/>
      <c r="G40" s="38"/>
      <c r="H40" s="41"/>
      <c r="I40" s="41"/>
      <c r="K40" s="68"/>
      <c r="L40" s="68"/>
      <c r="M40" s="68"/>
      <c r="N40" s="68"/>
      <c r="O40" s="68"/>
      <c r="P40" s="68"/>
      <c r="Q40" s="68"/>
      <c r="R40" s="68"/>
      <c r="T40" s="219" t="s">
        <v>324</v>
      </c>
      <c r="U40" s="220"/>
      <c r="V40" s="220"/>
      <c r="W40" s="220"/>
      <c r="X40" s="220"/>
      <c r="Y40" s="220"/>
      <c r="Z40" s="220"/>
      <c r="AA40" s="220"/>
    </row>
    <row r="41" spans="2:27" ht="16.5" customHeight="1" x14ac:dyDescent="0.25">
      <c r="B41" s="42"/>
      <c r="C41" s="39"/>
      <c r="D41" s="43"/>
      <c r="E41" s="43"/>
      <c r="F41" s="43"/>
      <c r="G41" s="43"/>
      <c r="H41" s="43"/>
      <c r="I41" s="43"/>
      <c r="K41" s="68"/>
      <c r="L41" s="68"/>
      <c r="M41" s="68"/>
      <c r="N41" s="68"/>
      <c r="O41" s="68"/>
      <c r="P41" s="68"/>
      <c r="Q41" s="68"/>
      <c r="R41" s="68"/>
      <c r="T41" s="220"/>
      <c r="U41" s="220"/>
      <c r="V41" s="220"/>
      <c r="W41" s="220"/>
      <c r="X41" s="220"/>
      <c r="Y41" s="220"/>
      <c r="Z41" s="220"/>
      <c r="AA41" s="220"/>
    </row>
    <row r="42" spans="2:27" ht="15" customHeight="1" x14ac:dyDescent="0.3">
      <c r="B42" s="44"/>
      <c r="C42" s="25"/>
      <c r="D42" s="256"/>
      <c r="E42" s="256"/>
      <c r="F42" s="256"/>
      <c r="G42" s="256"/>
      <c r="H42" s="257"/>
      <c r="I42" s="257"/>
      <c r="K42" s="68"/>
      <c r="L42" s="68"/>
      <c r="M42" s="68"/>
      <c r="N42" s="68"/>
      <c r="O42" s="68"/>
      <c r="P42" s="68"/>
      <c r="Q42" s="68"/>
      <c r="R42" s="68"/>
      <c r="T42" s="220"/>
      <c r="U42" s="220"/>
      <c r="V42" s="220"/>
      <c r="W42" s="220"/>
      <c r="X42" s="220"/>
      <c r="Y42" s="220"/>
      <c r="Z42" s="220"/>
      <c r="AA42" s="220"/>
    </row>
    <row r="43" spans="2:27" ht="17.25" customHeight="1" x14ac:dyDescent="0.25">
      <c r="B43" s="34"/>
      <c r="C43" s="34"/>
      <c r="D43" s="34"/>
      <c r="E43" s="34"/>
      <c r="F43" s="34"/>
      <c r="G43" s="34"/>
      <c r="H43" s="34"/>
      <c r="I43" s="34"/>
      <c r="K43" s="68"/>
      <c r="L43" s="68"/>
      <c r="M43" s="68"/>
      <c r="N43" s="68"/>
      <c r="O43" s="68"/>
      <c r="P43" s="68"/>
      <c r="Q43" s="68"/>
      <c r="R43" s="68"/>
      <c r="T43" s="220"/>
      <c r="U43" s="220"/>
      <c r="V43" s="220"/>
      <c r="W43" s="220"/>
      <c r="X43" s="220"/>
      <c r="Y43" s="220"/>
      <c r="Z43" s="220"/>
      <c r="AA43" s="220"/>
    </row>
    <row r="44" spans="2:27" ht="15" customHeight="1" x14ac:dyDescent="0.25">
      <c r="B44" s="45"/>
      <c r="C44" s="45"/>
      <c r="D44" s="45"/>
      <c r="E44" s="45"/>
      <c r="F44" s="45"/>
      <c r="G44" s="45"/>
      <c r="H44" s="46"/>
      <c r="I44" s="46"/>
      <c r="K44" s="68"/>
      <c r="L44" s="68"/>
      <c r="M44" s="68"/>
      <c r="N44" s="68"/>
      <c r="O44" s="68"/>
      <c r="P44" s="68"/>
      <c r="Q44" s="68"/>
      <c r="R44" s="68"/>
      <c r="T44" s="220"/>
      <c r="U44" s="220"/>
      <c r="V44" s="220"/>
      <c r="W44" s="220"/>
      <c r="X44" s="220"/>
      <c r="Y44" s="220"/>
      <c r="Z44" s="220"/>
      <c r="AA44" s="220"/>
    </row>
    <row r="45" spans="2:27" ht="18.75" customHeight="1" x14ac:dyDescent="0.25">
      <c r="B45" s="47"/>
      <c r="C45" s="47"/>
      <c r="D45" s="47"/>
      <c r="E45" s="47"/>
      <c r="F45" s="47"/>
      <c r="G45" s="47"/>
      <c r="H45" s="48"/>
      <c r="I45" s="48"/>
      <c r="K45" s="68"/>
      <c r="L45" s="68"/>
      <c r="M45" s="68"/>
      <c r="N45" s="68"/>
      <c r="O45" s="68"/>
      <c r="P45" s="68"/>
      <c r="Q45" s="68"/>
      <c r="R45" s="68"/>
      <c r="T45" s="220"/>
      <c r="U45" s="220"/>
      <c r="V45" s="220"/>
      <c r="W45" s="220"/>
      <c r="X45" s="220"/>
      <c r="Y45" s="220"/>
      <c r="Z45" s="220"/>
      <c r="AA45" s="220"/>
    </row>
    <row r="46" spans="2:27" ht="17.25" x14ac:dyDescent="0.25">
      <c r="B46" s="1"/>
      <c r="C46" s="1"/>
      <c r="D46" s="1"/>
      <c r="E46" s="1"/>
      <c r="F46" s="1"/>
      <c r="G46" s="1"/>
      <c r="H46" s="1"/>
      <c r="I46" s="1"/>
      <c r="K46" s="31"/>
    </row>
    <row r="47" spans="2:27" ht="17.25" x14ac:dyDescent="0.25">
      <c r="K47" s="32"/>
    </row>
    <row r="48" spans="2:27" x14ac:dyDescent="0.25">
      <c r="K48" s="1"/>
    </row>
  </sheetData>
  <sheetProtection algorithmName="SHA-512" hashValue="gYgjQEjafGFBVUrafBp+D673ikWW2URw4fWZ1I4RLJcWbzS4gawlr3IE9utwUR2pR5tDLNUSJaLZI/ogS3byKA==" saltValue="Cy//bmr+eEMb56bn9Foorg==" spinCount="100000" sheet="1" objects="1" scenarios="1" selectLockedCells="1" selectUnlockedCells="1"/>
  <mergeCells count="29">
    <mergeCell ref="T25:AA28"/>
    <mergeCell ref="B21:I23"/>
    <mergeCell ref="K21:R23"/>
    <mergeCell ref="T21:AA23"/>
    <mergeCell ref="B1:C2"/>
    <mergeCell ref="E1:H2"/>
    <mergeCell ref="J1:L2"/>
    <mergeCell ref="N1:Q2"/>
    <mergeCell ref="S1:U2"/>
    <mergeCell ref="B25:B27"/>
    <mergeCell ref="C25:I27"/>
    <mergeCell ref="B28:G28"/>
    <mergeCell ref="M24:P24"/>
    <mergeCell ref="Q24:R24"/>
    <mergeCell ref="B29:G29"/>
    <mergeCell ref="H29:I29"/>
    <mergeCell ref="K25:R36"/>
    <mergeCell ref="C35:C36"/>
    <mergeCell ref="D35:I36"/>
    <mergeCell ref="B30:G30"/>
    <mergeCell ref="H30:I30"/>
    <mergeCell ref="D32:G32"/>
    <mergeCell ref="H32:I32"/>
    <mergeCell ref="C34:I34"/>
    <mergeCell ref="T40:AA45"/>
    <mergeCell ref="D37:G37"/>
    <mergeCell ref="H37:I37"/>
    <mergeCell ref="D42:G42"/>
    <mergeCell ref="H42:I42"/>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01729" r:id="rId5" name="Check Box 1">
              <controlPr locked="0" defaultSize="0" autoFill="0" autoLine="0" autoPict="0">
                <anchor moveWithCells="1">
                  <from>
                    <xdr:col>1</xdr:col>
                    <xdr:colOff>200025</xdr:colOff>
                    <xdr:row>24</xdr:row>
                    <xdr:rowOff>95250</xdr:rowOff>
                  </from>
                  <to>
                    <xdr:col>1</xdr:col>
                    <xdr:colOff>504825</xdr:colOff>
                    <xdr:row>25</xdr:row>
                    <xdr:rowOff>114300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6"/>
  <sheetViews>
    <sheetView showGridLines="0" showRowColHeaders="0" zoomScaleNormal="100" workbookViewId="0">
      <selection activeCell="J21" sqref="J21"/>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92" t="s">
        <v>1</v>
      </c>
      <c r="C1" s="192"/>
      <c r="D1" s="10"/>
      <c r="E1" s="192" t="s">
        <v>134</v>
      </c>
      <c r="F1" s="192"/>
      <c r="G1" s="192"/>
      <c r="H1" s="192"/>
      <c r="I1" s="10"/>
      <c r="J1" s="192" t="s">
        <v>0</v>
      </c>
      <c r="K1" s="192"/>
      <c r="L1" s="192"/>
      <c r="M1" s="10"/>
      <c r="N1" s="193" t="s">
        <v>148</v>
      </c>
      <c r="O1" s="193"/>
      <c r="P1" s="193"/>
      <c r="Q1" s="193"/>
      <c r="R1" s="10"/>
      <c r="S1" s="192" t="s">
        <v>2</v>
      </c>
      <c r="T1" s="192"/>
      <c r="U1" s="192"/>
      <c r="V1" s="10"/>
      <c r="W1" s="10"/>
      <c r="X1" s="10"/>
      <c r="Y1" s="10"/>
      <c r="Z1" s="10"/>
      <c r="AA1" s="10"/>
      <c r="AB1" s="10"/>
      <c r="AC1" s="1"/>
      <c r="AD1" s="1"/>
    </row>
    <row r="2" spans="1:30" ht="15" customHeight="1" x14ac:dyDescent="0.25">
      <c r="A2" s="10"/>
      <c r="B2" s="192"/>
      <c r="C2" s="192"/>
      <c r="D2" s="10"/>
      <c r="E2" s="192"/>
      <c r="F2" s="192"/>
      <c r="G2" s="192"/>
      <c r="H2" s="192"/>
      <c r="I2" s="10"/>
      <c r="J2" s="192"/>
      <c r="K2" s="192"/>
      <c r="L2" s="192"/>
      <c r="M2" s="10"/>
      <c r="N2" s="193"/>
      <c r="O2" s="193"/>
      <c r="P2" s="193"/>
      <c r="Q2" s="193"/>
      <c r="R2" s="10"/>
      <c r="S2" s="192"/>
      <c r="T2" s="192"/>
      <c r="U2" s="192"/>
      <c r="V2" s="10"/>
      <c r="W2" s="10"/>
      <c r="X2" s="10"/>
      <c r="Y2" s="10"/>
      <c r="Z2" s="10"/>
      <c r="AA2" s="10"/>
      <c r="AB2" s="10"/>
      <c r="AC2" s="1"/>
      <c r="AD2" s="1"/>
    </row>
    <row r="9" spans="1:30" ht="15" customHeight="1" x14ac:dyDescent="0.25">
      <c r="J9" s="59"/>
      <c r="K9" s="59"/>
      <c r="L9" s="59"/>
      <c r="M9" s="59"/>
      <c r="N9" s="59"/>
      <c r="O9" s="59"/>
      <c r="P9" s="59"/>
      <c r="Q9" s="59"/>
    </row>
    <row r="10" spans="1:30" ht="15" customHeight="1" x14ac:dyDescent="0.25">
      <c r="J10" s="59"/>
      <c r="K10" s="59"/>
      <c r="L10" s="59"/>
      <c r="M10" s="59"/>
      <c r="N10" s="59"/>
      <c r="O10" s="59"/>
      <c r="P10" s="59"/>
      <c r="Q10" s="59"/>
    </row>
    <row r="11" spans="1:30" ht="15" customHeight="1" x14ac:dyDescent="0.25">
      <c r="J11" s="60"/>
      <c r="K11" s="60"/>
      <c r="L11" s="60"/>
      <c r="M11" s="60"/>
      <c r="N11" s="60"/>
      <c r="O11" s="60"/>
      <c r="P11" s="60"/>
      <c r="Q11" s="60"/>
    </row>
    <row r="12" spans="1:30" ht="15" customHeight="1" x14ac:dyDescent="0.25">
      <c r="J12" s="60"/>
      <c r="K12" s="60"/>
      <c r="L12" s="60"/>
      <c r="M12" s="60"/>
      <c r="N12" s="60"/>
      <c r="O12" s="60"/>
      <c r="P12" s="60"/>
      <c r="Q12" s="60"/>
    </row>
    <row r="13" spans="1:30" ht="15" customHeight="1" x14ac:dyDescent="0.45">
      <c r="J13" s="61"/>
      <c r="K13" s="61"/>
      <c r="L13" s="61"/>
      <c r="M13" s="61"/>
      <c r="N13" s="61"/>
    </row>
    <row r="14" spans="1:30" ht="15" customHeight="1" x14ac:dyDescent="0.45">
      <c r="J14" s="61"/>
      <c r="K14" s="61"/>
      <c r="L14" s="61"/>
      <c r="M14" s="61"/>
      <c r="N14" s="61"/>
    </row>
    <row r="21" spans="2:27" ht="15" customHeight="1" x14ac:dyDescent="0.25">
      <c r="B21" s="173" t="s">
        <v>239</v>
      </c>
      <c r="C21" s="173"/>
      <c r="D21" s="173"/>
      <c r="E21" s="173"/>
      <c r="F21" s="173"/>
      <c r="G21" s="173"/>
      <c r="H21" s="173"/>
      <c r="I21" s="173"/>
      <c r="J21" s="154"/>
      <c r="K21" s="173" t="s">
        <v>240</v>
      </c>
      <c r="L21" s="173"/>
      <c r="M21" s="173"/>
      <c r="N21" s="173"/>
      <c r="O21" s="173"/>
      <c r="P21" s="173"/>
      <c r="Q21" s="173"/>
      <c r="R21" s="173"/>
      <c r="S21" s="154"/>
      <c r="T21" s="173" t="s">
        <v>251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5" customHeight="1" x14ac:dyDescent="0.3">
      <c r="B25" s="268" t="s">
        <v>252</v>
      </c>
      <c r="C25" s="268"/>
      <c r="D25" s="268"/>
      <c r="E25" s="268"/>
      <c r="F25" s="268"/>
      <c r="G25" s="268"/>
      <c r="H25" s="268"/>
      <c r="I25" s="268"/>
      <c r="K25" s="215" t="s">
        <v>34</v>
      </c>
      <c r="L25" s="215"/>
      <c r="M25" s="215"/>
      <c r="N25" s="215"/>
      <c r="O25" s="215"/>
      <c r="P25" s="215"/>
      <c r="Q25" s="215"/>
      <c r="R25" s="215"/>
      <c r="T25" s="215" t="s">
        <v>34</v>
      </c>
      <c r="U25" s="215"/>
      <c r="V25" s="215"/>
      <c r="W25" s="215"/>
      <c r="X25" s="215"/>
      <c r="Y25" s="215"/>
      <c r="Z25" s="215"/>
      <c r="AA25" s="215"/>
    </row>
    <row r="26" spans="2:27" ht="15" customHeight="1" x14ac:dyDescent="0.25">
      <c r="B26" s="268"/>
      <c r="C26" s="268"/>
      <c r="D26" s="268"/>
      <c r="E26" s="268"/>
      <c r="F26" s="268"/>
      <c r="G26" s="268"/>
      <c r="H26" s="268"/>
      <c r="I26" s="268"/>
      <c r="K26" s="68"/>
      <c r="L26" s="68"/>
      <c r="M26" s="68"/>
      <c r="N26" s="68"/>
      <c r="O26" s="68"/>
      <c r="P26" s="68"/>
      <c r="Q26" s="68"/>
      <c r="R26" s="68"/>
      <c r="T26" s="2"/>
      <c r="U26" s="2"/>
      <c r="V26" s="2"/>
      <c r="W26" s="2"/>
      <c r="X26" s="2"/>
      <c r="Y26" s="2"/>
      <c r="Z26" s="2"/>
      <c r="AA26" s="2"/>
    </row>
    <row r="27" spans="2:27" ht="15" customHeight="1" x14ac:dyDescent="0.3">
      <c r="B27" s="268"/>
      <c r="C27" s="268"/>
      <c r="D27" s="268"/>
      <c r="E27" s="268"/>
      <c r="F27" s="268"/>
      <c r="G27" s="268"/>
      <c r="H27" s="268"/>
      <c r="I27" s="268"/>
      <c r="K27" s="155" t="b">
        <v>0</v>
      </c>
      <c r="L27" s="23" t="s">
        <v>253</v>
      </c>
      <c r="M27" s="68"/>
      <c r="N27" s="68"/>
      <c r="O27" s="68"/>
      <c r="P27" s="68"/>
      <c r="Q27" s="68"/>
      <c r="R27" s="68"/>
      <c r="T27" s="91" t="b">
        <v>0</v>
      </c>
      <c r="U27" s="209" t="s">
        <v>254</v>
      </c>
      <c r="V27" s="209"/>
      <c r="W27" s="209"/>
      <c r="X27" s="209"/>
      <c r="Y27" s="209"/>
      <c r="Z27" s="209"/>
      <c r="AA27" s="209"/>
    </row>
    <row r="28" spans="2:27" ht="15.75" customHeight="1" x14ac:dyDescent="0.25">
      <c r="B28" s="268"/>
      <c r="C28" s="268"/>
      <c r="D28" s="268"/>
      <c r="E28" s="268"/>
      <c r="F28" s="268"/>
      <c r="G28" s="268"/>
      <c r="H28" s="268"/>
      <c r="I28" s="268"/>
      <c r="K28" s="68"/>
      <c r="L28" s="68"/>
      <c r="M28" s="68"/>
      <c r="N28" s="68"/>
      <c r="O28" s="68"/>
      <c r="P28" s="68"/>
      <c r="Q28" s="68"/>
      <c r="R28" s="68"/>
      <c r="T28" s="2"/>
      <c r="U28" s="209"/>
      <c r="V28" s="209"/>
      <c r="W28" s="209"/>
      <c r="X28" s="209"/>
      <c r="Y28" s="209"/>
      <c r="Z28" s="209"/>
      <c r="AA28" s="209"/>
    </row>
    <row r="29" spans="2:27" ht="15" customHeight="1" thickBot="1" x14ac:dyDescent="0.35">
      <c r="B29" s="2"/>
      <c r="C29" s="2"/>
      <c r="D29" s="2"/>
      <c r="E29" s="2"/>
      <c r="F29" s="2"/>
      <c r="G29" s="2"/>
      <c r="H29" s="2"/>
      <c r="I29" s="2"/>
      <c r="K29" s="155" t="b">
        <v>0</v>
      </c>
      <c r="L29" s="23" t="s">
        <v>255</v>
      </c>
      <c r="M29" s="68"/>
      <c r="N29" s="68"/>
      <c r="O29" s="68"/>
      <c r="P29" s="68"/>
      <c r="Q29" s="68"/>
      <c r="R29" s="68"/>
      <c r="T29" s="2"/>
      <c r="U29" s="209"/>
      <c r="V29" s="209"/>
      <c r="W29" s="209"/>
      <c r="X29" s="209"/>
      <c r="Y29" s="209"/>
      <c r="Z29" s="209"/>
      <c r="AA29" s="209"/>
    </row>
    <row r="30" spans="2:27" ht="15" customHeight="1" thickBot="1" x14ac:dyDescent="0.35">
      <c r="B30" s="267" t="s">
        <v>256</v>
      </c>
      <c r="C30" s="267"/>
      <c r="D30" s="267"/>
      <c r="E30" s="267"/>
      <c r="F30" s="267"/>
      <c r="G30" s="267"/>
      <c r="H30" s="267"/>
      <c r="I30" s="267"/>
      <c r="K30" s="68"/>
      <c r="L30" s="68"/>
      <c r="M30" s="68"/>
      <c r="N30" s="68"/>
      <c r="O30" s="68"/>
      <c r="P30" s="68"/>
      <c r="Q30" s="68"/>
      <c r="R30" s="68"/>
      <c r="T30" s="2"/>
      <c r="U30" s="11" t="s">
        <v>257</v>
      </c>
      <c r="V30" s="2"/>
      <c r="W30" s="2"/>
      <c r="X30" s="2"/>
      <c r="Y30" s="2"/>
      <c r="Z30" s="262">
        <v>0</v>
      </c>
      <c r="AA30" s="263"/>
    </row>
    <row r="31" spans="2:27" ht="15.75" customHeight="1" x14ac:dyDescent="0.3">
      <c r="B31" s="2"/>
      <c r="C31" s="2"/>
      <c r="D31" s="2"/>
      <c r="E31" s="2"/>
      <c r="F31" s="2"/>
      <c r="G31" s="2"/>
      <c r="H31" s="2"/>
      <c r="I31" s="2"/>
      <c r="K31" s="155" t="b">
        <v>0</v>
      </c>
      <c r="L31" s="23" t="s">
        <v>258</v>
      </c>
      <c r="M31" s="68"/>
      <c r="N31" s="68"/>
      <c r="O31" s="68"/>
      <c r="P31" s="68"/>
      <c r="Q31" s="68"/>
      <c r="R31" s="68"/>
      <c r="T31" s="2"/>
      <c r="U31" s="2"/>
      <c r="V31" s="2"/>
      <c r="W31" s="2"/>
      <c r="X31" s="2"/>
      <c r="Y31" s="2"/>
      <c r="Z31" s="2"/>
      <c r="AA31" s="2"/>
    </row>
    <row r="32" spans="2:27" ht="15.75" customHeight="1" x14ac:dyDescent="0.3">
      <c r="B32" s="156" t="s">
        <v>107</v>
      </c>
      <c r="C32" s="157" t="s">
        <v>240</v>
      </c>
      <c r="D32" s="2"/>
      <c r="E32" s="2"/>
      <c r="F32" s="2"/>
      <c r="G32" s="2"/>
      <c r="H32" s="2"/>
      <c r="I32" s="2"/>
      <c r="K32" s="68"/>
      <c r="L32" s="68"/>
      <c r="M32" s="68"/>
      <c r="N32" s="68"/>
      <c r="O32" s="68"/>
      <c r="P32" s="68"/>
      <c r="Q32" s="68"/>
      <c r="R32" s="68"/>
      <c r="T32" s="216" t="s">
        <v>259</v>
      </c>
      <c r="U32" s="217"/>
      <c r="V32" s="217"/>
      <c r="W32" s="217"/>
      <c r="X32" s="217"/>
      <c r="Y32" s="217"/>
      <c r="Z32" s="10"/>
      <c r="AA32" s="10"/>
    </row>
    <row r="33" spans="1:27" ht="15" customHeight="1" x14ac:dyDescent="0.3">
      <c r="B33" s="156" t="s">
        <v>107</v>
      </c>
      <c r="C33" s="158" t="s">
        <v>251</v>
      </c>
      <c r="D33" s="2"/>
      <c r="E33" s="2"/>
      <c r="F33" s="2"/>
      <c r="G33" s="2"/>
      <c r="H33" s="2"/>
      <c r="I33" s="2"/>
      <c r="K33" s="155" t="b">
        <v>0</v>
      </c>
      <c r="L33" s="23" t="s">
        <v>260</v>
      </c>
      <c r="M33" s="68"/>
      <c r="N33" s="68"/>
      <c r="O33" s="68"/>
      <c r="P33" s="68"/>
      <c r="Q33" s="68"/>
      <c r="R33" s="68"/>
      <c r="T33" s="213" t="s">
        <v>73</v>
      </c>
      <c r="U33" s="213"/>
      <c r="V33" s="213"/>
      <c r="W33" s="213"/>
      <c r="X33" s="213"/>
      <c r="Y33" s="213"/>
      <c r="Z33" s="244" t="str">
        <f>IF(Z30&gt;0,Z30,"")</f>
        <v/>
      </c>
      <c r="AA33" s="244"/>
    </row>
    <row r="34" spans="1:27" ht="15" customHeight="1" x14ac:dyDescent="0.3">
      <c r="B34" s="156" t="s">
        <v>107</v>
      </c>
      <c r="C34" s="158" t="s">
        <v>261</v>
      </c>
      <c r="D34" s="2"/>
      <c r="E34" s="2"/>
      <c r="F34" s="2"/>
      <c r="G34" s="2"/>
      <c r="H34" s="2"/>
      <c r="I34" s="2"/>
      <c r="K34" s="68"/>
      <c r="L34" s="68"/>
      <c r="M34" s="68"/>
      <c r="N34" s="68"/>
      <c r="O34" s="68"/>
      <c r="P34" s="68"/>
      <c r="Q34" s="68"/>
      <c r="R34" s="68"/>
      <c r="T34" s="162"/>
      <c r="U34" s="162"/>
      <c r="V34" s="162"/>
      <c r="W34" s="162"/>
      <c r="X34" s="162"/>
      <c r="Y34" s="162"/>
      <c r="Z34" s="162"/>
      <c r="AA34" s="162"/>
    </row>
    <row r="35" spans="1:27" ht="15.75" customHeight="1" x14ac:dyDescent="0.3">
      <c r="B35" s="156" t="s">
        <v>107</v>
      </c>
      <c r="C35" s="158" t="s">
        <v>233</v>
      </c>
      <c r="D35" s="2"/>
      <c r="E35" s="2"/>
      <c r="F35" s="2"/>
      <c r="G35" s="2"/>
      <c r="H35" s="2"/>
      <c r="I35" s="2"/>
      <c r="K35" s="216" t="s">
        <v>262</v>
      </c>
      <c r="L35" s="217"/>
      <c r="M35" s="217"/>
      <c r="N35" s="217"/>
      <c r="O35" s="217"/>
      <c r="P35" s="217"/>
      <c r="Q35" s="10"/>
      <c r="R35" s="10"/>
      <c r="T35" s="162"/>
      <c r="U35" s="162"/>
      <c r="V35" s="162"/>
      <c r="W35" s="162"/>
      <c r="X35" s="162"/>
      <c r="Y35" s="162"/>
      <c r="Z35" s="162"/>
      <c r="AA35" s="162"/>
    </row>
    <row r="36" spans="1:27" ht="17.25" customHeight="1" x14ac:dyDescent="0.3">
      <c r="B36" s="156" t="s">
        <v>107</v>
      </c>
      <c r="C36" s="158" t="s">
        <v>263</v>
      </c>
      <c r="D36" s="2"/>
      <c r="E36" s="2"/>
      <c r="F36" s="2"/>
      <c r="G36" s="2"/>
      <c r="H36" s="2"/>
      <c r="I36" s="2"/>
      <c r="K36" s="213" t="s">
        <v>73</v>
      </c>
      <c r="L36" s="213"/>
      <c r="M36" s="213"/>
      <c r="N36" s="213"/>
      <c r="O36" s="213"/>
      <c r="P36" s="213"/>
      <c r="Q36" s="244" t="str">
        <f>IF(K33=TRUE,25000000,IF(K31=TRUE,10000000,IF(K29=TRUE,10000000,IF(K27=TRUE,2000000,""))))</f>
        <v/>
      </c>
      <c r="R36" s="244"/>
      <c r="T36" s="162"/>
      <c r="U36" s="162"/>
      <c r="V36" s="162"/>
      <c r="W36" s="162"/>
      <c r="X36" s="162"/>
      <c r="Y36" s="162"/>
      <c r="Z36" s="162"/>
      <c r="AA36" s="162"/>
    </row>
    <row r="37" spans="1:27" ht="15.75" customHeight="1" x14ac:dyDescent="0.3">
      <c r="B37" s="156"/>
      <c r="C37" s="2"/>
      <c r="D37" s="2"/>
      <c r="E37" s="2"/>
      <c r="F37" s="2"/>
      <c r="G37" s="2"/>
      <c r="H37" s="2"/>
      <c r="I37" s="2"/>
      <c r="K37" s="68"/>
      <c r="L37" s="68"/>
      <c r="M37" s="68"/>
      <c r="N37" s="68"/>
      <c r="O37" s="68"/>
      <c r="P37" s="68"/>
      <c r="Q37" s="68"/>
      <c r="R37" s="68"/>
      <c r="T37" s="162"/>
      <c r="U37" s="162"/>
      <c r="V37" s="162"/>
      <c r="W37" s="162"/>
      <c r="X37" s="162"/>
      <c r="Y37" s="162"/>
      <c r="Z37" s="162"/>
      <c r="AA37" s="162"/>
    </row>
    <row r="38" spans="1:27" ht="15" customHeight="1" x14ac:dyDescent="0.25">
      <c r="B38" s="206" t="s">
        <v>264</v>
      </c>
      <c r="C38" s="206"/>
      <c r="D38" s="206"/>
      <c r="E38" s="206"/>
      <c r="F38" s="206"/>
      <c r="G38" s="206"/>
      <c r="H38" s="206"/>
      <c r="I38" s="206"/>
      <c r="K38" s="206" t="s">
        <v>265</v>
      </c>
      <c r="L38" s="206"/>
      <c r="M38" s="206"/>
      <c r="N38" s="206"/>
      <c r="O38" s="206"/>
      <c r="P38" s="206"/>
      <c r="Q38" s="206"/>
      <c r="R38" s="206"/>
      <c r="T38" s="266" t="s">
        <v>266</v>
      </c>
      <c r="U38" s="266"/>
      <c r="V38" s="266"/>
      <c r="W38" s="266"/>
      <c r="X38" s="266"/>
      <c r="Y38" s="266"/>
      <c r="Z38" s="266"/>
      <c r="AA38" s="266"/>
    </row>
    <row r="39" spans="1:27" ht="15" customHeight="1" x14ac:dyDescent="0.25">
      <c r="B39" s="68"/>
      <c r="C39" s="68"/>
      <c r="D39" s="68"/>
      <c r="E39" s="68"/>
      <c r="F39" s="68"/>
      <c r="G39" s="68"/>
      <c r="H39" s="68"/>
      <c r="I39" s="68"/>
      <c r="K39" s="68"/>
      <c r="L39" s="68"/>
      <c r="M39" s="68"/>
      <c r="N39" s="68"/>
      <c r="O39" s="68"/>
      <c r="P39" s="68"/>
      <c r="Q39" s="68"/>
      <c r="R39" s="68"/>
      <c r="T39" s="162"/>
      <c r="U39" s="162"/>
      <c r="V39" s="162"/>
      <c r="W39" s="162"/>
      <c r="X39" s="162"/>
      <c r="Y39" s="162"/>
      <c r="Z39" s="162"/>
      <c r="AA39" s="162"/>
    </row>
    <row r="40" spans="1:27" ht="15" customHeight="1" x14ac:dyDescent="0.25">
      <c r="J40" s="1"/>
      <c r="K40" s="159"/>
      <c r="L40" s="159"/>
      <c r="M40" s="159"/>
      <c r="N40" s="159"/>
      <c r="O40" s="159"/>
      <c r="P40" s="159"/>
      <c r="Q40" s="159"/>
      <c r="R40" s="159"/>
      <c r="S40" s="1"/>
      <c r="T40" s="163"/>
      <c r="U40" s="163"/>
      <c r="V40" s="163"/>
      <c r="W40" s="163"/>
      <c r="X40" s="163"/>
      <c r="Y40" s="163"/>
      <c r="Z40" s="163"/>
      <c r="AA40" s="163"/>
    </row>
    <row r="41" spans="1:27" ht="15" customHeight="1" x14ac:dyDescent="0.25">
      <c r="B41" s="160"/>
      <c r="C41" s="160"/>
      <c r="D41" s="160"/>
      <c r="E41" s="160"/>
      <c r="F41" s="159"/>
      <c r="G41" s="159"/>
      <c r="H41" s="159"/>
      <c r="I41" s="159"/>
      <c r="J41" s="1"/>
      <c r="K41" s="159"/>
      <c r="L41" s="159"/>
      <c r="M41" s="159"/>
      <c r="N41" s="159"/>
      <c r="O41" s="159"/>
      <c r="P41" s="159"/>
      <c r="Q41" s="159"/>
      <c r="R41" s="159"/>
      <c r="S41" s="1"/>
      <c r="T41" s="163"/>
      <c r="U41" s="163"/>
      <c r="V41" s="163"/>
      <c r="W41" s="163"/>
      <c r="X41" s="163"/>
      <c r="Y41" s="163"/>
      <c r="Z41" s="163"/>
      <c r="AA41" s="163"/>
    </row>
    <row r="42" spans="1:27" ht="15" customHeight="1" x14ac:dyDescent="0.25">
      <c r="B42" s="159"/>
      <c r="C42" s="159"/>
      <c r="D42" s="159"/>
      <c r="E42" s="159"/>
      <c r="F42" s="159"/>
      <c r="G42" s="159"/>
      <c r="H42" s="159"/>
      <c r="I42" s="159"/>
      <c r="J42" s="173" t="s">
        <v>267</v>
      </c>
      <c r="K42" s="173"/>
      <c r="L42" s="173"/>
      <c r="M42" s="173"/>
      <c r="N42" s="173"/>
      <c r="O42" s="173"/>
      <c r="P42" s="173"/>
      <c r="Q42" s="173"/>
      <c r="R42" s="173"/>
      <c r="S42" s="173"/>
      <c r="T42" s="164"/>
      <c r="U42" s="164"/>
      <c r="V42" s="164"/>
      <c r="W42" s="164"/>
      <c r="X42" s="164"/>
      <c r="Y42" s="164"/>
      <c r="Z42" s="164"/>
      <c r="AA42" s="164"/>
    </row>
    <row r="43" spans="1:27" ht="17.25" customHeight="1" x14ac:dyDescent="0.25">
      <c r="B43" s="159"/>
      <c r="C43" s="159"/>
      <c r="D43" s="159"/>
      <c r="E43" s="159"/>
      <c r="F43" s="159"/>
      <c r="G43" s="159"/>
      <c r="H43" s="159"/>
      <c r="I43" s="159"/>
      <c r="J43" s="173"/>
      <c r="K43" s="173"/>
      <c r="L43" s="173"/>
      <c r="M43" s="173"/>
      <c r="N43" s="173"/>
      <c r="O43" s="173"/>
      <c r="P43" s="173"/>
      <c r="Q43" s="173"/>
      <c r="R43" s="173"/>
      <c r="S43" s="173"/>
      <c r="T43" s="164"/>
      <c r="U43" s="164"/>
      <c r="V43" s="164"/>
      <c r="W43" s="164"/>
      <c r="X43" s="164"/>
      <c r="Y43" s="164"/>
      <c r="Z43" s="164"/>
      <c r="AA43" s="164"/>
    </row>
    <row r="44" spans="1:27" ht="15" customHeight="1" x14ac:dyDescent="0.25">
      <c r="B44" s="159"/>
      <c r="C44" s="159"/>
      <c r="D44" s="159"/>
      <c r="E44" s="159"/>
      <c r="F44" s="159"/>
      <c r="G44" s="159"/>
      <c r="H44" s="159"/>
      <c r="I44" s="159"/>
      <c r="J44" s="173"/>
      <c r="K44" s="173"/>
      <c r="L44" s="173"/>
      <c r="M44" s="173"/>
      <c r="N44" s="173"/>
      <c r="O44" s="173"/>
      <c r="P44" s="173"/>
      <c r="Q44" s="173"/>
      <c r="R44" s="173"/>
      <c r="S44" s="173"/>
      <c r="T44" s="164"/>
      <c r="U44" s="164"/>
      <c r="V44" s="164"/>
      <c r="W44" s="164"/>
      <c r="X44" s="164"/>
      <c r="Y44" s="164"/>
      <c r="Z44" s="164"/>
      <c r="AA44" s="164"/>
    </row>
    <row r="45" spans="1:27" ht="18.75" customHeight="1" x14ac:dyDescent="0.25">
      <c r="B45" s="159"/>
      <c r="C45" s="159"/>
      <c r="D45" s="159"/>
      <c r="E45" s="159"/>
      <c r="F45" s="159"/>
      <c r="G45" s="159"/>
      <c r="H45" s="159"/>
      <c r="I45" s="159"/>
      <c r="J45" s="1"/>
      <c r="K45" s="159"/>
      <c r="L45" s="159"/>
      <c r="M45" s="159"/>
      <c r="N45" s="159"/>
      <c r="O45" s="159"/>
      <c r="P45" s="159"/>
      <c r="Q45" s="159"/>
      <c r="R45" s="159"/>
      <c r="T45" s="164"/>
      <c r="U45" s="164"/>
      <c r="V45" s="164"/>
      <c r="W45" s="164"/>
      <c r="X45" s="164"/>
      <c r="Y45" s="164"/>
      <c r="Z45" s="164"/>
      <c r="AA45" s="164"/>
    </row>
    <row r="46" spans="1:27" ht="18.75" customHeight="1" x14ac:dyDescent="0.25">
      <c r="B46" s="159"/>
      <c r="C46" s="159"/>
      <c r="D46" s="159"/>
      <c r="E46" s="159"/>
      <c r="F46" s="159"/>
      <c r="G46" s="159"/>
      <c r="H46" s="159"/>
      <c r="I46" s="159"/>
      <c r="J46" s="1"/>
      <c r="K46" s="159"/>
      <c r="L46" s="159"/>
      <c r="M46" s="159"/>
      <c r="N46" s="159"/>
      <c r="O46" s="159"/>
      <c r="P46" s="159"/>
      <c r="Q46" s="159"/>
      <c r="R46" s="159"/>
    </row>
    <row r="47" spans="1:27" ht="15" customHeight="1" x14ac:dyDescent="0.25">
      <c r="A47" s="154"/>
      <c r="B47" s="173" t="s">
        <v>268</v>
      </c>
      <c r="C47" s="173"/>
      <c r="D47" s="173"/>
      <c r="E47" s="173"/>
      <c r="F47" s="173"/>
      <c r="G47" s="173"/>
      <c r="H47" s="173"/>
      <c r="I47" s="173"/>
      <c r="J47" s="154"/>
      <c r="K47" s="173" t="s">
        <v>233</v>
      </c>
      <c r="L47" s="173"/>
      <c r="M47" s="173"/>
      <c r="N47" s="173"/>
      <c r="O47" s="173"/>
      <c r="P47" s="173"/>
      <c r="Q47" s="173"/>
      <c r="R47" s="173"/>
      <c r="S47" s="154"/>
      <c r="T47" s="173" t="s">
        <v>263</v>
      </c>
      <c r="U47" s="173"/>
      <c r="V47" s="173"/>
      <c r="W47" s="173"/>
      <c r="X47" s="173"/>
      <c r="Y47" s="173"/>
      <c r="Z47" s="173"/>
      <c r="AA47" s="173"/>
    </row>
    <row r="48" spans="1:27" ht="15" customHeight="1" x14ac:dyDescent="0.25">
      <c r="B48" s="173"/>
      <c r="C48" s="173"/>
      <c r="D48" s="173"/>
      <c r="E48" s="173"/>
      <c r="F48" s="173"/>
      <c r="G48" s="173"/>
      <c r="H48" s="173"/>
      <c r="I48" s="173"/>
      <c r="K48" s="173"/>
      <c r="L48" s="173"/>
      <c r="M48" s="173"/>
      <c r="N48" s="173"/>
      <c r="O48" s="173"/>
      <c r="P48" s="173"/>
      <c r="Q48" s="173"/>
      <c r="R48" s="173"/>
      <c r="T48" s="173"/>
      <c r="U48" s="173"/>
      <c r="V48" s="173"/>
      <c r="W48" s="173"/>
      <c r="X48" s="173"/>
      <c r="Y48" s="173"/>
      <c r="Z48" s="173"/>
      <c r="AA48" s="173"/>
    </row>
    <row r="49" spans="2:27" ht="15" customHeight="1" x14ac:dyDescent="0.25">
      <c r="B49" s="173"/>
      <c r="C49" s="173"/>
      <c r="D49" s="173"/>
      <c r="E49" s="173"/>
      <c r="F49" s="173"/>
      <c r="G49" s="173"/>
      <c r="H49" s="173"/>
      <c r="I49" s="173"/>
      <c r="K49" s="173"/>
      <c r="L49" s="173"/>
      <c r="M49" s="173"/>
      <c r="N49" s="173"/>
      <c r="O49" s="173"/>
      <c r="P49" s="173"/>
      <c r="Q49" s="173"/>
      <c r="R49" s="173"/>
      <c r="T49" s="173"/>
      <c r="U49" s="173"/>
      <c r="V49" s="173"/>
      <c r="W49" s="173"/>
      <c r="X49" s="173"/>
      <c r="Y49" s="173"/>
      <c r="Z49" s="173"/>
      <c r="AA49" s="173"/>
    </row>
    <row r="50" spans="2:27" ht="15" customHeight="1" x14ac:dyDescent="0.25">
      <c r="B50" s="2"/>
      <c r="C50" s="2"/>
      <c r="D50" s="2"/>
      <c r="E50" s="2"/>
      <c r="F50" s="2"/>
      <c r="G50" s="2"/>
      <c r="H50" s="2"/>
      <c r="I50" s="2"/>
      <c r="K50" s="68"/>
      <c r="L50" s="68"/>
      <c r="M50" s="68"/>
      <c r="N50" s="68"/>
      <c r="O50" s="68"/>
      <c r="P50" s="68"/>
      <c r="Q50" s="68"/>
      <c r="R50" s="68"/>
      <c r="T50" s="212" t="s">
        <v>296</v>
      </c>
      <c r="U50" s="212"/>
      <c r="V50" s="212"/>
      <c r="W50" s="212"/>
      <c r="X50" s="212"/>
      <c r="Y50" s="212"/>
      <c r="Z50" s="212"/>
      <c r="AA50" s="212"/>
    </row>
    <row r="51" spans="2:27" ht="17.25" x14ac:dyDescent="0.3">
      <c r="B51" s="215" t="s">
        <v>34</v>
      </c>
      <c r="C51" s="215"/>
      <c r="D51" s="215"/>
      <c r="E51" s="215"/>
      <c r="F51" s="215"/>
      <c r="G51" s="215"/>
      <c r="H51" s="215"/>
      <c r="I51" s="215"/>
      <c r="K51" s="215" t="s">
        <v>34</v>
      </c>
      <c r="L51" s="215"/>
      <c r="M51" s="215"/>
      <c r="N51" s="215"/>
      <c r="O51" s="215"/>
      <c r="P51" s="215"/>
      <c r="Q51" s="215"/>
      <c r="R51" s="215"/>
      <c r="T51" s="212"/>
      <c r="U51" s="212"/>
      <c r="V51" s="212"/>
      <c r="W51" s="212"/>
      <c r="X51" s="212"/>
      <c r="Y51" s="212"/>
      <c r="Z51" s="212"/>
      <c r="AA51" s="212"/>
    </row>
    <row r="52" spans="2:27" ht="15" customHeight="1" x14ac:dyDescent="0.25">
      <c r="B52" s="2"/>
      <c r="C52" s="2"/>
      <c r="D52" s="2"/>
      <c r="E52" s="2"/>
      <c r="F52" s="2"/>
      <c r="G52" s="2"/>
      <c r="H52" s="2"/>
      <c r="I52" s="2"/>
      <c r="K52" s="2"/>
      <c r="L52" s="2"/>
      <c r="M52" s="2"/>
      <c r="N52" s="2"/>
      <c r="O52" s="2"/>
      <c r="P52" s="2"/>
      <c r="Q52" s="2"/>
      <c r="R52" s="2"/>
      <c r="T52" s="212"/>
      <c r="U52" s="212"/>
      <c r="V52" s="212"/>
      <c r="W52" s="212"/>
      <c r="X52" s="212"/>
      <c r="Y52" s="212"/>
      <c r="Z52" s="212"/>
      <c r="AA52" s="212"/>
    </row>
    <row r="53" spans="2:27" ht="15" customHeight="1" x14ac:dyDescent="0.25">
      <c r="B53" s="265" t="b">
        <v>0</v>
      </c>
      <c r="C53" s="209" t="s">
        <v>269</v>
      </c>
      <c r="D53" s="209"/>
      <c r="E53" s="209"/>
      <c r="F53" s="209"/>
      <c r="G53" s="209"/>
      <c r="H53" s="209"/>
      <c r="I53" s="209"/>
      <c r="K53" s="152" t="s">
        <v>94</v>
      </c>
      <c r="L53" s="209" t="s">
        <v>234</v>
      </c>
      <c r="M53" s="209"/>
      <c r="N53" s="209"/>
      <c r="O53" s="209"/>
      <c r="P53" s="209"/>
      <c r="Q53" s="209"/>
      <c r="R53" s="209"/>
      <c r="T53" s="212"/>
      <c r="U53" s="212"/>
      <c r="V53" s="212"/>
      <c r="W53" s="212"/>
      <c r="X53" s="212"/>
      <c r="Y53" s="212"/>
      <c r="Z53" s="212"/>
      <c r="AA53" s="212"/>
    </row>
    <row r="54" spans="2:27" ht="15" customHeight="1" x14ac:dyDescent="0.25">
      <c r="B54" s="265"/>
      <c r="C54" s="209"/>
      <c r="D54" s="209"/>
      <c r="E54" s="209"/>
      <c r="F54" s="209"/>
      <c r="G54" s="209"/>
      <c r="H54" s="209"/>
      <c r="I54" s="209"/>
      <c r="K54" s="91" t="b">
        <v>0</v>
      </c>
      <c r="L54" s="209"/>
      <c r="M54" s="209"/>
      <c r="N54" s="209"/>
      <c r="O54" s="209"/>
      <c r="P54" s="209"/>
      <c r="Q54" s="209"/>
      <c r="R54" s="209"/>
      <c r="T54" s="212"/>
      <c r="U54" s="212"/>
      <c r="V54" s="212"/>
      <c r="W54" s="212"/>
      <c r="X54" s="212"/>
      <c r="Y54" s="212"/>
      <c r="Z54" s="212"/>
      <c r="AA54" s="212"/>
    </row>
    <row r="55" spans="2:27" ht="17.25" customHeight="1" thickBot="1" x14ac:dyDescent="0.3">
      <c r="B55" s="2"/>
      <c r="C55" s="209"/>
      <c r="D55" s="209"/>
      <c r="E55" s="209"/>
      <c r="F55" s="209"/>
      <c r="G55" s="209"/>
      <c r="H55" s="209"/>
      <c r="I55" s="209"/>
      <c r="K55" s="2"/>
      <c r="L55" s="209"/>
      <c r="M55" s="209"/>
      <c r="N55" s="209"/>
      <c r="O55" s="209"/>
      <c r="P55" s="209"/>
      <c r="Q55" s="209"/>
      <c r="R55" s="209"/>
      <c r="T55" s="212"/>
      <c r="U55" s="212"/>
      <c r="V55" s="212"/>
      <c r="W55" s="212"/>
      <c r="X55" s="212"/>
      <c r="Y55" s="212"/>
      <c r="Z55" s="212"/>
      <c r="AA55" s="212"/>
    </row>
    <row r="56" spans="2:27" ht="15" customHeight="1" thickBot="1" x14ac:dyDescent="0.35">
      <c r="B56" s="2"/>
      <c r="C56" s="11" t="s">
        <v>257</v>
      </c>
      <c r="D56" s="2"/>
      <c r="E56" s="2"/>
      <c r="F56" s="2"/>
      <c r="G56" s="2"/>
      <c r="H56" s="262">
        <v>0</v>
      </c>
      <c r="I56" s="263"/>
      <c r="K56" s="165" t="s">
        <v>93</v>
      </c>
      <c r="L56" s="209" t="s">
        <v>235</v>
      </c>
      <c r="M56" s="209"/>
      <c r="N56" s="209"/>
      <c r="O56" s="209"/>
      <c r="P56" s="209"/>
      <c r="Q56" s="209"/>
      <c r="R56" s="209"/>
      <c r="T56" s="2"/>
      <c r="U56" s="2"/>
      <c r="V56" s="2"/>
      <c r="W56" s="2"/>
      <c r="X56" s="2"/>
      <c r="Y56" s="2"/>
      <c r="Z56" s="2"/>
      <c r="AA56" s="2"/>
    </row>
    <row r="57" spans="2:27" ht="15" customHeight="1" thickBot="1" x14ac:dyDescent="0.3">
      <c r="B57" s="2"/>
      <c r="C57" s="2"/>
      <c r="D57" s="2"/>
      <c r="E57" s="2"/>
      <c r="F57" s="2"/>
      <c r="G57" s="2"/>
      <c r="H57" s="2"/>
      <c r="I57" s="2"/>
      <c r="K57" s="91" t="b">
        <v>0</v>
      </c>
      <c r="L57" s="209"/>
      <c r="M57" s="209"/>
      <c r="N57" s="209"/>
      <c r="O57" s="209"/>
      <c r="P57" s="209"/>
      <c r="Q57" s="209"/>
      <c r="R57" s="209"/>
      <c r="T57" s="24"/>
      <c r="U57" s="24" t="s">
        <v>241</v>
      </c>
      <c r="V57" s="24"/>
      <c r="W57" s="24"/>
      <c r="X57" s="24"/>
      <c r="Y57" s="262">
        <v>0</v>
      </c>
      <c r="Z57" s="263"/>
      <c r="AA57" s="24"/>
    </row>
    <row r="58" spans="2:27" ht="15.75" customHeight="1" thickBot="1" x14ac:dyDescent="0.3">
      <c r="B58" s="216" t="s">
        <v>270</v>
      </c>
      <c r="C58" s="217"/>
      <c r="D58" s="217"/>
      <c r="E58" s="217"/>
      <c r="F58" s="217"/>
      <c r="G58" s="217"/>
      <c r="H58" s="10"/>
      <c r="I58" s="10"/>
      <c r="K58" s="2"/>
      <c r="L58" s="209"/>
      <c r="M58" s="209"/>
      <c r="N58" s="209"/>
      <c r="O58" s="209"/>
      <c r="P58" s="209"/>
      <c r="Q58" s="209"/>
      <c r="R58" s="209"/>
      <c r="T58" s="24"/>
      <c r="U58" s="24"/>
      <c r="V58" s="24"/>
      <c r="W58" s="24"/>
      <c r="X58" s="24"/>
      <c r="Y58" s="24"/>
      <c r="Z58" s="24"/>
      <c r="AA58" s="24"/>
    </row>
    <row r="59" spans="2:27" ht="15" customHeight="1" thickBot="1" x14ac:dyDescent="0.3">
      <c r="B59" s="213" t="s">
        <v>73</v>
      </c>
      <c r="C59" s="213"/>
      <c r="D59" s="213"/>
      <c r="E59" s="213"/>
      <c r="F59" s="213"/>
      <c r="G59" s="213"/>
      <c r="H59" s="244" t="str">
        <f>IF(H56&gt;0,H56,"")</f>
        <v/>
      </c>
      <c r="I59" s="244"/>
      <c r="K59" s="2"/>
      <c r="L59" s="209"/>
      <c r="M59" s="209"/>
      <c r="N59" s="209"/>
      <c r="O59" s="209"/>
      <c r="P59" s="209"/>
      <c r="Q59" s="209"/>
      <c r="R59" s="209"/>
      <c r="T59" s="2"/>
      <c r="U59" s="24" t="s">
        <v>271</v>
      </c>
      <c r="V59" s="24"/>
      <c r="W59" s="24"/>
      <c r="X59" s="24"/>
      <c r="Y59" s="262">
        <v>0</v>
      </c>
      <c r="Z59" s="263"/>
      <c r="AA59" s="24"/>
    </row>
    <row r="60" spans="2:27" ht="15" customHeight="1" thickBot="1" x14ac:dyDescent="0.3">
      <c r="B60" s="2"/>
      <c r="C60" s="2"/>
      <c r="D60" s="2"/>
      <c r="E60" s="2"/>
      <c r="F60" s="2"/>
      <c r="G60" s="2"/>
      <c r="H60" s="2"/>
      <c r="I60" s="2"/>
      <c r="K60" s="264" t="s">
        <v>236</v>
      </c>
      <c r="L60" s="264"/>
      <c r="M60" s="264"/>
      <c r="N60" s="264"/>
      <c r="O60" s="264"/>
      <c r="P60" s="264"/>
      <c r="Q60" s="264"/>
      <c r="R60" s="264"/>
      <c r="T60" s="2"/>
      <c r="U60" s="24"/>
      <c r="V60" s="24"/>
      <c r="W60" s="24"/>
      <c r="X60" s="24"/>
      <c r="Y60" s="24"/>
      <c r="Z60" s="24"/>
      <c r="AA60" s="2"/>
    </row>
    <row r="61" spans="2:27" ht="15" customHeight="1" thickBot="1" x14ac:dyDescent="0.35">
      <c r="B61" s="153"/>
      <c r="C61" s="153"/>
      <c r="D61" s="153"/>
      <c r="E61" s="153"/>
      <c r="F61" s="153"/>
      <c r="G61" s="153"/>
      <c r="H61" s="153"/>
      <c r="I61" s="153"/>
      <c r="K61" s="264"/>
      <c r="L61" s="264"/>
      <c r="M61" s="264"/>
      <c r="N61" s="264"/>
      <c r="O61" s="264"/>
      <c r="P61" s="264"/>
      <c r="Q61" s="264"/>
      <c r="R61" s="264"/>
      <c r="T61" s="24"/>
      <c r="U61" s="24" t="s">
        <v>272</v>
      </c>
      <c r="V61" s="24"/>
      <c r="W61" s="24"/>
      <c r="X61" s="24"/>
      <c r="Y61" s="262">
        <v>0</v>
      </c>
      <c r="Z61" s="263"/>
      <c r="AA61" s="24"/>
    </row>
    <row r="62" spans="2:27" ht="15.75" customHeight="1" thickBot="1" x14ac:dyDescent="0.35">
      <c r="B62" s="153"/>
      <c r="C62" s="153"/>
      <c r="D62" s="153"/>
      <c r="E62" s="153"/>
      <c r="F62" s="153"/>
      <c r="G62" s="153"/>
      <c r="H62" s="153"/>
      <c r="I62" s="153"/>
      <c r="K62" s="264"/>
      <c r="L62" s="264"/>
      <c r="M62" s="264"/>
      <c r="N62" s="264"/>
      <c r="O62" s="264"/>
      <c r="P62" s="264"/>
      <c r="Q62" s="264"/>
      <c r="R62" s="264"/>
      <c r="T62" s="24"/>
      <c r="U62" s="24"/>
      <c r="V62" s="24"/>
      <c r="W62" s="24"/>
      <c r="X62" s="24"/>
      <c r="Y62" s="24"/>
      <c r="Z62" s="24"/>
      <c r="AA62" s="24"/>
    </row>
    <row r="63" spans="2:27" ht="15" customHeight="1" thickBot="1" x14ac:dyDescent="0.35">
      <c r="B63" s="153"/>
      <c r="C63" s="153"/>
      <c r="D63" s="153"/>
      <c r="E63" s="153"/>
      <c r="F63" s="153"/>
      <c r="G63" s="153"/>
      <c r="H63" s="153"/>
      <c r="I63" s="153"/>
      <c r="K63" s="2"/>
      <c r="L63" s="2"/>
      <c r="M63" s="2"/>
      <c r="N63" s="2"/>
      <c r="O63" s="2"/>
      <c r="P63" s="2"/>
      <c r="Q63" s="2"/>
      <c r="R63" s="2"/>
      <c r="T63" s="24"/>
      <c r="U63" s="24" t="s">
        <v>273</v>
      </c>
      <c r="V63" s="24"/>
      <c r="W63" s="24"/>
      <c r="X63" s="24"/>
      <c r="Y63" s="262">
        <v>0</v>
      </c>
      <c r="Z63" s="263"/>
      <c r="AA63" s="24"/>
    </row>
    <row r="64" spans="2:27" ht="15" customHeight="1" x14ac:dyDescent="0.3">
      <c r="B64" s="153"/>
      <c r="C64" s="153"/>
      <c r="D64" s="153"/>
      <c r="E64" s="153"/>
      <c r="F64" s="153"/>
      <c r="G64" s="153"/>
      <c r="H64" s="153"/>
      <c r="I64" s="153"/>
      <c r="K64" s="216" t="s">
        <v>237</v>
      </c>
      <c r="L64" s="217"/>
      <c r="M64" s="217"/>
      <c r="N64" s="217"/>
      <c r="O64" s="217"/>
      <c r="P64" s="217"/>
      <c r="Q64" s="10"/>
      <c r="R64" s="10"/>
      <c r="T64" s="24"/>
      <c r="U64" s="2"/>
      <c r="V64" s="2"/>
      <c r="W64" s="2"/>
      <c r="X64" s="2"/>
      <c r="Y64" s="2"/>
      <c r="Z64" s="2"/>
      <c r="AA64" s="24"/>
    </row>
    <row r="65" spans="1:27" ht="15.75" customHeight="1" x14ac:dyDescent="0.3">
      <c r="B65" s="153"/>
      <c r="C65" s="153"/>
      <c r="D65" s="153"/>
      <c r="E65" s="153"/>
      <c r="F65" s="153"/>
      <c r="G65" s="153"/>
      <c r="H65" s="153"/>
      <c r="I65" s="153"/>
      <c r="K65" s="213" t="s">
        <v>73</v>
      </c>
      <c r="L65" s="213"/>
      <c r="M65" s="213"/>
      <c r="N65" s="213"/>
      <c r="O65" s="213"/>
      <c r="P65" s="213"/>
      <c r="Q65" s="244" t="str">
        <f>IF(K57=TRUE,2000000,IF(K54=TRUE,1000000,""))</f>
        <v/>
      </c>
      <c r="R65" s="244"/>
      <c r="T65" s="216" t="s">
        <v>274</v>
      </c>
      <c r="U65" s="217"/>
      <c r="V65" s="217"/>
      <c r="W65" s="217"/>
      <c r="X65" s="217"/>
      <c r="Y65" s="217"/>
      <c r="Z65" s="10"/>
      <c r="AA65" s="10"/>
    </row>
    <row r="66" spans="1:27" ht="15.75" customHeight="1" x14ac:dyDescent="0.3">
      <c r="B66" s="153"/>
      <c r="C66" s="153"/>
      <c r="D66" s="153"/>
      <c r="E66" s="153"/>
      <c r="F66" s="153"/>
      <c r="G66" s="153"/>
      <c r="H66" s="153"/>
      <c r="I66" s="153"/>
      <c r="K66" s="2"/>
      <c r="L66" s="2"/>
      <c r="M66" s="2"/>
      <c r="N66" s="2"/>
      <c r="O66" s="2"/>
      <c r="P66" s="2"/>
      <c r="Q66" s="2"/>
      <c r="R66" s="2"/>
      <c r="T66" s="261" t="s">
        <v>275</v>
      </c>
      <c r="U66" s="261"/>
      <c r="V66" s="261"/>
      <c r="W66" s="261"/>
      <c r="X66" s="261"/>
      <c r="Y66" s="261"/>
      <c r="Z66" s="261"/>
      <c r="AA66" s="261"/>
    </row>
    <row r="67" spans="1:27" ht="17.25" customHeight="1" x14ac:dyDescent="0.3">
      <c r="B67" s="153"/>
      <c r="C67" s="153"/>
      <c r="D67" s="153"/>
      <c r="E67" s="153"/>
      <c r="F67" s="153"/>
      <c r="G67" s="153"/>
      <c r="H67" s="153"/>
      <c r="I67" s="153"/>
      <c r="K67" s="2"/>
      <c r="L67" s="2"/>
      <c r="M67" s="2"/>
      <c r="N67" s="2"/>
      <c r="O67" s="2"/>
      <c r="P67" s="2"/>
      <c r="Q67" s="2"/>
      <c r="R67" s="2"/>
      <c r="T67" s="2"/>
      <c r="U67" s="2"/>
      <c r="V67" s="2"/>
      <c r="W67" s="2"/>
      <c r="X67" s="2"/>
      <c r="Y67" s="2"/>
      <c r="Z67" s="2"/>
      <c r="AA67" s="2"/>
    </row>
    <row r="68" spans="1:27" ht="15" customHeight="1" x14ac:dyDescent="0.25">
      <c r="B68" s="206" t="s">
        <v>276</v>
      </c>
      <c r="C68" s="206"/>
      <c r="D68" s="206"/>
      <c r="E68" s="206"/>
      <c r="F68" s="206"/>
      <c r="G68" s="206"/>
      <c r="H68" s="206"/>
      <c r="I68" s="206"/>
      <c r="K68" s="2"/>
      <c r="L68" s="2"/>
      <c r="M68" s="2"/>
      <c r="N68" s="2"/>
      <c r="O68" s="2"/>
      <c r="P68" s="2"/>
      <c r="Q68" s="2"/>
      <c r="R68" s="2"/>
      <c r="T68" s="206" t="s">
        <v>277</v>
      </c>
      <c r="U68" s="206"/>
      <c r="V68" s="206"/>
      <c r="W68" s="206"/>
      <c r="X68" s="206"/>
      <c r="Y68" s="206"/>
      <c r="Z68" s="206"/>
      <c r="AA68" s="206"/>
    </row>
    <row r="69" spans="1:27" ht="15" customHeight="1" x14ac:dyDescent="0.25">
      <c r="B69" s="2"/>
      <c r="C69" s="2"/>
      <c r="D69" s="2"/>
      <c r="E69" s="2"/>
      <c r="F69" s="2"/>
      <c r="G69" s="2"/>
      <c r="H69" s="2"/>
      <c r="I69" s="2"/>
      <c r="K69" s="2"/>
      <c r="L69" s="2"/>
      <c r="M69" s="2"/>
      <c r="N69" s="2"/>
      <c r="O69" s="2"/>
      <c r="P69" s="2"/>
      <c r="Q69" s="2"/>
      <c r="R69" s="2"/>
      <c r="T69" s="2"/>
      <c r="U69" s="2"/>
      <c r="V69" s="2"/>
      <c r="W69" s="2"/>
      <c r="X69" s="2"/>
      <c r="Y69" s="2"/>
      <c r="Z69" s="2"/>
      <c r="AA69" s="2"/>
    </row>
    <row r="70" spans="1:27" ht="15" customHeight="1" x14ac:dyDescent="0.25">
      <c r="A70" s="164"/>
      <c r="B70" s="164"/>
      <c r="C70" s="164"/>
      <c r="D70" s="164"/>
      <c r="E70" s="164"/>
      <c r="F70" s="164"/>
      <c r="G70" s="164"/>
      <c r="H70" s="164"/>
      <c r="I70" s="164"/>
      <c r="J70" s="164"/>
    </row>
    <row r="71" spans="1:27" x14ac:dyDescent="0.25">
      <c r="A71" s="164"/>
      <c r="B71" s="164"/>
      <c r="C71" s="164"/>
      <c r="D71" s="164"/>
      <c r="E71" s="164"/>
      <c r="F71" s="164"/>
      <c r="G71" s="164"/>
      <c r="H71" s="164"/>
      <c r="I71" s="164"/>
      <c r="J71" s="164"/>
    </row>
    <row r="72" spans="1:27" x14ac:dyDescent="0.25">
      <c r="A72" s="164"/>
      <c r="B72" s="164"/>
      <c r="C72" s="164"/>
      <c r="D72" s="164"/>
      <c r="E72" s="164"/>
      <c r="F72" s="164"/>
      <c r="G72" s="164"/>
      <c r="H72" s="164"/>
      <c r="I72" s="164"/>
      <c r="J72" s="164"/>
      <c r="K72" s="173" t="s">
        <v>239</v>
      </c>
      <c r="L72" s="173"/>
      <c r="M72" s="173"/>
      <c r="N72" s="173"/>
      <c r="O72" s="173"/>
      <c r="P72" s="173"/>
      <c r="Q72" s="173"/>
      <c r="R72" s="173"/>
    </row>
    <row r="73" spans="1:27" x14ac:dyDescent="0.25">
      <c r="A73" s="164"/>
      <c r="B73" s="164"/>
      <c r="C73" s="164"/>
      <c r="D73" s="164"/>
      <c r="E73" s="164"/>
      <c r="F73" s="164"/>
      <c r="G73" s="164"/>
      <c r="H73" s="164"/>
      <c r="I73" s="164"/>
      <c r="J73" s="164"/>
      <c r="K73" s="173"/>
      <c r="L73" s="173"/>
      <c r="M73" s="173"/>
      <c r="N73" s="173"/>
      <c r="O73" s="173"/>
      <c r="P73" s="173"/>
      <c r="Q73" s="173"/>
      <c r="R73" s="173"/>
    </row>
    <row r="74" spans="1:27" x14ac:dyDescent="0.25">
      <c r="A74" s="164"/>
      <c r="B74" s="164"/>
      <c r="C74" s="164"/>
      <c r="D74" s="164"/>
      <c r="E74" s="164"/>
      <c r="F74" s="164"/>
      <c r="G74" s="164"/>
      <c r="H74" s="164"/>
      <c r="I74" s="164"/>
      <c r="J74" s="164"/>
      <c r="K74" s="173"/>
      <c r="L74" s="173"/>
      <c r="M74" s="173"/>
      <c r="N74" s="173"/>
      <c r="O74" s="173"/>
      <c r="P74" s="173"/>
      <c r="Q74" s="173"/>
      <c r="R74" s="173"/>
    </row>
    <row r="75" spans="1:27" x14ac:dyDescent="0.25">
      <c r="A75" s="164"/>
      <c r="B75" s="164"/>
      <c r="C75" s="164"/>
      <c r="D75" s="164"/>
      <c r="E75" s="164"/>
      <c r="F75" s="164"/>
      <c r="G75" s="164"/>
      <c r="H75" s="164"/>
      <c r="I75" s="164"/>
      <c r="J75" s="164"/>
      <c r="K75" s="2"/>
      <c r="L75" s="2"/>
      <c r="M75" s="2"/>
      <c r="N75" s="2"/>
      <c r="O75" s="2"/>
      <c r="P75" s="2"/>
      <c r="Q75" s="2"/>
      <c r="R75" s="2"/>
    </row>
    <row r="76" spans="1:27" ht="15" customHeight="1" x14ac:dyDescent="0.25">
      <c r="A76" s="164"/>
      <c r="B76" s="164"/>
      <c r="C76" s="164"/>
      <c r="D76" s="164"/>
      <c r="E76" s="164"/>
      <c r="F76" s="164"/>
      <c r="G76" s="164"/>
      <c r="H76" s="164"/>
      <c r="I76" s="164"/>
      <c r="J76" s="164"/>
      <c r="K76" s="91" t="b">
        <v>0</v>
      </c>
      <c r="L76" s="229" t="s">
        <v>278</v>
      </c>
      <c r="M76" s="229"/>
      <c r="N76" s="229"/>
      <c r="O76" s="229"/>
      <c r="P76" s="229"/>
      <c r="Q76" s="229"/>
      <c r="R76" s="229"/>
    </row>
    <row r="77" spans="1:27" ht="15" customHeight="1" x14ac:dyDescent="0.25">
      <c r="K77" s="2"/>
      <c r="L77" s="2"/>
      <c r="M77" s="2"/>
      <c r="N77" s="2"/>
      <c r="O77" s="2"/>
      <c r="P77" s="2"/>
      <c r="Q77" s="2"/>
      <c r="R77" s="2"/>
    </row>
    <row r="78" spans="1:27" ht="15" customHeight="1" x14ac:dyDescent="0.3">
      <c r="K78" s="260" t="str">
        <f>IF(K76=TRUE,"The Additional Coverages section is completed","")</f>
        <v/>
      </c>
      <c r="L78" s="260"/>
      <c r="M78" s="260"/>
      <c r="N78" s="260"/>
      <c r="O78" s="260"/>
      <c r="P78" s="260"/>
      <c r="Q78" s="260"/>
      <c r="R78" s="260"/>
    </row>
    <row r="79" spans="1:27" ht="15" customHeight="1" x14ac:dyDescent="0.25">
      <c r="K79" s="2"/>
      <c r="L79" s="2"/>
      <c r="M79" s="2"/>
      <c r="N79" s="2"/>
      <c r="O79" s="2"/>
      <c r="P79" s="2"/>
      <c r="Q79" s="2"/>
      <c r="R79" s="2"/>
    </row>
    <row r="80" spans="1:27" ht="15" customHeight="1" x14ac:dyDescent="0.25">
      <c r="K80" s="219" t="s">
        <v>324</v>
      </c>
      <c r="L80" s="220"/>
      <c r="M80" s="220"/>
      <c r="N80" s="220"/>
      <c r="O80" s="220"/>
      <c r="P80" s="220"/>
      <c r="Q80" s="220"/>
      <c r="R80" s="220"/>
    </row>
    <row r="81" spans="11:18" ht="15" customHeight="1" x14ac:dyDescent="0.25">
      <c r="K81" s="220"/>
      <c r="L81" s="220"/>
      <c r="M81" s="220"/>
      <c r="N81" s="220"/>
      <c r="O81" s="220"/>
      <c r="P81" s="220"/>
      <c r="Q81" s="220"/>
      <c r="R81" s="220"/>
    </row>
    <row r="82" spans="11:18" ht="15" customHeight="1" x14ac:dyDescent="0.25">
      <c r="K82" s="220"/>
      <c r="L82" s="220"/>
      <c r="M82" s="220"/>
      <c r="N82" s="220"/>
      <c r="O82" s="220"/>
      <c r="P82" s="220"/>
      <c r="Q82" s="220"/>
      <c r="R82" s="220"/>
    </row>
    <row r="83" spans="11:18" ht="15.75" customHeight="1" x14ac:dyDescent="0.25">
      <c r="K83" s="220"/>
      <c r="L83" s="220"/>
      <c r="M83" s="220"/>
      <c r="N83" s="220"/>
      <c r="O83" s="220"/>
      <c r="P83" s="220"/>
      <c r="Q83" s="220"/>
      <c r="R83" s="220"/>
    </row>
    <row r="84" spans="11:18" ht="15" customHeight="1" x14ac:dyDescent="0.25">
      <c r="K84" s="220"/>
      <c r="L84" s="220"/>
      <c r="M84" s="220"/>
      <c r="N84" s="220"/>
      <c r="O84" s="220"/>
      <c r="P84" s="220"/>
      <c r="Q84" s="220"/>
      <c r="R84" s="220"/>
    </row>
    <row r="85" spans="11:18" ht="15" customHeight="1" x14ac:dyDescent="0.25">
      <c r="K85" s="220"/>
      <c r="L85" s="220"/>
      <c r="M85" s="220"/>
      <c r="N85" s="220"/>
      <c r="O85" s="220"/>
      <c r="P85" s="220"/>
      <c r="Q85" s="220"/>
      <c r="R85" s="220"/>
    </row>
    <row r="86" spans="11:18" ht="15" customHeight="1" x14ac:dyDescent="0.25">
      <c r="K86" s="32"/>
    </row>
  </sheetData>
  <sheetProtection algorithmName="SHA-512" hashValue="pQUfnCPA/fTkVJoXKqZ8Jc204+t5QZt7+mCn8+Ulmo9+vUGX9IZscOVMpswZ6v13GN29SJ6RAzS0eRmTUGStJw==" saltValue="UOuEQh8IcPeKx2f1XUazNw==" spinCount="100000" sheet="1" objects="1" scenarios="1" selectLockedCells="1"/>
  <mergeCells count="54">
    <mergeCell ref="B30:I30"/>
    <mergeCell ref="S1:U2"/>
    <mergeCell ref="B1:C2"/>
    <mergeCell ref="E1:H2"/>
    <mergeCell ref="J1:L2"/>
    <mergeCell ref="N1:Q2"/>
    <mergeCell ref="B21:I23"/>
    <mergeCell ref="K21:R23"/>
    <mergeCell ref="T21:AA23"/>
    <mergeCell ref="B25:I28"/>
    <mergeCell ref="K25:R25"/>
    <mergeCell ref="T25:AA25"/>
    <mergeCell ref="U27:AA29"/>
    <mergeCell ref="Z30:AA30"/>
    <mergeCell ref="T32:Y32"/>
    <mergeCell ref="T33:Y33"/>
    <mergeCell ref="Z33:AA33"/>
    <mergeCell ref="K35:P35"/>
    <mergeCell ref="K36:P36"/>
    <mergeCell ref="Q36:R36"/>
    <mergeCell ref="B38:I38"/>
    <mergeCell ref="K38:R38"/>
    <mergeCell ref="T38:AA38"/>
    <mergeCell ref="J42:S44"/>
    <mergeCell ref="B47:I49"/>
    <mergeCell ref="K47:R49"/>
    <mergeCell ref="T47:AA49"/>
    <mergeCell ref="T50:AA55"/>
    <mergeCell ref="B51:I51"/>
    <mergeCell ref="K51:R51"/>
    <mergeCell ref="B53:B54"/>
    <mergeCell ref="C53:I55"/>
    <mergeCell ref="L53:R55"/>
    <mergeCell ref="H56:I56"/>
    <mergeCell ref="Y57:Z57"/>
    <mergeCell ref="B58:G58"/>
    <mergeCell ref="B59:G59"/>
    <mergeCell ref="H59:I59"/>
    <mergeCell ref="K60:R62"/>
    <mergeCell ref="Y59:Z59"/>
    <mergeCell ref="Y61:Z61"/>
    <mergeCell ref="L56:R59"/>
    <mergeCell ref="K64:P64"/>
    <mergeCell ref="K65:P65"/>
    <mergeCell ref="Q65:R65"/>
    <mergeCell ref="Y63:Z63"/>
    <mergeCell ref="T65:Y65"/>
    <mergeCell ref="L76:R76"/>
    <mergeCell ref="K80:R85"/>
    <mergeCell ref="K78:R78"/>
    <mergeCell ref="T66:AA66"/>
    <mergeCell ref="B68:I68"/>
    <mergeCell ref="T68:AA68"/>
    <mergeCell ref="K72:R74"/>
  </mergeCells>
  <conditionalFormatting sqref="K78:R78">
    <cfRule type="containsText" dxfId="17" priority="1" operator="containsText" text="The">
      <formula>NOT(ISERROR(SEARCH("The",K78)))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66246" r:id="rId5" name="Check Box 6">
              <controlPr locked="0" defaultSize="0" autoFill="0" autoLine="0" autoPict="0">
                <anchor moveWithCells="1">
                  <from>
                    <xdr:col>10</xdr:col>
                    <xdr:colOff>114300</xdr:colOff>
                    <xdr:row>51</xdr:row>
                    <xdr:rowOff>180975</xdr:rowOff>
                  </from>
                  <to>
                    <xdr:col>10</xdr:col>
                    <xdr:colOff>381000</xdr:colOff>
                    <xdr:row>53</xdr:row>
                    <xdr:rowOff>38100</xdr:rowOff>
                  </to>
                </anchor>
              </controlPr>
            </control>
          </mc:Choice>
        </mc:AlternateContent>
        <mc:AlternateContent xmlns:mc="http://schemas.openxmlformats.org/markup-compatibility/2006">
          <mc:Choice Requires="x14">
            <control shapeId="266247" r:id="rId6" name="Check Box 7">
              <controlPr locked="0" defaultSize="0" autoFill="0" autoLine="0" autoPict="0">
                <anchor moveWithCells="1">
                  <from>
                    <xdr:col>10</xdr:col>
                    <xdr:colOff>114300</xdr:colOff>
                    <xdr:row>55</xdr:row>
                    <xdr:rowOff>9525</xdr:rowOff>
                  </from>
                  <to>
                    <xdr:col>10</xdr:col>
                    <xdr:colOff>390525</xdr:colOff>
                    <xdr:row>56</xdr:row>
                    <xdr:rowOff>28575</xdr:rowOff>
                  </to>
                </anchor>
              </controlPr>
            </control>
          </mc:Choice>
        </mc:AlternateContent>
        <mc:AlternateContent xmlns:mc="http://schemas.openxmlformats.org/markup-compatibility/2006">
          <mc:Choice Requires="x14">
            <control shapeId="266248" r:id="rId7" name="Check Box 8">
              <controlPr locked="0" defaultSize="0" autoFill="0" autoLine="0" autoPict="0">
                <anchor moveWithCells="1">
                  <from>
                    <xdr:col>10</xdr:col>
                    <xdr:colOff>190500</xdr:colOff>
                    <xdr:row>25</xdr:row>
                    <xdr:rowOff>180975</xdr:rowOff>
                  </from>
                  <to>
                    <xdr:col>10</xdr:col>
                    <xdr:colOff>476250</xdr:colOff>
                    <xdr:row>27</xdr:row>
                    <xdr:rowOff>9525</xdr:rowOff>
                  </to>
                </anchor>
              </controlPr>
            </control>
          </mc:Choice>
        </mc:AlternateContent>
        <mc:AlternateContent xmlns:mc="http://schemas.openxmlformats.org/markup-compatibility/2006">
          <mc:Choice Requires="x14">
            <control shapeId="266249" r:id="rId8" name="Check Box 9">
              <controlPr locked="0" defaultSize="0" autoFill="0" autoLine="0" autoPict="0">
                <anchor moveWithCells="1">
                  <from>
                    <xdr:col>10</xdr:col>
                    <xdr:colOff>180975</xdr:colOff>
                    <xdr:row>27</xdr:row>
                    <xdr:rowOff>180975</xdr:rowOff>
                  </from>
                  <to>
                    <xdr:col>10</xdr:col>
                    <xdr:colOff>419100</xdr:colOff>
                    <xdr:row>29</xdr:row>
                    <xdr:rowOff>47625</xdr:rowOff>
                  </to>
                </anchor>
              </controlPr>
            </control>
          </mc:Choice>
        </mc:AlternateContent>
        <mc:AlternateContent xmlns:mc="http://schemas.openxmlformats.org/markup-compatibility/2006">
          <mc:Choice Requires="x14">
            <control shapeId="266250" r:id="rId9" name="Check Box 10">
              <controlPr locked="0" defaultSize="0" autoFill="0" autoLine="0" autoPict="0">
                <anchor moveWithCells="1">
                  <from>
                    <xdr:col>10</xdr:col>
                    <xdr:colOff>180975</xdr:colOff>
                    <xdr:row>29</xdr:row>
                    <xdr:rowOff>180975</xdr:rowOff>
                  </from>
                  <to>
                    <xdr:col>10</xdr:col>
                    <xdr:colOff>400050</xdr:colOff>
                    <xdr:row>31</xdr:row>
                    <xdr:rowOff>57150</xdr:rowOff>
                  </to>
                </anchor>
              </controlPr>
            </control>
          </mc:Choice>
        </mc:AlternateContent>
        <mc:AlternateContent xmlns:mc="http://schemas.openxmlformats.org/markup-compatibility/2006">
          <mc:Choice Requires="x14">
            <control shapeId="266251" r:id="rId10" name="Check Box 11">
              <controlPr locked="0" defaultSize="0" autoFill="0" autoLine="0" autoPict="0">
                <anchor moveWithCells="1">
                  <from>
                    <xdr:col>10</xdr:col>
                    <xdr:colOff>180975</xdr:colOff>
                    <xdr:row>31</xdr:row>
                    <xdr:rowOff>180975</xdr:rowOff>
                  </from>
                  <to>
                    <xdr:col>10</xdr:col>
                    <xdr:colOff>447675</xdr:colOff>
                    <xdr:row>33</xdr:row>
                    <xdr:rowOff>28575</xdr:rowOff>
                  </to>
                </anchor>
              </controlPr>
            </control>
          </mc:Choice>
        </mc:AlternateContent>
        <mc:AlternateContent xmlns:mc="http://schemas.openxmlformats.org/markup-compatibility/2006">
          <mc:Choice Requires="x14">
            <control shapeId="266252" r:id="rId11" name="Check Box 12">
              <controlPr locked="0" defaultSize="0" autoFill="0" autoLine="0" autoPict="0">
                <anchor moveWithCells="1">
                  <from>
                    <xdr:col>1</xdr:col>
                    <xdr:colOff>180975</xdr:colOff>
                    <xdr:row>52</xdr:row>
                    <xdr:rowOff>85725</xdr:rowOff>
                  </from>
                  <to>
                    <xdr:col>1</xdr:col>
                    <xdr:colOff>438150</xdr:colOff>
                    <xdr:row>53</xdr:row>
                    <xdr:rowOff>114300</xdr:rowOff>
                  </to>
                </anchor>
              </controlPr>
            </control>
          </mc:Choice>
        </mc:AlternateContent>
        <mc:AlternateContent xmlns:mc="http://schemas.openxmlformats.org/markup-compatibility/2006">
          <mc:Choice Requires="x14">
            <control shapeId="266253" r:id="rId12" name="Check Box 13">
              <controlPr locked="0" defaultSize="0" autoFill="0" autoLine="0" autoPict="0">
                <anchor moveWithCells="1">
                  <from>
                    <xdr:col>10</xdr:col>
                    <xdr:colOff>190500</xdr:colOff>
                    <xdr:row>75</xdr:row>
                    <xdr:rowOff>9525</xdr:rowOff>
                  </from>
                  <to>
                    <xdr:col>10</xdr:col>
                    <xdr:colOff>457200</xdr:colOff>
                    <xdr:row>76</xdr:row>
                    <xdr:rowOff>0</xdr:rowOff>
                  </to>
                </anchor>
              </controlPr>
            </control>
          </mc:Choice>
        </mc:AlternateContent>
        <mc:AlternateContent xmlns:mc="http://schemas.openxmlformats.org/markup-compatibility/2006">
          <mc:Choice Requires="x14">
            <control shapeId="266254" r:id="rId13" name="Check Box 14">
              <controlPr locked="0" defaultSize="0" autoFill="0" autoLine="0" autoPict="0">
                <anchor moveWithCells="1">
                  <from>
                    <xdr:col>19</xdr:col>
                    <xdr:colOff>190500</xdr:colOff>
                    <xdr:row>26</xdr:row>
                    <xdr:rowOff>114300</xdr:rowOff>
                  </from>
                  <to>
                    <xdr:col>19</xdr:col>
                    <xdr:colOff>428625</xdr:colOff>
                    <xdr:row>27</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3"/>
  <sheetViews>
    <sheetView showGridLines="0" showRowColHeaders="0" zoomScaleNormal="100" workbookViewId="0">
      <selection activeCell="K21" sqref="K21"/>
    </sheetView>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3" t="s">
        <v>0</v>
      </c>
      <c r="O1" s="193"/>
      <c r="P1" s="193"/>
      <c r="Q1" s="10"/>
      <c r="R1" s="192" t="s">
        <v>148</v>
      </c>
      <c r="S1" s="192"/>
      <c r="T1" s="192"/>
      <c r="U1" s="192"/>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3"/>
      <c r="O2" s="193"/>
      <c r="P2" s="193"/>
      <c r="Q2" s="10"/>
      <c r="R2" s="192"/>
      <c r="S2" s="192"/>
      <c r="T2" s="192"/>
      <c r="U2" s="192"/>
      <c r="V2" s="10"/>
      <c r="W2" s="192"/>
      <c r="X2" s="192"/>
      <c r="Y2" s="192"/>
      <c r="Z2" s="10"/>
      <c r="AA2" s="10"/>
      <c r="AB2" s="10"/>
    </row>
    <row r="9" spans="1:28" x14ac:dyDescent="0.25">
      <c r="J9" s="196"/>
      <c r="K9" s="196"/>
      <c r="L9" s="196"/>
      <c r="M9" s="196"/>
      <c r="N9" s="196"/>
      <c r="O9" s="196"/>
      <c r="P9" s="196"/>
      <c r="Q9" s="196"/>
    </row>
    <row r="10" spans="1:28" x14ac:dyDescent="0.25">
      <c r="J10" s="196"/>
      <c r="K10" s="196"/>
      <c r="L10" s="196"/>
      <c r="M10" s="196"/>
      <c r="N10" s="196"/>
      <c r="O10" s="196"/>
      <c r="P10" s="196"/>
      <c r="Q10" s="196"/>
    </row>
    <row r="11" spans="1:28" ht="15" customHeight="1" x14ac:dyDescent="0.25">
      <c r="J11" s="199"/>
      <c r="K11" s="199"/>
      <c r="L11" s="199"/>
      <c r="M11" s="199"/>
      <c r="N11" s="199"/>
      <c r="O11" s="199"/>
      <c r="P11" s="199"/>
      <c r="Q11" s="199"/>
      <c r="R11" s="199"/>
    </row>
    <row r="12" spans="1:28" ht="15" customHeight="1" x14ac:dyDescent="0.25">
      <c r="J12" s="199"/>
      <c r="K12" s="199"/>
      <c r="L12" s="199"/>
      <c r="M12" s="199"/>
      <c r="N12" s="199"/>
      <c r="O12" s="199"/>
      <c r="P12" s="199"/>
      <c r="Q12" s="199"/>
      <c r="R12" s="199"/>
    </row>
    <row r="13" spans="1:28" x14ac:dyDescent="0.25">
      <c r="J13" s="200"/>
      <c r="K13" s="200"/>
      <c r="L13" s="200"/>
      <c r="M13" s="200"/>
    </row>
    <row r="14" spans="1:28" x14ac:dyDescent="0.25">
      <c r="J14" s="200"/>
      <c r="K14" s="200"/>
      <c r="L14" s="200"/>
      <c r="M14" s="200"/>
    </row>
    <row r="19" spans="2:27" ht="20.25" customHeight="1" x14ac:dyDescent="0.25"/>
    <row r="20" spans="2:27" ht="17.25" customHeight="1" x14ac:dyDescent="0.3">
      <c r="B20" s="173" t="s">
        <v>280</v>
      </c>
      <c r="C20" s="173"/>
      <c r="D20" s="173"/>
      <c r="E20" s="173"/>
      <c r="F20" s="173"/>
      <c r="G20" s="173"/>
      <c r="H20" s="173"/>
      <c r="I20" s="173"/>
      <c r="K20" s="6" t="s">
        <v>22</v>
      </c>
      <c r="L20" s="54"/>
      <c r="M20" s="54"/>
      <c r="N20" s="54"/>
      <c r="O20" s="54"/>
      <c r="P20" s="54"/>
      <c r="Q20" s="54"/>
      <c r="R20" s="54"/>
      <c r="T20" s="53" t="s">
        <v>28</v>
      </c>
      <c r="U20" s="54"/>
      <c r="V20" s="54"/>
      <c r="W20" s="54"/>
      <c r="X20" s="54"/>
      <c r="Y20" s="54"/>
      <c r="Z20" s="54"/>
      <c r="AA20" s="54"/>
    </row>
    <row r="21" spans="2:27" ht="15" customHeight="1" x14ac:dyDescent="0.3">
      <c r="B21" s="173"/>
      <c r="C21" s="173"/>
      <c r="D21" s="173"/>
      <c r="E21" s="173"/>
      <c r="F21" s="173"/>
      <c r="G21" s="173"/>
      <c r="H21" s="173"/>
      <c r="I21" s="173"/>
      <c r="K21" s="90" t="b">
        <v>0</v>
      </c>
      <c r="L21" s="201" t="s">
        <v>22</v>
      </c>
      <c r="M21" s="201"/>
      <c r="N21" s="201"/>
      <c r="O21" s="201"/>
      <c r="P21" s="201"/>
      <c r="Q21" s="201"/>
      <c r="R21" s="201"/>
      <c r="T21" s="202"/>
      <c r="U21" s="202"/>
      <c r="V21" s="202"/>
      <c r="W21" s="202"/>
      <c r="X21" s="202"/>
      <c r="Y21" s="202"/>
      <c r="Z21" s="202"/>
      <c r="AA21" s="202"/>
    </row>
    <row r="22" spans="2:27" ht="15" customHeight="1" x14ac:dyDescent="0.3">
      <c r="B22" s="173"/>
      <c r="C22" s="173"/>
      <c r="D22" s="173"/>
      <c r="E22" s="173"/>
      <c r="F22" s="173"/>
      <c r="G22" s="173"/>
      <c r="H22" s="173"/>
      <c r="I22" s="173"/>
      <c r="K22" s="91" t="b">
        <v>0</v>
      </c>
      <c r="L22" s="201" t="s">
        <v>72</v>
      </c>
      <c r="M22" s="201"/>
      <c r="N22" s="201"/>
      <c r="O22" s="201"/>
      <c r="P22" s="201"/>
      <c r="Q22" s="201"/>
      <c r="R22" s="201"/>
      <c r="T22" s="202"/>
      <c r="U22" s="202"/>
      <c r="V22" s="202"/>
      <c r="W22" s="202"/>
      <c r="X22" s="202"/>
      <c r="Y22" s="202"/>
      <c r="Z22" s="202"/>
      <c r="AA22" s="202"/>
    </row>
    <row r="23" spans="2:27" ht="15" customHeight="1" x14ac:dyDescent="0.3">
      <c r="J23" s="88"/>
      <c r="K23" s="6" t="s">
        <v>24</v>
      </c>
      <c r="L23" s="8"/>
      <c r="M23" s="7"/>
      <c r="N23" s="7"/>
      <c r="O23" s="7"/>
      <c r="P23" s="7"/>
      <c r="Q23" s="7"/>
      <c r="R23" s="7"/>
      <c r="T23" s="202"/>
      <c r="U23" s="202"/>
      <c r="V23" s="202"/>
      <c r="W23" s="202"/>
      <c r="X23" s="202"/>
      <c r="Y23" s="202"/>
      <c r="Z23" s="202"/>
      <c r="AA23" s="202"/>
    </row>
    <row r="24" spans="2:27" ht="15" customHeight="1" x14ac:dyDescent="0.3">
      <c r="J24" s="88"/>
      <c r="K24" s="90" t="b">
        <v>0</v>
      </c>
      <c r="L24" s="195" t="s">
        <v>86</v>
      </c>
      <c r="M24" s="195"/>
      <c r="N24" s="195"/>
      <c r="O24" s="195"/>
      <c r="P24" s="195"/>
      <c r="Q24" s="195"/>
      <c r="R24" s="195"/>
      <c r="T24" s="202"/>
      <c r="U24" s="202"/>
      <c r="V24" s="202"/>
      <c r="W24" s="202"/>
      <c r="X24" s="202"/>
      <c r="Y24" s="202"/>
      <c r="Z24" s="202"/>
      <c r="AA24" s="202"/>
    </row>
    <row r="25" spans="2:27" ht="15" customHeight="1" x14ac:dyDescent="0.3">
      <c r="J25" s="88"/>
      <c r="K25" s="91" t="b">
        <v>0</v>
      </c>
      <c r="L25" s="194" t="s">
        <v>6</v>
      </c>
      <c r="M25" s="194"/>
      <c r="N25" s="194"/>
      <c r="O25" s="194"/>
      <c r="P25" s="194"/>
      <c r="Q25" s="194"/>
      <c r="R25" s="194"/>
      <c r="T25" s="202"/>
      <c r="U25" s="202"/>
      <c r="V25" s="202"/>
      <c r="W25" s="202"/>
      <c r="X25" s="202"/>
      <c r="Y25" s="202"/>
      <c r="Z25" s="202"/>
      <c r="AA25" s="202"/>
    </row>
    <row r="26" spans="2:27" ht="15" customHeight="1" x14ac:dyDescent="0.3">
      <c r="K26" s="91" t="b">
        <v>0</v>
      </c>
      <c r="L26" s="194" t="s">
        <v>7</v>
      </c>
      <c r="M26" s="194"/>
      <c r="N26" s="194"/>
      <c r="O26" s="194"/>
      <c r="P26" s="194"/>
      <c r="Q26" s="194"/>
      <c r="R26" s="194"/>
      <c r="T26" s="202"/>
      <c r="U26" s="202"/>
      <c r="V26" s="202"/>
      <c r="W26" s="202"/>
      <c r="X26" s="202"/>
      <c r="Y26" s="202"/>
      <c r="Z26" s="202"/>
      <c r="AA26" s="202"/>
    </row>
    <row r="27" spans="2:27" ht="17.25" x14ac:dyDescent="0.3">
      <c r="K27" s="91" t="b">
        <v>0</v>
      </c>
      <c r="L27" s="194" t="s">
        <v>8</v>
      </c>
      <c r="M27" s="194"/>
      <c r="N27" s="194"/>
      <c r="O27" s="194"/>
      <c r="P27" s="194"/>
      <c r="Q27" s="194"/>
      <c r="R27" s="194"/>
      <c r="T27" s="202"/>
      <c r="U27" s="202"/>
      <c r="V27" s="202"/>
      <c r="W27" s="202"/>
      <c r="X27" s="202"/>
      <c r="Y27" s="202"/>
      <c r="Z27" s="202"/>
      <c r="AA27" s="202"/>
    </row>
    <row r="28" spans="2:27" ht="17.25" x14ac:dyDescent="0.3">
      <c r="K28" s="91" t="b">
        <v>0</v>
      </c>
      <c r="L28" s="194" t="s">
        <v>9</v>
      </c>
      <c r="M28" s="194"/>
      <c r="N28" s="194"/>
      <c r="O28" s="194"/>
      <c r="P28" s="194"/>
      <c r="Q28" s="194"/>
      <c r="R28" s="194"/>
      <c r="T28" s="202"/>
      <c r="U28" s="202"/>
      <c r="V28" s="202"/>
      <c r="W28" s="202"/>
      <c r="X28" s="202"/>
      <c r="Y28" s="202"/>
      <c r="Z28" s="202"/>
      <c r="AA28" s="202"/>
    </row>
    <row r="29" spans="2:27" ht="17.25" x14ac:dyDescent="0.3">
      <c r="K29" s="91" t="b">
        <v>0</v>
      </c>
      <c r="L29" s="194" t="s">
        <v>10</v>
      </c>
      <c r="M29" s="194"/>
      <c r="N29" s="194"/>
      <c r="O29" s="194"/>
      <c r="P29" s="194"/>
      <c r="Q29" s="194"/>
      <c r="R29" s="194"/>
      <c r="T29" s="202"/>
      <c r="U29" s="202"/>
      <c r="V29" s="202"/>
      <c r="W29" s="202"/>
      <c r="X29" s="202"/>
      <c r="Y29" s="202"/>
      <c r="Z29" s="202"/>
      <c r="AA29" s="202"/>
    </row>
    <row r="30" spans="2:27" ht="17.25" x14ac:dyDescent="0.3">
      <c r="K30" s="91" t="b">
        <v>0</v>
      </c>
      <c r="L30" s="194" t="s">
        <v>11</v>
      </c>
      <c r="M30" s="194"/>
      <c r="N30" s="194"/>
      <c r="O30" s="194"/>
      <c r="P30" s="194"/>
      <c r="Q30" s="194"/>
      <c r="R30" s="194"/>
      <c r="T30" s="202"/>
      <c r="U30" s="202"/>
      <c r="V30" s="202"/>
      <c r="W30" s="202"/>
      <c r="X30" s="202"/>
      <c r="Y30" s="202"/>
      <c r="Z30" s="202"/>
      <c r="AA30" s="202"/>
    </row>
    <row r="31" spans="2:27" ht="17.25" x14ac:dyDescent="0.3">
      <c r="K31" s="91" t="b">
        <v>0</v>
      </c>
      <c r="L31" s="194" t="s">
        <v>88</v>
      </c>
      <c r="M31" s="194"/>
      <c r="N31" s="194"/>
      <c r="O31" s="194"/>
      <c r="P31" s="194"/>
      <c r="Q31" s="194"/>
      <c r="R31" s="194"/>
      <c r="T31" s="202"/>
      <c r="U31" s="202"/>
      <c r="V31" s="202"/>
      <c r="W31" s="202"/>
      <c r="X31" s="202"/>
      <c r="Y31" s="202"/>
      <c r="Z31" s="202"/>
      <c r="AA31" s="202"/>
    </row>
    <row r="32" spans="2:27" ht="17.25" x14ac:dyDescent="0.3">
      <c r="K32" s="6" t="s">
        <v>25</v>
      </c>
      <c r="L32" s="8"/>
      <c r="M32" s="7"/>
      <c r="N32" s="7"/>
      <c r="O32" s="7"/>
      <c r="P32" s="7"/>
      <c r="Q32" s="7"/>
      <c r="R32" s="7"/>
      <c r="T32" s="202"/>
      <c r="U32" s="202"/>
      <c r="V32" s="202"/>
      <c r="W32" s="202"/>
      <c r="X32" s="202"/>
      <c r="Y32" s="202"/>
      <c r="Z32" s="202"/>
      <c r="AA32" s="202"/>
    </row>
    <row r="33" spans="11:27" ht="17.25" x14ac:dyDescent="0.3">
      <c r="K33" s="91" t="b">
        <v>0</v>
      </c>
      <c r="L33" s="195" t="s">
        <v>87</v>
      </c>
      <c r="M33" s="195"/>
      <c r="N33" s="195"/>
      <c r="O33" s="195"/>
      <c r="P33" s="195"/>
      <c r="Q33" s="195"/>
      <c r="R33" s="195"/>
      <c r="T33" s="202"/>
      <c r="U33" s="202"/>
      <c r="V33" s="202"/>
      <c r="W33" s="202"/>
      <c r="X33" s="202"/>
      <c r="Y33" s="202"/>
      <c r="Z33" s="202"/>
      <c r="AA33" s="202"/>
    </row>
    <row r="34" spans="11:27" ht="17.25" x14ac:dyDescent="0.3">
      <c r="K34" s="91" t="b">
        <v>0</v>
      </c>
      <c r="L34" s="194" t="s">
        <v>14</v>
      </c>
      <c r="M34" s="194"/>
      <c r="N34" s="194"/>
      <c r="O34" s="194"/>
      <c r="P34" s="194"/>
      <c r="Q34" s="194"/>
      <c r="R34" s="194"/>
      <c r="T34" s="202"/>
      <c r="U34" s="202"/>
      <c r="V34" s="202"/>
      <c r="W34" s="202"/>
      <c r="X34" s="202"/>
      <c r="Y34" s="202"/>
      <c r="Z34" s="202"/>
      <c r="AA34" s="202"/>
    </row>
    <row r="35" spans="11:27" ht="17.25" x14ac:dyDescent="0.3">
      <c r="K35" s="91" t="b">
        <v>0</v>
      </c>
      <c r="L35" s="194" t="s">
        <v>15</v>
      </c>
      <c r="M35" s="194"/>
      <c r="N35" s="194"/>
      <c r="O35" s="194"/>
      <c r="P35" s="194"/>
      <c r="Q35" s="194"/>
      <c r="R35" s="194"/>
      <c r="T35" s="202"/>
      <c r="U35" s="202"/>
      <c r="V35" s="202"/>
      <c r="W35" s="202"/>
      <c r="X35" s="202"/>
      <c r="Y35" s="202"/>
      <c r="Z35" s="202"/>
      <c r="AA35" s="202"/>
    </row>
    <row r="36" spans="11:27" ht="17.25" x14ac:dyDescent="0.3">
      <c r="K36" s="91" t="b">
        <v>0</v>
      </c>
      <c r="L36" s="194" t="s">
        <v>16</v>
      </c>
      <c r="M36" s="194"/>
      <c r="N36" s="194"/>
      <c r="O36" s="194"/>
      <c r="P36" s="194"/>
      <c r="Q36" s="194"/>
      <c r="R36" s="194"/>
      <c r="T36" s="202"/>
      <c r="U36" s="202"/>
      <c r="V36" s="202"/>
      <c r="W36" s="202"/>
      <c r="X36" s="202"/>
      <c r="Y36" s="202"/>
      <c r="Z36" s="202"/>
      <c r="AA36" s="202"/>
    </row>
    <row r="37" spans="11:27" ht="17.25" x14ac:dyDescent="0.3">
      <c r="K37" s="91" t="b">
        <v>0</v>
      </c>
      <c r="L37" s="194" t="s">
        <v>17</v>
      </c>
      <c r="M37" s="194"/>
      <c r="N37" s="194"/>
      <c r="O37" s="194"/>
      <c r="P37" s="194"/>
      <c r="Q37" s="194"/>
      <c r="R37" s="194"/>
      <c r="T37" s="202"/>
      <c r="U37" s="202"/>
      <c r="V37" s="202"/>
      <c r="W37" s="202"/>
      <c r="X37" s="202"/>
      <c r="Y37" s="202"/>
      <c r="Z37" s="202"/>
      <c r="AA37" s="202"/>
    </row>
    <row r="38" spans="11:27" ht="17.25" x14ac:dyDescent="0.3">
      <c r="K38" s="91" t="b">
        <v>0</v>
      </c>
      <c r="L38" s="194" t="s">
        <v>18</v>
      </c>
      <c r="M38" s="194"/>
      <c r="N38" s="194"/>
      <c r="O38" s="194"/>
      <c r="P38" s="194"/>
      <c r="Q38" s="194"/>
      <c r="R38" s="194"/>
      <c r="T38" s="197" t="s">
        <v>312</v>
      </c>
      <c r="U38" s="198"/>
      <c r="V38" s="198"/>
      <c r="W38" s="198"/>
      <c r="X38" s="198"/>
      <c r="Y38" s="198"/>
      <c r="Z38" s="198"/>
      <c r="AA38" s="198"/>
    </row>
    <row r="39" spans="11:27" ht="17.25" x14ac:dyDescent="0.3">
      <c r="K39" s="91" t="b">
        <v>0</v>
      </c>
      <c r="L39" s="194" t="s">
        <v>19</v>
      </c>
      <c r="M39" s="194"/>
      <c r="N39" s="194"/>
      <c r="O39" s="194"/>
      <c r="P39" s="194"/>
      <c r="Q39" s="194"/>
      <c r="R39" s="194"/>
      <c r="T39" s="198"/>
      <c r="U39" s="198"/>
      <c r="V39" s="198"/>
      <c r="W39" s="198"/>
      <c r="X39" s="198"/>
      <c r="Y39" s="198"/>
      <c r="Z39" s="198"/>
      <c r="AA39" s="198"/>
    </row>
    <row r="40" spans="11:27" ht="17.25" customHeight="1" x14ac:dyDescent="0.3">
      <c r="K40" s="91" t="b">
        <v>0</v>
      </c>
      <c r="L40" s="194" t="s">
        <v>20</v>
      </c>
      <c r="M40" s="194"/>
      <c r="N40" s="194"/>
      <c r="O40" s="194"/>
      <c r="P40" s="194"/>
      <c r="Q40" s="194"/>
      <c r="R40" s="194"/>
      <c r="T40" s="198"/>
      <c r="U40" s="198"/>
      <c r="V40" s="198"/>
      <c r="W40" s="198"/>
      <c r="X40" s="198"/>
      <c r="Y40" s="198"/>
      <c r="Z40" s="198"/>
      <c r="AA40" s="198"/>
    </row>
    <row r="41" spans="11:27" ht="17.25" customHeight="1" x14ac:dyDescent="0.3">
      <c r="K41" s="91" t="b">
        <v>0</v>
      </c>
      <c r="L41" s="194" t="s">
        <v>21</v>
      </c>
      <c r="M41" s="194"/>
      <c r="N41" s="194"/>
      <c r="O41" s="194"/>
      <c r="P41" s="194"/>
      <c r="Q41" s="194"/>
      <c r="R41" s="194"/>
      <c r="T41" s="198"/>
      <c r="U41" s="198"/>
      <c r="V41" s="198"/>
      <c r="W41" s="198"/>
      <c r="X41" s="198"/>
      <c r="Y41" s="198"/>
      <c r="Z41" s="198"/>
      <c r="AA41" s="198"/>
    </row>
    <row r="42" spans="11:27" ht="17.25" customHeight="1" x14ac:dyDescent="0.3">
      <c r="K42" s="6" t="s">
        <v>26</v>
      </c>
      <c r="L42" s="8"/>
      <c r="M42" s="7"/>
      <c r="N42" s="7"/>
      <c r="O42" s="7"/>
      <c r="P42" s="7"/>
      <c r="Q42" s="7"/>
      <c r="R42" s="7"/>
      <c r="T42" s="198"/>
      <c r="U42" s="198"/>
      <c r="V42" s="198"/>
      <c r="W42" s="198"/>
      <c r="X42" s="198"/>
      <c r="Y42" s="198"/>
      <c r="Z42" s="198"/>
      <c r="AA42" s="198"/>
    </row>
    <row r="43" spans="11:27" ht="15" customHeight="1" x14ac:dyDescent="0.3">
      <c r="K43" s="91" t="b">
        <v>0</v>
      </c>
      <c r="L43" s="195" t="s">
        <v>23</v>
      </c>
      <c r="M43" s="195"/>
      <c r="N43" s="195"/>
      <c r="O43" s="195"/>
      <c r="P43" s="195"/>
      <c r="Q43" s="195"/>
      <c r="R43" s="195"/>
      <c r="T43" s="198"/>
      <c r="U43" s="198"/>
      <c r="V43" s="198"/>
      <c r="W43" s="198"/>
      <c r="X43" s="198"/>
      <c r="Y43" s="198"/>
      <c r="Z43" s="198"/>
      <c r="AA43" s="198"/>
    </row>
  </sheetData>
  <sheetProtection algorithmName="SHA-512" hashValue="mh6Kd0pNWrKFDqbUy8M2NWC+f39FO4HhoM15/eQEhniRHLYMrUSTy7kHdqUK2OPsOOFAVma4P+jHNcvcvOywuw==" saltValue="yKt6wo4q4iicXv8MAEsDrg==" spinCount="100000" sheet="1" objects="1" scenarios="1" selectLockedCells="1"/>
  <mergeCells count="31">
    <mergeCell ref="J11:R12"/>
    <mergeCell ref="J13:M14"/>
    <mergeCell ref="L21:R21"/>
    <mergeCell ref="T21:AA37"/>
    <mergeCell ref="L22:R22"/>
    <mergeCell ref="L35:R35"/>
    <mergeCell ref="L36:R36"/>
    <mergeCell ref="L37:R37"/>
    <mergeCell ref="L38:R38"/>
    <mergeCell ref="L28:R28"/>
    <mergeCell ref="L29:R29"/>
    <mergeCell ref="L30:R30"/>
    <mergeCell ref="L31:R31"/>
    <mergeCell ref="L33:R33"/>
    <mergeCell ref="L34:R34"/>
    <mergeCell ref="L41:R41"/>
    <mergeCell ref="L43:R43"/>
    <mergeCell ref="E1:L2"/>
    <mergeCell ref="N1:P2"/>
    <mergeCell ref="R1:U2"/>
    <mergeCell ref="L39:R39"/>
    <mergeCell ref="L40:R40"/>
    <mergeCell ref="B20:I22"/>
    <mergeCell ref="L24:R24"/>
    <mergeCell ref="L25:R25"/>
    <mergeCell ref="L26:R26"/>
    <mergeCell ref="L27:R27"/>
    <mergeCell ref="B1:C2"/>
    <mergeCell ref="J9:Q10"/>
    <mergeCell ref="T38:AA43"/>
    <mergeCell ref="W1:Y2"/>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21185" r:id="rId5" name="Check Box 1">
              <controlPr locked="0" defaultSize="0" autoFill="0" autoLine="0" autoPict="0">
                <anchor moveWithCells="1">
                  <from>
                    <xdr:col>10</xdr:col>
                    <xdr:colOff>190500</xdr:colOff>
                    <xdr:row>19</xdr:row>
                    <xdr:rowOff>180975</xdr:rowOff>
                  </from>
                  <to>
                    <xdr:col>11</xdr:col>
                    <xdr:colOff>57150</xdr:colOff>
                    <xdr:row>20</xdr:row>
                    <xdr:rowOff>180975</xdr:rowOff>
                  </to>
                </anchor>
              </controlPr>
            </control>
          </mc:Choice>
        </mc:AlternateContent>
        <mc:AlternateContent xmlns:mc="http://schemas.openxmlformats.org/markup-compatibility/2006">
          <mc:Choice Requires="x14">
            <control shapeId="221186" r:id="rId6" name="Check Box 2">
              <controlPr locked="0" defaultSize="0" autoFill="0" autoLine="0" autoPict="0">
                <anchor moveWithCells="1">
                  <from>
                    <xdr:col>10</xdr:col>
                    <xdr:colOff>200025</xdr:colOff>
                    <xdr:row>22</xdr:row>
                    <xdr:rowOff>180975</xdr:rowOff>
                  </from>
                  <to>
                    <xdr:col>11</xdr:col>
                    <xdr:colOff>19050</xdr:colOff>
                    <xdr:row>24</xdr:row>
                    <xdr:rowOff>19050</xdr:rowOff>
                  </to>
                </anchor>
              </controlPr>
            </control>
          </mc:Choice>
        </mc:AlternateContent>
        <mc:AlternateContent xmlns:mc="http://schemas.openxmlformats.org/markup-compatibility/2006">
          <mc:Choice Requires="x14">
            <control shapeId="221187" r:id="rId7" name="Check Box 3">
              <controlPr locked="0" defaultSize="0" autoFill="0" autoLine="0" autoPict="0">
                <anchor moveWithCells="1">
                  <from>
                    <xdr:col>10</xdr:col>
                    <xdr:colOff>200025</xdr:colOff>
                    <xdr:row>24</xdr:row>
                    <xdr:rowOff>0</xdr:rowOff>
                  </from>
                  <to>
                    <xdr:col>11</xdr:col>
                    <xdr:colOff>85725</xdr:colOff>
                    <xdr:row>25</xdr:row>
                    <xdr:rowOff>19050</xdr:rowOff>
                  </to>
                </anchor>
              </controlPr>
            </control>
          </mc:Choice>
        </mc:AlternateContent>
        <mc:AlternateContent xmlns:mc="http://schemas.openxmlformats.org/markup-compatibility/2006">
          <mc:Choice Requires="x14">
            <control shapeId="221188" r:id="rId8" name="Check Box 4">
              <controlPr locked="0" defaultSize="0" autoFill="0" autoLine="0" autoPict="0">
                <anchor moveWithCells="1">
                  <from>
                    <xdr:col>10</xdr:col>
                    <xdr:colOff>200025</xdr:colOff>
                    <xdr:row>24</xdr:row>
                    <xdr:rowOff>200025</xdr:rowOff>
                  </from>
                  <to>
                    <xdr:col>10</xdr:col>
                    <xdr:colOff>495300</xdr:colOff>
                    <xdr:row>26</xdr:row>
                    <xdr:rowOff>28575</xdr:rowOff>
                  </to>
                </anchor>
              </controlPr>
            </control>
          </mc:Choice>
        </mc:AlternateContent>
        <mc:AlternateContent xmlns:mc="http://schemas.openxmlformats.org/markup-compatibility/2006">
          <mc:Choice Requires="x14">
            <control shapeId="221189" r:id="rId9" name="Check Box 5">
              <controlPr locked="0" defaultSize="0" autoFill="0" autoLine="0" autoPict="0">
                <anchor moveWithCells="1">
                  <from>
                    <xdr:col>10</xdr:col>
                    <xdr:colOff>200025</xdr:colOff>
                    <xdr:row>25</xdr:row>
                    <xdr:rowOff>219075</xdr:rowOff>
                  </from>
                  <to>
                    <xdr:col>11</xdr:col>
                    <xdr:colOff>28575</xdr:colOff>
                    <xdr:row>26</xdr:row>
                    <xdr:rowOff>209550</xdr:rowOff>
                  </to>
                </anchor>
              </controlPr>
            </control>
          </mc:Choice>
        </mc:AlternateContent>
        <mc:AlternateContent xmlns:mc="http://schemas.openxmlformats.org/markup-compatibility/2006">
          <mc:Choice Requires="x14">
            <control shapeId="221190" r:id="rId10" name="Check Box 6">
              <controlPr locked="0" defaultSize="0" autoFill="0" autoLine="0" autoPict="0">
                <anchor moveWithCells="1">
                  <from>
                    <xdr:col>10</xdr:col>
                    <xdr:colOff>200025</xdr:colOff>
                    <xdr:row>26</xdr:row>
                    <xdr:rowOff>209550</xdr:rowOff>
                  </from>
                  <to>
                    <xdr:col>10</xdr:col>
                    <xdr:colOff>485775</xdr:colOff>
                    <xdr:row>27</xdr:row>
                    <xdr:rowOff>209550</xdr:rowOff>
                  </to>
                </anchor>
              </controlPr>
            </control>
          </mc:Choice>
        </mc:AlternateContent>
        <mc:AlternateContent xmlns:mc="http://schemas.openxmlformats.org/markup-compatibility/2006">
          <mc:Choice Requires="x14">
            <control shapeId="221191" r:id="rId11" name="Check Box 7">
              <controlPr locked="0" defaultSize="0" autoFill="0" autoLine="0" autoPict="0">
                <anchor moveWithCells="1">
                  <from>
                    <xdr:col>10</xdr:col>
                    <xdr:colOff>200025</xdr:colOff>
                    <xdr:row>27</xdr:row>
                    <xdr:rowOff>200025</xdr:rowOff>
                  </from>
                  <to>
                    <xdr:col>10</xdr:col>
                    <xdr:colOff>485775</xdr:colOff>
                    <xdr:row>28</xdr:row>
                    <xdr:rowOff>200025</xdr:rowOff>
                  </to>
                </anchor>
              </controlPr>
            </control>
          </mc:Choice>
        </mc:AlternateContent>
        <mc:AlternateContent xmlns:mc="http://schemas.openxmlformats.org/markup-compatibility/2006">
          <mc:Choice Requires="x14">
            <control shapeId="221192" r:id="rId12" name="Check Box 8">
              <controlPr locked="0" defaultSize="0" autoFill="0" autoLine="0" autoPict="0">
                <anchor moveWithCells="1">
                  <from>
                    <xdr:col>10</xdr:col>
                    <xdr:colOff>190500</xdr:colOff>
                    <xdr:row>28</xdr:row>
                    <xdr:rowOff>209550</xdr:rowOff>
                  </from>
                  <to>
                    <xdr:col>10</xdr:col>
                    <xdr:colOff>476250</xdr:colOff>
                    <xdr:row>29</xdr:row>
                    <xdr:rowOff>200025</xdr:rowOff>
                  </to>
                </anchor>
              </controlPr>
            </control>
          </mc:Choice>
        </mc:AlternateContent>
        <mc:AlternateContent xmlns:mc="http://schemas.openxmlformats.org/markup-compatibility/2006">
          <mc:Choice Requires="x14">
            <control shapeId="221193" r:id="rId13" name="Check Box 9">
              <controlPr locked="0" defaultSize="0" autoFill="0" autoLine="0" autoPict="0">
                <anchor moveWithCells="1">
                  <from>
                    <xdr:col>10</xdr:col>
                    <xdr:colOff>190500</xdr:colOff>
                    <xdr:row>29</xdr:row>
                    <xdr:rowOff>209550</xdr:rowOff>
                  </from>
                  <to>
                    <xdr:col>10</xdr:col>
                    <xdr:colOff>466725</xdr:colOff>
                    <xdr:row>30</xdr:row>
                    <xdr:rowOff>200025</xdr:rowOff>
                  </to>
                </anchor>
              </controlPr>
            </control>
          </mc:Choice>
        </mc:AlternateContent>
        <mc:AlternateContent xmlns:mc="http://schemas.openxmlformats.org/markup-compatibility/2006">
          <mc:Choice Requires="x14">
            <control shapeId="221194" r:id="rId14" name="Check Box 10">
              <controlPr locked="0" defaultSize="0" autoFill="0" autoLine="0" autoPict="0">
                <anchor moveWithCells="1">
                  <from>
                    <xdr:col>10</xdr:col>
                    <xdr:colOff>200025</xdr:colOff>
                    <xdr:row>32</xdr:row>
                    <xdr:rowOff>0</xdr:rowOff>
                  </from>
                  <to>
                    <xdr:col>10</xdr:col>
                    <xdr:colOff>466725</xdr:colOff>
                    <xdr:row>32</xdr:row>
                    <xdr:rowOff>209550</xdr:rowOff>
                  </to>
                </anchor>
              </controlPr>
            </control>
          </mc:Choice>
        </mc:AlternateContent>
        <mc:AlternateContent xmlns:mc="http://schemas.openxmlformats.org/markup-compatibility/2006">
          <mc:Choice Requires="x14">
            <control shapeId="221195" r:id="rId15" name="Check Box 11">
              <controlPr locked="0" defaultSize="0" autoFill="0" autoLine="0" autoPict="0">
                <anchor moveWithCells="1">
                  <from>
                    <xdr:col>10</xdr:col>
                    <xdr:colOff>200025</xdr:colOff>
                    <xdr:row>32</xdr:row>
                    <xdr:rowOff>209550</xdr:rowOff>
                  </from>
                  <to>
                    <xdr:col>10</xdr:col>
                    <xdr:colOff>476250</xdr:colOff>
                    <xdr:row>33</xdr:row>
                    <xdr:rowOff>209550</xdr:rowOff>
                  </to>
                </anchor>
              </controlPr>
            </control>
          </mc:Choice>
        </mc:AlternateContent>
        <mc:AlternateContent xmlns:mc="http://schemas.openxmlformats.org/markup-compatibility/2006">
          <mc:Choice Requires="x14">
            <control shapeId="221196" r:id="rId16" name="Check Box 12">
              <controlPr locked="0" defaultSize="0" autoFill="0" autoLine="0" autoPict="0">
                <anchor moveWithCells="1">
                  <from>
                    <xdr:col>10</xdr:col>
                    <xdr:colOff>200025</xdr:colOff>
                    <xdr:row>33</xdr:row>
                    <xdr:rowOff>200025</xdr:rowOff>
                  </from>
                  <to>
                    <xdr:col>10</xdr:col>
                    <xdr:colOff>457200</xdr:colOff>
                    <xdr:row>34</xdr:row>
                    <xdr:rowOff>200025</xdr:rowOff>
                  </to>
                </anchor>
              </controlPr>
            </control>
          </mc:Choice>
        </mc:AlternateContent>
        <mc:AlternateContent xmlns:mc="http://schemas.openxmlformats.org/markup-compatibility/2006">
          <mc:Choice Requires="x14">
            <control shapeId="221197" r:id="rId17" name="Check Box 13">
              <controlPr locked="0" defaultSize="0" autoFill="0" autoLine="0" autoPict="0">
                <anchor moveWithCells="1">
                  <from>
                    <xdr:col>10</xdr:col>
                    <xdr:colOff>200025</xdr:colOff>
                    <xdr:row>34</xdr:row>
                    <xdr:rowOff>219075</xdr:rowOff>
                  </from>
                  <to>
                    <xdr:col>10</xdr:col>
                    <xdr:colOff>447675</xdr:colOff>
                    <xdr:row>36</xdr:row>
                    <xdr:rowOff>0</xdr:rowOff>
                  </to>
                </anchor>
              </controlPr>
            </control>
          </mc:Choice>
        </mc:AlternateContent>
        <mc:AlternateContent xmlns:mc="http://schemas.openxmlformats.org/markup-compatibility/2006">
          <mc:Choice Requires="x14">
            <control shapeId="221198" r:id="rId18" name="Check Box 14">
              <controlPr locked="0" defaultSize="0" autoFill="0" autoLine="0" autoPict="0">
                <anchor moveWithCells="1">
                  <from>
                    <xdr:col>10</xdr:col>
                    <xdr:colOff>200025</xdr:colOff>
                    <xdr:row>35</xdr:row>
                    <xdr:rowOff>209550</xdr:rowOff>
                  </from>
                  <to>
                    <xdr:col>10</xdr:col>
                    <xdr:colOff>457200</xdr:colOff>
                    <xdr:row>36</xdr:row>
                    <xdr:rowOff>209550</xdr:rowOff>
                  </to>
                </anchor>
              </controlPr>
            </control>
          </mc:Choice>
        </mc:AlternateContent>
        <mc:AlternateContent xmlns:mc="http://schemas.openxmlformats.org/markup-compatibility/2006">
          <mc:Choice Requires="x14">
            <control shapeId="221199" r:id="rId19" name="Check Box 15">
              <controlPr locked="0" defaultSize="0" autoFill="0" autoLine="0" autoPict="0">
                <anchor moveWithCells="1">
                  <from>
                    <xdr:col>10</xdr:col>
                    <xdr:colOff>190500</xdr:colOff>
                    <xdr:row>36</xdr:row>
                    <xdr:rowOff>209550</xdr:rowOff>
                  </from>
                  <to>
                    <xdr:col>10</xdr:col>
                    <xdr:colOff>485775</xdr:colOff>
                    <xdr:row>37</xdr:row>
                    <xdr:rowOff>209550</xdr:rowOff>
                  </to>
                </anchor>
              </controlPr>
            </control>
          </mc:Choice>
        </mc:AlternateContent>
        <mc:AlternateContent xmlns:mc="http://schemas.openxmlformats.org/markup-compatibility/2006">
          <mc:Choice Requires="x14">
            <control shapeId="221200" r:id="rId20" name="Check Box 16">
              <controlPr locked="0" defaultSize="0" autoFill="0" autoLine="0" autoPict="0">
                <anchor moveWithCells="1">
                  <from>
                    <xdr:col>10</xdr:col>
                    <xdr:colOff>190500</xdr:colOff>
                    <xdr:row>37</xdr:row>
                    <xdr:rowOff>209550</xdr:rowOff>
                  </from>
                  <to>
                    <xdr:col>10</xdr:col>
                    <xdr:colOff>438150</xdr:colOff>
                    <xdr:row>38</xdr:row>
                    <xdr:rowOff>200025</xdr:rowOff>
                  </to>
                </anchor>
              </controlPr>
            </control>
          </mc:Choice>
        </mc:AlternateContent>
        <mc:AlternateContent xmlns:mc="http://schemas.openxmlformats.org/markup-compatibility/2006">
          <mc:Choice Requires="x14">
            <control shapeId="221201" r:id="rId21" name="Check Box 17">
              <controlPr locked="0" defaultSize="0" autoFill="0" autoLine="0" autoPict="0">
                <anchor moveWithCells="1">
                  <from>
                    <xdr:col>10</xdr:col>
                    <xdr:colOff>190500</xdr:colOff>
                    <xdr:row>38</xdr:row>
                    <xdr:rowOff>200025</xdr:rowOff>
                  </from>
                  <to>
                    <xdr:col>10</xdr:col>
                    <xdr:colOff>457200</xdr:colOff>
                    <xdr:row>39</xdr:row>
                    <xdr:rowOff>200025</xdr:rowOff>
                  </to>
                </anchor>
              </controlPr>
            </control>
          </mc:Choice>
        </mc:AlternateContent>
        <mc:AlternateContent xmlns:mc="http://schemas.openxmlformats.org/markup-compatibility/2006">
          <mc:Choice Requires="x14">
            <control shapeId="221202" r:id="rId22" name="Check Box 18">
              <controlPr locked="0" defaultSize="0" autoFill="0" autoLine="0" autoPict="0">
                <anchor moveWithCells="1">
                  <from>
                    <xdr:col>10</xdr:col>
                    <xdr:colOff>190500</xdr:colOff>
                    <xdr:row>39</xdr:row>
                    <xdr:rowOff>209550</xdr:rowOff>
                  </from>
                  <to>
                    <xdr:col>10</xdr:col>
                    <xdr:colOff>485775</xdr:colOff>
                    <xdr:row>40</xdr:row>
                    <xdr:rowOff>209550</xdr:rowOff>
                  </to>
                </anchor>
              </controlPr>
            </control>
          </mc:Choice>
        </mc:AlternateContent>
        <mc:AlternateContent xmlns:mc="http://schemas.openxmlformats.org/markup-compatibility/2006">
          <mc:Choice Requires="x14">
            <control shapeId="221203" r:id="rId23" name="Check Box 19">
              <controlPr locked="0" defaultSize="0" autoFill="0" autoLine="0" autoPict="0">
                <anchor moveWithCells="1">
                  <from>
                    <xdr:col>10</xdr:col>
                    <xdr:colOff>180975</xdr:colOff>
                    <xdr:row>42</xdr:row>
                    <xdr:rowOff>0</xdr:rowOff>
                  </from>
                  <to>
                    <xdr:col>10</xdr:col>
                    <xdr:colOff>438150</xdr:colOff>
                    <xdr:row>43</xdr:row>
                    <xdr:rowOff>19050</xdr:rowOff>
                  </to>
                </anchor>
              </controlPr>
            </control>
          </mc:Choice>
        </mc:AlternateContent>
        <mc:AlternateContent xmlns:mc="http://schemas.openxmlformats.org/markup-compatibility/2006">
          <mc:Choice Requires="x14">
            <control shapeId="221204" r:id="rId24" name="Check Box 20">
              <controlPr locked="0" defaultSize="0" autoFill="0" autoLine="0" autoPict="0">
                <anchor moveWithCells="1">
                  <from>
                    <xdr:col>10</xdr:col>
                    <xdr:colOff>190500</xdr:colOff>
                    <xdr:row>20</xdr:row>
                    <xdr:rowOff>180975</xdr:rowOff>
                  </from>
                  <to>
                    <xdr:col>11</xdr:col>
                    <xdr:colOff>57150</xdr:colOff>
                    <xdr:row>22</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125"/>
  <sheetViews>
    <sheetView showGridLines="0" showRowColHeaders="0" showRuler="0" view="pageLayout" zoomScale="160" zoomScaleNormal="160" zoomScalePageLayoutView="160" workbookViewId="0"/>
  </sheetViews>
  <sheetFormatPr defaultRowHeight="15" x14ac:dyDescent="0.25"/>
  <cols>
    <col min="1" max="1" width="2.7109375" style="49" customWidth="1"/>
    <col min="2" max="2" width="4.7109375" style="49" customWidth="1"/>
    <col min="3" max="3" width="9.140625" style="49"/>
    <col min="4" max="5" width="4.7109375" style="49" customWidth="1"/>
    <col min="6" max="7" width="12.42578125" style="49" customWidth="1"/>
    <col min="8" max="8" width="7.5703125" style="49" customWidth="1"/>
    <col min="9" max="9" width="8.42578125" style="49" customWidth="1"/>
    <col min="10" max="10" width="4.85546875" style="49" customWidth="1"/>
    <col min="11" max="11" width="8.85546875" style="49" customWidth="1"/>
    <col min="12" max="12" width="3.42578125" style="49" customWidth="1"/>
    <col min="13" max="13" width="17.85546875" style="49" customWidth="1"/>
    <col min="14" max="16384" width="9.140625" style="49"/>
  </cols>
  <sheetData>
    <row r="1" spans="2:13" ht="11.25" customHeight="1" x14ac:dyDescent="0.25"/>
    <row r="2" spans="2:13" ht="21.75" thickBot="1" x14ac:dyDescent="0.3">
      <c r="B2" s="188" t="s">
        <v>146</v>
      </c>
      <c r="C2" s="188"/>
      <c r="D2" s="188"/>
      <c r="E2" s="188"/>
      <c r="F2" s="188"/>
      <c r="G2" s="188"/>
      <c r="H2" s="188"/>
      <c r="I2" s="188"/>
      <c r="J2" s="188"/>
      <c r="K2" s="188"/>
      <c r="L2" s="188"/>
      <c r="M2" s="188"/>
    </row>
    <row r="3" spans="2:13" ht="21" x14ac:dyDescent="0.25">
      <c r="B3" s="75"/>
      <c r="C3" s="75"/>
      <c r="D3" s="75"/>
      <c r="E3" s="75"/>
      <c r="F3" s="75"/>
      <c r="G3" s="75"/>
      <c r="H3" s="75"/>
      <c r="I3" s="75"/>
      <c r="J3" s="75"/>
      <c r="K3" s="75"/>
      <c r="L3" s="75"/>
    </row>
    <row r="4" spans="2:13" ht="21" x14ac:dyDescent="0.25">
      <c r="B4" s="189" t="s">
        <v>135</v>
      </c>
      <c r="C4" s="189"/>
      <c r="D4" s="189"/>
      <c r="E4" s="189"/>
      <c r="F4" s="189"/>
      <c r="G4" s="189"/>
      <c r="H4" s="189"/>
      <c r="I4" s="189"/>
      <c r="J4" s="189"/>
      <c r="K4" s="189"/>
      <c r="L4" s="189"/>
      <c r="M4" s="189"/>
    </row>
    <row r="5" spans="2:13" x14ac:dyDescent="0.25">
      <c r="B5" s="190" t="s">
        <v>238</v>
      </c>
      <c r="C5" s="190"/>
      <c r="D5" s="190"/>
      <c r="E5" s="190"/>
      <c r="F5" s="190"/>
      <c r="G5" s="190"/>
      <c r="H5" s="190"/>
      <c r="I5" s="190"/>
      <c r="J5" s="190"/>
      <c r="K5" s="190"/>
      <c r="L5" s="190"/>
      <c r="M5" s="190"/>
    </row>
    <row r="6" spans="2:13" x14ac:dyDescent="0.25">
      <c r="B6" s="288" t="s">
        <v>147</v>
      </c>
      <c r="C6" s="288"/>
      <c r="D6" s="288"/>
      <c r="E6" s="288"/>
      <c r="F6" s="288"/>
      <c r="G6" s="288"/>
      <c r="H6" s="288"/>
      <c r="I6" s="288"/>
      <c r="J6" s="288"/>
      <c r="K6" s="288"/>
      <c r="L6" s="288"/>
      <c r="M6" s="288"/>
    </row>
    <row r="7" spans="2:13" ht="7.5" customHeight="1" x14ac:dyDescent="0.25">
      <c r="B7" s="103"/>
      <c r="C7" s="103"/>
      <c r="D7" s="103"/>
      <c r="E7" s="103"/>
      <c r="F7" s="103"/>
      <c r="G7" s="103"/>
      <c r="H7" s="103"/>
      <c r="I7" s="103"/>
      <c r="J7" s="103"/>
      <c r="K7" s="103"/>
      <c r="L7" s="103"/>
    </row>
    <row r="8" spans="2:13" ht="15" customHeight="1" x14ac:dyDescent="0.25">
      <c r="B8" s="288" t="s">
        <v>328</v>
      </c>
      <c r="C8" s="288"/>
      <c r="D8" s="288"/>
      <c r="E8" s="288"/>
      <c r="F8" s="288"/>
      <c r="G8" s="288"/>
      <c r="H8" s="288"/>
      <c r="I8" s="288"/>
      <c r="J8" s="288"/>
      <c r="K8" s="288"/>
      <c r="L8" s="288"/>
      <c r="M8" s="288"/>
    </row>
    <row r="9" spans="2:13" ht="7.5" customHeight="1" x14ac:dyDescent="0.25">
      <c r="B9" s="56"/>
      <c r="C9" s="56"/>
      <c r="D9" s="56"/>
      <c r="E9" s="56"/>
      <c r="F9" s="56"/>
      <c r="G9" s="56"/>
      <c r="H9" s="56"/>
      <c r="I9" s="56"/>
      <c r="J9" s="56"/>
      <c r="K9" s="56"/>
      <c r="L9" s="56"/>
    </row>
    <row r="10" spans="2:13" ht="15.75" x14ac:dyDescent="0.25">
      <c r="B10" s="52" t="s">
        <v>71</v>
      </c>
      <c r="C10" s="56"/>
      <c r="D10" s="56"/>
      <c r="E10" s="56"/>
      <c r="F10" s="56"/>
      <c r="G10" s="56"/>
      <c r="H10" s="56"/>
      <c r="I10" s="56"/>
      <c r="J10" s="56"/>
      <c r="K10" s="56"/>
      <c r="L10" s="56"/>
    </row>
    <row r="11" spans="2:13" x14ac:dyDescent="0.25">
      <c r="B11" s="286" t="s">
        <v>70</v>
      </c>
      <c r="C11" s="286"/>
      <c r="D11" s="286"/>
      <c r="E11" s="286"/>
      <c r="F11" s="286"/>
      <c r="G11" s="286"/>
      <c r="H11" s="286"/>
      <c r="I11" s="286"/>
      <c r="J11" s="286"/>
      <c r="K11" s="286"/>
      <c r="L11" s="286"/>
      <c r="M11" s="286"/>
    </row>
    <row r="12" spans="2:13" x14ac:dyDescent="0.25">
      <c r="B12" s="286"/>
      <c r="C12" s="286"/>
      <c r="D12" s="286"/>
      <c r="E12" s="286"/>
      <c r="F12" s="286"/>
      <c r="G12" s="286"/>
      <c r="H12" s="286"/>
      <c r="I12" s="286"/>
      <c r="J12" s="286"/>
      <c r="K12" s="286"/>
      <c r="L12" s="286"/>
      <c r="M12" s="286"/>
    </row>
    <row r="13" spans="2:13" x14ac:dyDescent="0.25">
      <c r="B13" s="78"/>
      <c r="C13" s="78"/>
      <c r="D13" s="78"/>
      <c r="E13" s="78"/>
      <c r="F13" s="78"/>
      <c r="G13" s="78"/>
      <c r="H13" s="78"/>
      <c r="I13" s="78"/>
      <c r="J13" s="78"/>
      <c r="K13" s="78"/>
      <c r="L13" s="78"/>
    </row>
    <row r="14" spans="2:13" ht="16.5" thickBot="1" x14ac:dyDescent="0.3">
      <c r="B14" s="52" t="s">
        <v>62</v>
      </c>
    </row>
    <row r="15" spans="2:13" ht="15.75" thickBot="1" x14ac:dyDescent="0.3">
      <c r="B15" s="51" t="str">
        <f>IF('Insurance Requirements (GC-NB)'!B19="Completed","X","")</f>
        <v/>
      </c>
      <c r="C15" s="50" t="s">
        <v>55</v>
      </c>
      <c r="E15" s="51" t="str">
        <f>IF('Insurance Requirements (GC-NB)'!B19="Completed","","X")</f>
        <v>X</v>
      </c>
      <c r="F15" s="50" t="s">
        <v>54</v>
      </c>
    </row>
    <row r="16" spans="2:13" x14ac:dyDescent="0.25">
      <c r="B16" s="49" t="s">
        <v>61</v>
      </c>
      <c r="J16" s="302" t="str">
        <f>'CGL Umbrella (GC-NB)'!H37</f>
        <v/>
      </c>
      <c r="K16" s="302"/>
      <c r="L16" s="49" t="s">
        <v>60</v>
      </c>
    </row>
    <row r="17" spans="2:13" x14ac:dyDescent="0.25">
      <c r="B17" s="49" t="s">
        <v>59</v>
      </c>
      <c r="G17" s="77" t="str">
        <f>'CGL Umbrella (GC-NB)'!H38</f>
        <v/>
      </c>
      <c r="H17" s="49" t="s">
        <v>56</v>
      </c>
    </row>
    <row r="19" spans="2:13" ht="16.5" thickBot="1" x14ac:dyDescent="0.3">
      <c r="B19" s="52" t="s">
        <v>143</v>
      </c>
    </row>
    <row r="20" spans="2:13" ht="15.75" thickBot="1" x14ac:dyDescent="0.3">
      <c r="B20" s="51" t="str">
        <f>IF('Insurance Requirements (GC-NB)'!B19="Completed","X","")</f>
        <v/>
      </c>
      <c r="C20" s="50" t="s">
        <v>55</v>
      </c>
      <c r="E20" s="51" t="str">
        <f>IF('Insurance Requirements (GC-NB)'!B19="Completed","","X")</f>
        <v>X</v>
      </c>
      <c r="F20" s="50" t="s">
        <v>54</v>
      </c>
    </row>
    <row r="21" spans="2:13" x14ac:dyDescent="0.25">
      <c r="B21" s="49" t="s">
        <v>63</v>
      </c>
      <c r="I21" s="302" t="str">
        <f>'CGL Umbrella (GC-NB)'!G41</f>
        <v/>
      </c>
      <c r="J21" s="302"/>
      <c r="K21" s="49" t="s">
        <v>56</v>
      </c>
    </row>
    <row r="23" spans="2:13" x14ac:dyDescent="0.25">
      <c r="B23" s="285" t="s">
        <v>228</v>
      </c>
      <c r="C23" s="285"/>
      <c r="D23" s="285"/>
      <c r="E23" s="285"/>
      <c r="F23" s="285"/>
      <c r="G23" s="285"/>
      <c r="H23" s="285"/>
      <c r="I23" s="285"/>
      <c r="J23" s="285"/>
      <c r="K23" s="285"/>
      <c r="L23" s="285"/>
      <c r="M23" s="285"/>
    </row>
    <row r="24" spans="2:13" x14ac:dyDescent="0.25">
      <c r="B24" s="285"/>
      <c r="C24" s="285"/>
      <c r="D24" s="285"/>
      <c r="E24" s="285"/>
      <c r="F24" s="285"/>
      <c r="G24" s="285"/>
      <c r="H24" s="285"/>
      <c r="I24" s="285"/>
      <c r="J24" s="285"/>
      <c r="K24" s="285"/>
      <c r="L24" s="285"/>
      <c r="M24" s="285"/>
    </row>
    <row r="26" spans="2:13" ht="16.5" thickBot="1" x14ac:dyDescent="0.3">
      <c r="B26" s="52" t="s">
        <v>58</v>
      </c>
    </row>
    <row r="27" spans="2:13" ht="15.75" thickBot="1" x14ac:dyDescent="0.3">
      <c r="B27" s="51" t="str">
        <f>IF('Insurance Requirements (GC-NB)'!G19="Completed","X","")</f>
        <v/>
      </c>
      <c r="C27" s="50" t="s">
        <v>55</v>
      </c>
      <c r="E27" s="51" t="str">
        <f>IF('Insurance Requirements (GC-NB)'!G19="Completed","","X")</f>
        <v>X</v>
      </c>
      <c r="F27" s="50" t="s">
        <v>54</v>
      </c>
    </row>
    <row r="28" spans="2:13" x14ac:dyDescent="0.25">
      <c r="B28" s="49" t="s">
        <v>57</v>
      </c>
      <c r="I28" s="302" t="str">
        <f>'Automobile (GC-NB)'!H34</f>
        <v/>
      </c>
      <c r="J28" s="302"/>
      <c r="K28" s="49" t="s">
        <v>56</v>
      </c>
    </row>
    <row r="29" spans="2:13" x14ac:dyDescent="0.25">
      <c r="B29" s="65"/>
      <c r="C29" s="65"/>
      <c r="D29" s="65"/>
      <c r="E29" s="65"/>
      <c r="F29" s="65"/>
      <c r="G29" s="65"/>
      <c r="H29" s="65"/>
      <c r="I29" s="65"/>
      <c r="J29" s="65"/>
      <c r="K29" s="65"/>
      <c r="L29" s="65"/>
      <c r="M29" s="65"/>
    </row>
    <row r="30" spans="2:13" ht="15.75" customHeight="1" x14ac:dyDescent="0.25">
      <c r="B30" s="283" t="s">
        <v>301</v>
      </c>
      <c r="C30" s="283"/>
      <c r="D30" s="283"/>
      <c r="E30" s="283"/>
      <c r="F30" s="283"/>
      <c r="G30" s="283"/>
      <c r="H30" s="283"/>
      <c r="I30" s="283"/>
      <c r="J30" s="283"/>
      <c r="K30" s="283"/>
      <c r="L30" s="283"/>
      <c r="M30" s="283"/>
    </row>
    <row r="31" spans="2:13" ht="16.5" customHeight="1" thickBot="1" x14ac:dyDescent="0.3">
      <c r="B31" s="283"/>
      <c r="C31" s="283"/>
      <c r="D31" s="283"/>
      <c r="E31" s="283"/>
      <c r="F31" s="283"/>
      <c r="G31" s="283"/>
      <c r="H31" s="283"/>
      <c r="I31" s="283"/>
      <c r="J31" s="283"/>
      <c r="K31" s="283"/>
      <c r="L31" s="283"/>
      <c r="M31" s="283"/>
    </row>
    <row r="32" spans="2:13" ht="15.75" thickBot="1" x14ac:dyDescent="0.3">
      <c r="B32" s="51" t="str">
        <f>IF('Automobile (GC-NB)'!K27=TRUE,"X","")</f>
        <v/>
      </c>
      <c r="C32" s="50" t="s">
        <v>55</v>
      </c>
      <c r="E32" s="51" t="str">
        <f>IF('Automobile (GC-NB)'!K27=TRUE,"","X")</f>
        <v>X</v>
      </c>
      <c r="F32" s="50" t="s">
        <v>54</v>
      </c>
      <c r="G32" s="62"/>
      <c r="H32" s="62"/>
      <c r="I32" s="62"/>
      <c r="J32" s="62"/>
      <c r="K32" s="62"/>
      <c r="L32" s="62"/>
      <c r="M32" s="62"/>
    </row>
    <row r="34" spans="2:13" ht="16.5" thickBot="1" x14ac:dyDescent="0.3">
      <c r="B34" s="52" t="s">
        <v>64</v>
      </c>
    </row>
    <row r="35" spans="2:13" ht="15.75" thickBot="1" x14ac:dyDescent="0.3">
      <c r="B35" s="51" t="str">
        <f>IF('Insurance Requirements (GC-NB)'!L19="Completed","X","")</f>
        <v/>
      </c>
      <c r="C35" s="50" t="s">
        <v>55</v>
      </c>
      <c r="E35" s="51" t="str">
        <f>IF('Insurance Requirements (GC-NB)'!L19="Completed","","X")</f>
        <v>X</v>
      </c>
      <c r="F35" s="50" t="s">
        <v>54</v>
      </c>
    </row>
    <row r="36" spans="2:13" x14ac:dyDescent="0.25">
      <c r="B36" s="49" t="s">
        <v>61</v>
      </c>
      <c r="J36" s="269" t="str">
        <f>'Pollution (GC-NB)'!Q35</f>
        <v/>
      </c>
      <c r="K36" s="269"/>
      <c r="L36" s="49" t="s">
        <v>60</v>
      </c>
    </row>
    <row r="37" spans="2:13" x14ac:dyDescent="0.25">
      <c r="B37" s="49" t="s">
        <v>59</v>
      </c>
      <c r="G37" s="74" t="str">
        <f>'Pollution (GC-NB)'!Q36</f>
        <v/>
      </c>
      <c r="H37" s="49" t="s">
        <v>56</v>
      </c>
    </row>
    <row r="38" spans="2:13" x14ac:dyDescent="0.25">
      <c r="B38" s="65"/>
      <c r="C38" s="65"/>
      <c r="D38" s="65"/>
      <c r="E38" s="65"/>
      <c r="F38" s="65"/>
      <c r="G38" s="65"/>
      <c r="H38" s="65"/>
      <c r="I38" s="65"/>
      <c r="J38" s="65"/>
      <c r="K38" s="65"/>
      <c r="L38" s="65"/>
      <c r="M38" s="65"/>
    </row>
    <row r="39" spans="2:13" ht="16.5" thickBot="1" x14ac:dyDescent="0.3">
      <c r="B39" s="52" t="s">
        <v>297</v>
      </c>
      <c r="G39" s="62"/>
      <c r="H39" s="62"/>
      <c r="I39" s="62"/>
      <c r="J39" s="62"/>
      <c r="K39" s="62"/>
      <c r="L39" s="62"/>
      <c r="M39" s="62"/>
    </row>
    <row r="40" spans="2:13" ht="15.75" thickBot="1" x14ac:dyDescent="0.3">
      <c r="B40" s="51" t="str">
        <f>IF('Pollution (GC-NB)'!K24=TRUE,"X","")</f>
        <v/>
      </c>
      <c r="C40" s="50" t="s">
        <v>55</v>
      </c>
      <c r="E40" s="51" t="str">
        <f>IF('Pollution (GC-NB)'!K24=TRUE,"","X")</f>
        <v>X</v>
      </c>
      <c r="F40" s="50" t="s">
        <v>54</v>
      </c>
      <c r="G40" s="62"/>
      <c r="H40" s="62"/>
      <c r="I40" s="62"/>
      <c r="J40" s="62"/>
      <c r="K40" s="62"/>
      <c r="L40" s="62"/>
      <c r="M40" s="62"/>
    </row>
    <row r="41" spans="2:13" x14ac:dyDescent="0.25">
      <c r="B41" s="62"/>
      <c r="C41" s="62"/>
      <c r="D41" s="62"/>
      <c r="E41" s="62"/>
      <c r="F41" s="62"/>
      <c r="G41" s="62"/>
      <c r="H41" s="62"/>
      <c r="I41" s="62"/>
      <c r="J41" s="62"/>
      <c r="K41" s="62"/>
      <c r="L41" s="62"/>
      <c r="M41" s="62"/>
    </row>
    <row r="42" spans="2:13" ht="16.5" thickBot="1" x14ac:dyDescent="0.3">
      <c r="B42" s="52" t="s">
        <v>298</v>
      </c>
      <c r="G42" s="62"/>
      <c r="H42" s="62"/>
      <c r="I42" s="62"/>
      <c r="J42" s="62"/>
      <c r="K42" s="62"/>
      <c r="L42" s="62"/>
      <c r="M42" s="62"/>
    </row>
    <row r="43" spans="2:13" ht="15.75" thickBot="1" x14ac:dyDescent="0.3">
      <c r="B43" s="51" t="str">
        <f>IF('Pollution (GC-NB)'!K26=TRUE,"X","")</f>
        <v/>
      </c>
      <c r="C43" s="50" t="s">
        <v>55</v>
      </c>
      <c r="E43" s="51" t="str">
        <f>IF('Pollution (GC-NB)'!K26=TRUE,"","X")</f>
        <v>X</v>
      </c>
      <c r="F43" s="50" t="s">
        <v>54</v>
      </c>
      <c r="G43" s="62"/>
      <c r="H43" s="62"/>
      <c r="I43" s="62"/>
      <c r="J43" s="62"/>
      <c r="K43" s="62"/>
      <c r="L43" s="62"/>
      <c r="M43" s="62"/>
    </row>
    <row r="44" spans="2:13" x14ac:dyDescent="0.25">
      <c r="B44" s="64"/>
      <c r="C44" s="50"/>
      <c r="E44" s="64"/>
      <c r="F44" s="50"/>
      <c r="G44" s="149"/>
      <c r="H44" s="149"/>
      <c r="I44" s="149"/>
      <c r="J44" s="149"/>
      <c r="K44" s="149"/>
      <c r="L44" s="149"/>
      <c r="M44" s="149"/>
    </row>
    <row r="45" spans="2:13" x14ac:dyDescent="0.25">
      <c r="B45" s="64"/>
      <c r="C45" s="50"/>
      <c r="E45" s="64"/>
      <c r="F45" s="50"/>
      <c r="G45" s="167"/>
      <c r="H45" s="167"/>
      <c r="I45" s="167"/>
      <c r="J45" s="167"/>
      <c r="K45" s="167"/>
      <c r="L45" s="167"/>
      <c r="M45" s="167"/>
    </row>
    <row r="46" spans="2:13" ht="16.5" thickBot="1" x14ac:dyDescent="0.3">
      <c r="B46" s="52" t="s">
        <v>65</v>
      </c>
    </row>
    <row r="47" spans="2:13" ht="15.75" thickBot="1" x14ac:dyDescent="0.3">
      <c r="B47" s="51" t="str">
        <f>IF('Insurance Requirements (GC-NB)'!Q19="Completed","X","")</f>
        <v/>
      </c>
      <c r="C47" s="50" t="s">
        <v>55</v>
      </c>
      <c r="E47" s="51" t="str">
        <f>IF('Insurance Requirements (GC-NB)'!Q19="Completed","","X")</f>
        <v>X</v>
      </c>
      <c r="F47" s="50" t="s">
        <v>54</v>
      </c>
    </row>
    <row r="48" spans="2:13" x14ac:dyDescent="0.25">
      <c r="B48" s="49" t="s">
        <v>63</v>
      </c>
      <c r="I48" s="302" t="str">
        <f>'Builder''s Risk (GC-NB)'!G35</f>
        <v/>
      </c>
      <c r="J48" s="302"/>
      <c r="K48" s="49" t="s">
        <v>56</v>
      </c>
    </row>
    <row r="49" spans="2:13" x14ac:dyDescent="0.25">
      <c r="I49" s="170"/>
      <c r="J49" s="170"/>
    </row>
    <row r="50" spans="2:13" ht="16.5" thickBot="1" x14ac:dyDescent="0.3">
      <c r="B50" s="52" t="s">
        <v>307</v>
      </c>
      <c r="G50" s="169"/>
      <c r="H50" s="169"/>
      <c r="I50" s="169"/>
      <c r="J50" s="169"/>
      <c r="K50" s="169"/>
      <c r="L50" s="169"/>
      <c r="M50" s="169"/>
    </row>
    <row r="51" spans="2:13" ht="15.75" thickBot="1" x14ac:dyDescent="0.3">
      <c r="B51" s="51" t="str">
        <f>IF('Builder''s Risk (GC-NB)'!B43=TRUE,"X","")</f>
        <v/>
      </c>
      <c r="C51" s="50" t="s">
        <v>55</v>
      </c>
      <c r="E51" s="51" t="str">
        <f>IF('Builder''s Risk (GC-NB)'!B43=TRUE,"","X")</f>
        <v>X</v>
      </c>
      <c r="F51" s="50" t="s">
        <v>54</v>
      </c>
      <c r="G51" s="169"/>
      <c r="H51" s="169"/>
      <c r="I51" s="169"/>
      <c r="J51" s="169"/>
      <c r="K51" s="169"/>
      <c r="L51" s="169"/>
      <c r="M51" s="169"/>
    </row>
    <row r="52" spans="2:13" x14ac:dyDescent="0.25">
      <c r="B52" s="282" t="str">
        <f>IF('Insurance Requirements (GC-NB)'!Q19="Completed","","Builders Risk coverage is recommended on this type of contract.")</f>
        <v>Builders Risk coverage is recommended on this type of contract.</v>
      </c>
      <c r="C52" s="282"/>
      <c r="D52" s="282"/>
      <c r="E52" s="282"/>
      <c r="F52" s="282"/>
      <c r="G52" s="282"/>
      <c r="H52" s="282"/>
      <c r="I52" s="282"/>
      <c r="J52" s="282"/>
      <c r="K52" s="282"/>
      <c r="L52" s="282"/>
      <c r="M52" s="282"/>
    </row>
    <row r="53" spans="2:13" ht="16.5" thickBot="1" x14ac:dyDescent="0.3">
      <c r="B53" s="52" t="s">
        <v>145</v>
      </c>
    </row>
    <row r="54" spans="2:13" ht="15.75" thickBot="1" x14ac:dyDescent="0.3">
      <c r="B54" s="51" t="str">
        <f>IF('Insurance Requirements (GC-NB)'!V19="Completed","X","")</f>
        <v/>
      </c>
      <c r="C54" s="50" t="s">
        <v>55</v>
      </c>
      <c r="E54" s="51" t="str">
        <f>IF('Insurance Requirements (GC-NB)'!V19="Completed","","X")</f>
        <v>X</v>
      </c>
      <c r="F54" s="50" t="s">
        <v>54</v>
      </c>
    </row>
    <row r="55" spans="2:13" x14ac:dyDescent="0.25">
      <c r="B55" s="49" t="s">
        <v>61</v>
      </c>
      <c r="J55" s="269" t="str">
        <f>'Professional (GC-NB)'!H29</f>
        <v/>
      </c>
      <c r="K55" s="269"/>
      <c r="L55" s="49" t="s">
        <v>66</v>
      </c>
    </row>
    <row r="56" spans="2:13" x14ac:dyDescent="0.25">
      <c r="B56" s="49" t="s">
        <v>59</v>
      </c>
      <c r="G56" s="74" t="str">
        <f>'Professional (GC-NB)'!H30</f>
        <v/>
      </c>
      <c r="H56" s="49" t="s">
        <v>56</v>
      </c>
    </row>
    <row r="57" spans="2:13" ht="15" customHeight="1" x14ac:dyDescent="0.25"/>
    <row r="58" spans="2:13" ht="15" customHeight="1" x14ac:dyDescent="0.25">
      <c r="B58" s="284" t="s">
        <v>242</v>
      </c>
      <c r="C58" s="284"/>
      <c r="D58" s="284"/>
      <c r="E58" s="284"/>
      <c r="F58" s="284"/>
      <c r="G58" s="284"/>
      <c r="H58" s="284"/>
      <c r="I58" s="284"/>
      <c r="J58" s="284"/>
      <c r="K58" s="284"/>
      <c r="L58" s="284"/>
      <c r="M58" s="284"/>
    </row>
    <row r="59" spans="2:13" ht="15" customHeight="1" x14ac:dyDescent="0.25">
      <c r="B59" s="284"/>
      <c r="C59" s="284"/>
      <c r="D59" s="284"/>
      <c r="E59" s="284"/>
      <c r="F59" s="284"/>
      <c r="G59" s="284"/>
      <c r="H59" s="284"/>
      <c r="I59" s="284"/>
      <c r="J59" s="284"/>
      <c r="K59" s="284"/>
      <c r="L59" s="284"/>
      <c r="M59" s="284"/>
    </row>
    <row r="60" spans="2:13" ht="15" customHeight="1" x14ac:dyDescent="0.25"/>
    <row r="61" spans="2:13" ht="15" customHeight="1" thickBot="1" x14ac:dyDescent="0.3">
      <c r="B61" s="52" t="s">
        <v>289</v>
      </c>
      <c r="C61" s="65"/>
      <c r="D61" s="65"/>
      <c r="E61" s="65"/>
      <c r="F61" s="65"/>
      <c r="G61" s="65"/>
      <c r="H61" s="65"/>
      <c r="I61" s="65"/>
      <c r="J61" s="65"/>
      <c r="K61" s="65"/>
    </row>
    <row r="62" spans="2:13" ht="15" customHeight="1" thickBot="1" x14ac:dyDescent="0.3">
      <c r="B62" s="51" t="str">
        <f>IF('Additional Coverages (GC-NB)'!Q36=2000000,"X",IF('Additional Coverages (GC-NB)'!Q36=10000000,"X",IF('Additional Coverages (GC-NB)'!Q36=25000000,"X","")))</f>
        <v/>
      </c>
      <c r="C62" s="50" t="s">
        <v>55</v>
      </c>
      <c r="E62" s="51" t="str">
        <f>IF(B62="X","","X")</f>
        <v>X</v>
      </c>
      <c r="F62" s="50" t="s">
        <v>54</v>
      </c>
      <c r="G62" s="65"/>
      <c r="H62" s="65"/>
      <c r="I62" s="65"/>
      <c r="J62" s="65"/>
      <c r="K62" s="65"/>
    </row>
    <row r="63" spans="2:13" ht="15" customHeight="1" x14ac:dyDescent="0.25">
      <c r="B63" s="49" t="s">
        <v>57</v>
      </c>
      <c r="I63" s="269" t="str">
        <f>'Additional Coverages (GC-NB)'!Q36</f>
        <v/>
      </c>
      <c r="J63" s="269"/>
      <c r="K63" s="49" t="s">
        <v>56</v>
      </c>
    </row>
    <row r="64" spans="2:13" ht="15" customHeight="1" x14ac:dyDescent="0.25"/>
    <row r="65" spans="2:13" ht="15" customHeight="1" thickBot="1" x14ac:dyDescent="0.3">
      <c r="B65" s="52" t="s">
        <v>290</v>
      </c>
      <c r="C65" s="65"/>
      <c r="D65" s="65"/>
      <c r="E65" s="65"/>
      <c r="F65" s="65"/>
      <c r="G65" s="65"/>
      <c r="H65" s="65"/>
      <c r="I65" s="65"/>
      <c r="J65" s="65"/>
      <c r="K65" s="65"/>
    </row>
    <row r="66" spans="2:13" ht="15" customHeight="1" thickBot="1" x14ac:dyDescent="0.3">
      <c r="B66" s="51" t="str">
        <f>IF('Additional Coverages (GC-NB)'!T27=TRUE,"X","")</f>
        <v/>
      </c>
      <c r="C66" s="50" t="s">
        <v>55</v>
      </c>
      <c r="E66" s="51" t="str">
        <f>IF(B66="X","","X")</f>
        <v>X</v>
      </c>
      <c r="F66" s="50" t="s">
        <v>54</v>
      </c>
      <c r="G66" s="65"/>
      <c r="H66" s="65"/>
      <c r="I66" s="65"/>
      <c r="J66" s="65"/>
      <c r="K66" s="65"/>
    </row>
    <row r="67" spans="2:13" ht="15" customHeight="1" x14ac:dyDescent="0.25">
      <c r="B67" s="49" t="s">
        <v>57</v>
      </c>
      <c r="I67" s="269" t="str">
        <f>'Additional Coverages (GC-NB)'!Z33</f>
        <v/>
      </c>
      <c r="J67" s="269"/>
      <c r="K67" s="49" t="s">
        <v>56</v>
      </c>
    </row>
    <row r="68" spans="2:13" ht="15" customHeight="1" x14ac:dyDescent="0.25">
      <c r="I68" s="161"/>
      <c r="J68" s="161"/>
    </row>
    <row r="69" spans="2:13" ht="15" customHeight="1" thickBot="1" x14ac:dyDescent="0.3">
      <c r="B69" s="52" t="s">
        <v>279</v>
      </c>
      <c r="C69" s="65"/>
      <c r="D69" s="65"/>
      <c r="E69" s="65"/>
      <c r="F69" s="65"/>
      <c r="G69" s="65"/>
      <c r="H69" s="65"/>
      <c r="I69" s="65"/>
      <c r="J69" s="65"/>
      <c r="K69" s="65"/>
    </row>
    <row r="70" spans="2:13" ht="15" customHeight="1" thickBot="1" x14ac:dyDescent="0.3">
      <c r="B70" s="51" t="str">
        <f>IF('Additional Coverages (GC-NB)'!B53=TRUE,"X","")</f>
        <v/>
      </c>
      <c r="C70" s="50" t="s">
        <v>55</v>
      </c>
      <c r="E70" s="51" t="str">
        <f>IF(B70="X","","X")</f>
        <v>X</v>
      </c>
      <c r="F70" s="50" t="s">
        <v>54</v>
      </c>
      <c r="G70" s="65"/>
      <c r="H70" s="65"/>
      <c r="I70" s="65"/>
      <c r="J70" s="65"/>
      <c r="K70" s="65"/>
    </row>
    <row r="71" spans="2:13" ht="15" customHeight="1" x14ac:dyDescent="0.25">
      <c r="B71" s="49" t="s">
        <v>57</v>
      </c>
      <c r="I71" s="269" t="str">
        <f>'Additional Coverages (GC-NB)'!H59</f>
        <v/>
      </c>
      <c r="J71" s="269"/>
      <c r="K71" s="49" t="s">
        <v>56</v>
      </c>
    </row>
    <row r="72" spans="2:13" ht="15" customHeight="1" x14ac:dyDescent="0.25"/>
    <row r="73" spans="2:13" ht="16.5" thickBot="1" x14ac:dyDescent="0.3">
      <c r="B73" s="52" t="s">
        <v>291</v>
      </c>
      <c r="C73" s="65"/>
      <c r="D73" s="65"/>
      <c r="E73" s="65"/>
      <c r="F73" s="65"/>
      <c r="G73" s="65"/>
      <c r="H73" s="65"/>
      <c r="I73" s="65"/>
      <c r="J73" s="65"/>
      <c r="K73" s="65"/>
      <c r="L73" s="65"/>
      <c r="M73" s="65"/>
    </row>
    <row r="74" spans="2:13" ht="15.75" thickBot="1" x14ac:dyDescent="0.3">
      <c r="B74" s="51" t="str">
        <f>IF('Additional Coverages (GC-NB)'!Q65=1000000,"X",IF('Additional Coverages (GC-NB)'!Q65=2000000,"X",""))</f>
        <v/>
      </c>
      <c r="C74" s="50" t="s">
        <v>55</v>
      </c>
      <c r="E74" s="51" t="str">
        <f>IF(B74="X","","X")</f>
        <v>X</v>
      </c>
      <c r="F74" s="50" t="s">
        <v>54</v>
      </c>
      <c r="G74" s="65"/>
      <c r="H74" s="65"/>
      <c r="I74" s="65"/>
      <c r="J74" s="65"/>
      <c r="K74" s="65"/>
      <c r="L74" s="65"/>
      <c r="M74" s="65"/>
    </row>
    <row r="75" spans="2:13" x14ac:dyDescent="0.25">
      <c r="B75" s="49" t="s">
        <v>57</v>
      </c>
      <c r="I75" s="269" t="str">
        <f>'Additional Coverages (GC-NB)'!Q65</f>
        <v/>
      </c>
      <c r="J75" s="269"/>
      <c r="K75" s="49" t="s">
        <v>56</v>
      </c>
      <c r="L75" s="65"/>
      <c r="M75" s="65"/>
    </row>
    <row r="76" spans="2:13" ht="15" customHeight="1" x14ac:dyDescent="0.25"/>
    <row r="77" spans="2:13" ht="15" customHeight="1" thickBot="1" x14ac:dyDescent="0.3">
      <c r="B77" s="52" t="s">
        <v>292</v>
      </c>
      <c r="C77" s="65"/>
      <c r="D77" s="65"/>
      <c r="E77" s="65"/>
      <c r="F77" s="65"/>
      <c r="G77" s="65"/>
      <c r="H77" s="65"/>
      <c r="I77" s="65"/>
      <c r="J77" s="65"/>
      <c r="K77" s="65"/>
    </row>
    <row r="78" spans="2:13" ht="15" customHeight="1" thickBot="1" x14ac:dyDescent="0.3">
      <c r="B78" s="51" t="str">
        <f>IF('Additional Coverages (GC-NB)'!Y57&gt;0,"X","")</f>
        <v/>
      </c>
      <c r="C78" s="50" t="s">
        <v>55</v>
      </c>
      <c r="E78" s="51" t="str">
        <f>IF(B78="X","","X")</f>
        <v>X</v>
      </c>
      <c r="F78" s="50" t="s">
        <v>54</v>
      </c>
      <c r="G78" s="65"/>
      <c r="H78" s="65"/>
      <c r="I78" s="65"/>
      <c r="J78" s="65"/>
      <c r="K78" s="65"/>
    </row>
    <row r="79" spans="2:13" ht="15" customHeight="1" x14ac:dyDescent="0.25">
      <c r="B79" s="49" t="s">
        <v>57</v>
      </c>
      <c r="I79" s="269" t="str">
        <f>IF('Additional Coverages (GC-NB)'!Y57&gt;0,'Additional Coverages (GC-NB)'!Y57,"")</f>
        <v/>
      </c>
      <c r="J79" s="269"/>
      <c r="K79" s="49" t="s">
        <v>56</v>
      </c>
    </row>
    <row r="80" spans="2:13" ht="15" customHeight="1" x14ac:dyDescent="0.25"/>
    <row r="81" spans="2:11" ht="15" customHeight="1" thickBot="1" x14ac:dyDescent="0.3">
      <c r="B81" s="52" t="s">
        <v>293</v>
      </c>
      <c r="C81" s="65"/>
      <c r="D81" s="65"/>
      <c r="E81" s="65"/>
      <c r="F81" s="65"/>
      <c r="G81" s="65"/>
      <c r="H81" s="65"/>
      <c r="I81" s="65"/>
      <c r="J81" s="65"/>
      <c r="K81" s="65"/>
    </row>
    <row r="82" spans="2:11" ht="15" customHeight="1" thickBot="1" x14ac:dyDescent="0.3">
      <c r="B82" s="51" t="str">
        <f>IF('Additional Coverages (GC-NB)'!Y59&gt;0,"X","")</f>
        <v/>
      </c>
      <c r="C82" s="50" t="s">
        <v>55</v>
      </c>
      <c r="E82" s="51" t="str">
        <f>IF(B82="X","","X")</f>
        <v>X</v>
      </c>
      <c r="F82" s="50" t="s">
        <v>54</v>
      </c>
      <c r="G82" s="65"/>
      <c r="H82" s="65"/>
      <c r="I82" s="65"/>
      <c r="J82" s="65"/>
      <c r="K82" s="65"/>
    </row>
    <row r="83" spans="2:11" ht="15" customHeight="1" x14ac:dyDescent="0.25">
      <c r="B83" s="49" t="s">
        <v>57</v>
      </c>
      <c r="I83" s="269" t="str">
        <f>IF('Additional Coverages (GC-NB)'!Y59&gt;0,'Additional Coverages (GC-NB)'!Y59,"")</f>
        <v/>
      </c>
      <c r="J83" s="269"/>
      <c r="K83" s="49" t="s">
        <v>56</v>
      </c>
    </row>
    <row r="84" spans="2:11" ht="15" customHeight="1" x14ac:dyDescent="0.25"/>
    <row r="85" spans="2:11" ht="15" customHeight="1" thickBot="1" x14ac:dyDescent="0.3">
      <c r="B85" s="52" t="s">
        <v>294</v>
      </c>
      <c r="C85" s="65"/>
      <c r="D85" s="65"/>
      <c r="E85" s="65"/>
      <c r="F85" s="65"/>
      <c r="G85" s="65"/>
      <c r="H85" s="65"/>
      <c r="I85" s="65"/>
      <c r="J85" s="65"/>
      <c r="K85" s="65"/>
    </row>
    <row r="86" spans="2:11" ht="15" customHeight="1" thickBot="1" x14ac:dyDescent="0.3">
      <c r="B86" s="51" t="str">
        <f>IF('Additional Coverages (GC-NB)'!Y61&gt;0,"X","")</f>
        <v/>
      </c>
      <c r="C86" s="50" t="s">
        <v>55</v>
      </c>
      <c r="E86" s="51" t="str">
        <f>IF(B86="X","","X")</f>
        <v>X</v>
      </c>
      <c r="F86" s="50" t="s">
        <v>54</v>
      </c>
      <c r="G86" s="65"/>
      <c r="H86" s="65"/>
      <c r="I86" s="65"/>
      <c r="J86" s="65"/>
      <c r="K86" s="65"/>
    </row>
    <row r="87" spans="2:11" ht="15" customHeight="1" x14ac:dyDescent="0.25">
      <c r="B87" s="49" t="s">
        <v>57</v>
      </c>
      <c r="I87" s="269" t="str">
        <f>IF('Additional Coverages (GC-NB)'!Y61&gt;0,'Additional Coverages (GC-NB)'!Y61,"")</f>
        <v/>
      </c>
      <c r="J87" s="269"/>
      <c r="K87" s="49" t="s">
        <v>56</v>
      </c>
    </row>
    <row r="88" spans="2:11" ht="15" customHeight="1" x14ac:dyDescent="0.25">
      <c r="I88" s="161"/>
      <c r="J88" s="161"/>
    </row>
    <row r="89" spans="2:11" ht="15" customHeight="1" thickBot="1" x14ac:dyDescent="0.3">
      <c r="B89" s="52" t="s">
        <v>295</v>
      </c>
      <c r="C89" s="65"/>
      <c r="D89" s="65"/>
      <c r="E89" s="65"/>
      <c r="F89" s="65"/>
      <c r="G89" s="65"/>
      <c r="H89" s="65"/>
      <c r="I89" s="65"/>
      <c r="J89" s="65"/>
      <c r="K89" s="65"/>
    </row>
    <row r="90" spans="2:11" ht="15" customHeight="1" thickBot="1" x14ac:dyDescent="0.3">
      <c r="B90" s="51" t="str">
        <f>IF('Additional Coverages (GC-NB)'!Y63&gt;0,"X","")</f>
        <v/>
      </c>
      <c r="C90" s="50" t="s">
        <v>55</v>
      </c>
      <c r="E90" s="51" t="str">
        <f>IF(B90="X","","X")</f>
        <v>X</v>
      </c>
      <c r="F90" s="50" t="s">
        <v>54</v>
      </c>
      <c r="G90" s="65"/>
      <c r="H90" s="65"/>
      <c r="I90" s="65"/>
      <c r="J90" s="65"/>
      <c r="K90" s="65"/>
    </row>
    <row r="91" spans="2:11" ht="15" customHeight="1" x14ac:dyDescent="0.25">
      <c r="B91" s="49" t="s">
        <v>57</v>
      </c>
      <c r="I91" s="269" t="str">
        <f>IF('Additional Coverages (GC-NB)'!Y63&gt;0,'Additional Coverages (GC-NB)'!Y63,"")</f>
        <v/>
      </c>
      <c r="J91" s="269"/>
      <c r="K91" s="49" t="s">
        <v>56</v>
      </c>
    </row>
    <row r="92" spans="2:11" ht="15" customHeight="1" x14ac:dyDescent="0.25"/>
    <row r="93" spans="2:11" ht="15" customHeight="1" x14ac:dyDescent="0.25"/>
    <row r="94" spans="2:11" ht="15.75" x14ac:dyDescent="0.25">
      <c r="B94" s="52" t="s">
        <v>68</v>
      </c>
      <c r="C94" s="52"/>
    </row>
    <row r="95" spans="2:11" ht="10.5" customHeight="1" x14ac:dyDescent="0.25"/>
    <row r="96" spans="2:11" ht="12.75" customHeight="1" thickBot="1" x14ac:dyDescent="0.3">
      <c r="B96" s="303" t="s">
        <v>22</v>
      </c>
      <c r="C96" s="301"/>
      <c r="D96" s="301"/>
      <c r="E96" s="301"/>
      <c r="F96" s="301"/>
      <c r="G96" s="301"/>
      <c r="H96" s="301"/>
      <c r="I96" s="301"/>
    </row>
    <row r="97" spans="2:9" ht="12.75" customHeight="1" thickBot="1" x14ac:dyDescent="0.3">
      <c r="B97" s="67" t="str">
        <f>IF('Scope of Work (GC-NB)'!K21=TRUE,"✔","")</f>
        <v>✔</v>
      </c>
      <c r="C97" s="271" t="s">
        <v>22</v>
      </c>
      <c r="D97" s="272"/>
      <c r="E97" s="272"/>
      <c r="F97" s="272"/>
      <c r="G97" s="272"/>
      <c r="H97" s="272"/>
      <c r="I97" s="272"/>
    </row>
    <row r="98" spans="2:9" ht="12.75" customHeight="1" thickBot="1" x14ac:dyDescent="0.3">
      <c r="B98" s="67" t="str">
        <f>IF('Scope of Work (GC-NB)'!K22=TRUE,"✔","")</f>
        <v/>
      </c>
      <c r="C98" s="273" t="s">
        <v>72</v>
      </c>
      <c r="D98" s="274"/>
      <c r="E98" s="274"/>
      <c r="F98" s="274"/>
      <c r="G98" s="274"/>
      <c r="H98" s="274"/>
      <c r="I98" s="274"/>
    </row>
    <row r="99" spans="2:9" ht="12.75" customHeight="1" thickBot="1" x14ac:dyDescent="0.3">
      <c r="B99" s="300" t="s">
        <v>24</v>
      </c>
      <c r="C99" s="301"/>
      <c r="D99" s="301"/>
      <c r="E99" s="301"/>
      <c r="F99" s="301"/>
      <c r="G99" s="301"/>
      <c r="H99" s="301"/>
      <c r="I99" s="301"/>
    </row>
    <row r="100" spans="2:9" ht="12.75" customHeight="1" thickBot="1" x14ac:dyDescent="0.3">
      <c r="B100" s="67" t="str">
        <f>IF('Scope of Work (GC-NB)'!K24=TRUE,"✔","")</f>
        <v/>
      </c>
      <c r="C100" s="271" t="s">
        <v>27</v>
      </c>
      <c r="D100" s="272"/>
      <c r="E100" s="272"/>
      <c r="F100" s="272"/>
      <c r="G100" s="272"/>
      <c r="H100" s="272"/>
      <c r="I100" s="272"/>
    </row>
    <row r="101" spans="2:9" ht="12.75" customHeight="1" thickBot="1" x14ac:dyDescent="0.3">
      <c r="B101" s="67" t="str">
        <f>IF('Scope of Work (GC-NB)'!K25=TRUE,"✔","")</f>
        <v/>
      </c>
      <c r="C101" s="271" t="s">
        <v>6</v>
      </c>
      <c r="D101" s="272"/>
      <c r="E101" s="272"/>
      <c r="F101" s="272"/>
      <c r="G101" s="272"/>
      <c r="H101" s="272"/>
      <c r="I101" s="272"/>
    </row>
    <row r="102" spans="2:9" ht="12.75" customHeight="1" thickBot="1" x14ac:dyDescent="0.3">
      <c r="B102" s="67" t="str">
        <f>IF('Scope of Work (GC-NB)'!K26=TRUE,"✔","")</f>
        <v/>
      </c>
      <c r="C102" s="271" t="s">
        <v>7</v>
      </c>
      <c r="D102" s="272"/>
      <c r="E102" s="272"/>
      <c r="F102" s="272"/>
      <c r="G102" s="272"/>
      <c r="H102" s="272"/>
      <c r="I102" s="272"/>
    </row>
    <row r="103" spans="2:9" ht="12.75" customHeight="1" thickBot="1" x14ac:dyDescent="0.3">
      <c r="B103" s="67" t="str">
        <f>IF('Scope of Work (GC-NB)'!K27=TRUE,"✔","")</f>
        <v/>
      </c>
      <c r="C103" s="271" t="s">
        <v>8</v>
      </c>
      <c r="D103" s="272"/>
      <c r="E103" s="272"/>
      <c r="F103" s="272"/>
      <c r="G103" s="272"/>
      <c r="H103" s="272"/>
      <c r="I103" s="272"/>
    </row>
    <row r="104" spans="2:9" ht="12.75" customHeight="1" thickBot="1" x14ac:dyDescent="0.3">
      <c r="B104" s="67" t="str">
        <f>IF('Scope of Work (GC-NB)'!K28=TRUE,"✔","")</f>
        <v/>
      </c>
      <c r="C104" s="271" t="s">
        <v>9</v>
      </c>
      <c r="D104" s="272"/>
      <c r="E104" s="272"/>
      <c r="F104" s="272"/>
      <c r="G104" s="272"/>
      <c r="H104" s="272"/>
      <c r="I104" s="272"/>
    </row>
    <row r="105" spans="2:9" ht="12.75" customHeight="1" thickBot="1" x14ac:dyDescent="0.3">
      <c r="B105" s="67" t="str">
        <f>IF('Scope of Work (GC-NB)'!K29=TRUE,"✔","")</f>
        <v/>
      </c>
      <c r="C105" s="271" t="s">
        <v>10</v>
      </c>
      <c r="D105" s="272"/>
      <c r="E105" s="272"/>
      <c r="F105" s="272"/>
      <c r="G105" s="272"/>
      <c r="H105" s="272"/>
      <c r="I105" s="272"/>
    </row>
    <row r="106" spans="2:9" ht="12.75" customHeight="1" thickBot="1" x14ac:dyDescent="0.3">
      <c r="B106" s="67" t="str">
        <f>IF('Scope of Work (GC-NB)'!K30=TRUE,"✔","")</f>
        <v/>
      </c>
      <c r="C106" s="271" t="s">
        <v>11</v>
      </c>
      <c r="D106" s="272"/>
      <c r="E106" s="272"/>
      <c r="F106" s="272"/>
      <c r="G106" s="272"/>
      <c r="H106" s="272"/>
      <c r="I106" s="272"/>
    </row>
    <row r="107" spans="2:9" ht="12.75" customHeight="1" thickBot="1" x14ac:dyDescent="0.3">
      <c r="B107" s="67" t="str">
        <f>IF('Scope of Work (GC-NB)'!K31=TRUE,"✔","")</f>
        <v/>
      </c>
      <c r="C107" s="273" t="s">
        <v>12</v>
      </c>
      <c r="D107" s="274"/>
      <c r="E107" s="274"/>
      <c r="F107" s="274"/>
      <c r="G107" s="274"/>
      <c r="H107" s="274"/>
      <c r="I107" s="274"/>
    </row>
    <row r="108" spans="2:9" ht="12.75" customHeight="1" thickBot="1" x14ac:dyDescent="0.3">
      <c r="B108" s="300" t="s">
        <v>25</v>
      </c>
      <c r="C108" s="301"/>
      <c r="D108" s="301"/>
      <c r="E108" s="301"/>
      <c r="F108" s="301"/>
      <c r="G108" s="301"/>
      <c r="H108" s="301"/>
      <c r="I108" s="301"/>
    </row>
    <row r="109" spans="2:9" ht="12.75" customHeight="1" thickBot="1" x14ac:dyDescent="0.3">
      <c r="B109" s="67" t="str">
        <f>IF('Scope of Work (GC-NB)'!K33=TRUE,"✔","")</f>
        <v/>
      </c>
      <c r="C109" s="271" t="s">
        <v>13</v>
      </c>
      <c r="D109" s="272"/>
      <c r="E109" s="272"/>
      <c r="F109" s="272"/>
      <c r="G109" s="272"/>
      <c r="H109" s="272"/>
      <c r="I109" s="272"/>
    </row>
    <row r="110" spans="2:9" ht="12.75" customHeight="1" thickBot="1" x14ac:dyDescent="0.3">
      <c r="B110" s="67" t="str">
        <f>IF('Scope of Work (GC-NB)'!K34=TRUE,"✔","")</f>
        <v/>
      </c>
      <c r="C110" s="271" t="s">
        <v>14</v>
      </c>
      <c r="D110" s="272"/>
      <c r="E110" s="272"/>
      <c r="F110" s="272"/>
      <c r="G110" s="272"/>
      <c r="H110" s="272"/>
      <c r="I110" s="272"/>
    </row>
    <row r="111" spans="2:9" ht="12.75" customHeight="1" thickBot="1" x14ac:dyDescent="0.3">
      <c r="B111" s="67" t="str">
        <f>IF('Scope of Work (GC-NB)'!K35=TRUE,"✔","")</f>
        <v/>
      </c>
      <c r="C111" s="271" t="s">
        <v>15</v>
      </c>
      <c r="D111" s="272"/>
      <c r="E111" s="272"/>
      <c r="F111" s="272"/>
      <c r="G111" s="272"/>
      <c r="H111" s="272"/>
      <c r="I111" s="272"/>
    </row>
    <row r="112" spans="2:9" ht="12.75" customHeight="1" thickBot="1" x14ac:dyDescent="0.3">
      <c r="B112" s="67" t="str">
        <f>IF('Scope of Work (GC-NB)'!K36=TRUE,"✔","")</f>
        <v/>
      </c>
      <c r="C112" s="271" t="s">
        <v>16</v>
      </c>
      <c r="D112" s="272"/>
      <c r="E112" s="272"/>
      <c r="F112" s="272"/>
      <c r="G112" s="272"/>
      <c r="H112" s="272"/>
      <c r="I112" s="272"/>
    </row>
    <row r="113" spans="2:10" ht="12.75" customHeight="1" thickBot="1" x14ac:dyDescent="0.3">
      <c r="B113" s="67" t="str">
        <f>IF('Scope of Work (GC-NB)'!K37=TRUE,"✔","")</f>
        <v/>
      </c>
      <c r="C113" s="271" t="s">
        <v>17</v>
      </c>
      <c r="D113" s="272"/>
      <c r="E113" s="272"/>
      <c r="F113" s="272"/>
      <c r="G113" s="272"/>
      <c r="H113" s="272"/>
      <c r="I113" s="272"/>
    </row>
    <row r="114" spans="2:10" ht="12.75" customHeight="1" thickBot="1" x14ac:dyDescent="0.3">
      <c r="B114" s="67" t="str">
        <f>IF('Scope of Work (GC-NB)'!K38=TRUE,"✔","")</f>
        <v/>
      </c>
      <c r="C114" s="271" t="s">
        <v>18</v>
      </c>
      <c r="D114" s="272"/>
      <c r="E114" s="272"/>
      <c r="F114" s="272"/>
      <c r="G114" s="272"/>
      <c r="H114" s="272"/>
      <c r="I114" s="272"/>
    </row>
    <row r="115" spans="2:10" ht="12.75" customHeight="1" thickBot="1" x14ac:dyDescent="0.3">
      <c r="B115" s="67" t="str">
        <f>IF('Scope of Work (GC-NB)'!K39=TRUE,"✔","")</f>
        <v/>
      </c>
      <c r="C115" s="271" t="s">
        <v>19</v>
      </c>
      <c r="D115" s="272"/>
      <c r="E115" s="272"/>
      <c r="F115" s="272"/>
      <c r="G115" s="272"/>
      <c r="H115" s="272"/>
      <c r="I115" s="272"/>
    </row>
    <row r="116" spans="2:10" ht="12.75" customHeight="1" thickBot="1" x14ac:dyDescent="0.3">
      <c r="B116" s="67" t="str">
        <f>IF('Scope of Work (GC-NB)'!K40=TRUE,"✔","")</f>
        <v/>
      </c>
      <c r="C116" s="271" t="s">
        <v>20</v>
      </c>
      <c r="D116" s="272"/>
      <c r="E116" s="272"/>
      <c r="F116" s="272"/>
      <c r="G116" s="272"/>
      <c r="H116" s="272"/>
      <c r="I116" s="272"/>
    </row>
    <row r="117" spans="2:10" ht="12.75" customHeight="1" thickBot="1" x14ac:dyDescent="0.3">
      <c r="B117" s="67" t="str">
        <f>IF('Scope of Work (GC-NB)'!K41=TRUE,"✔","")</f>
        <v/>
      </c>
      <c r="C117" s="273" t="s">
        <v>21</v>
      </c>
      <c r="D117" s="274"/>
      <c r="E117" s="274"/>
      <c r="F117" s="274"/>
      <c r="G117" s="274"/>
      <c r="H117" s="274"/>
      <c r="I117" s="274"/>
    </row>
    <row r="118" spans="2:10" ht="12.75" customHeight="1" thickBot="1" x14ac:dyDescent="0.3">
      <c r="B118" s="300" t="s">
        <v>26</v>
      </c>
      <c r="C118" s="301"/>
      <c r="D118" s="301"/>
      <c r="E118" s="301"/>
      <c r="F118" s="301"/>
      <c r="G118" s="301"/>
      <c r="H118" s="301"/>
      <c r="I118" s="301"/>
    </row>
    <row r="119" spans="2:10" ht="12.75" customHeight="1" thickBot="1" x14ac:dyDescent="0.3">
      <c r="B119" s="67" t="str">
        <f>IF('Scope of Work (GC-NB)'!K43=TRUE,"✔","")</f>
        <v/>
      </c>
      <c r="C119" s="271" t="s">
        <v>23</v>
      </c>
      <c r="D119" s="272"/>
      <c r="E119" s="272"/>
      <c r="F119" s="272"/>
      <c r="G119" s="272"/>
      <c r="H119" s="272"/>
      <c r="I119" s="272"/>
    </row>
    <row r="120" spans="2:10" ht="10.5" customHeight="1" x14ac:dyDescent="0.25"/>
    <row r="121" spans="2:10" ht="10.5" customHeight="1" x14ac:dyDescent="0.25"/>
    <row r="122" spans="2:10" ht="10.5" customHeight="1" x14ac:dyDescent="0.25"/>
    <row r="123" spans="2:10" ht="12.75" customHeight="1" x14ac:dyDescent="0.25">
      <c r="F123" s="270" t="s">
        <v>329</v>
      </c>
      <c r="G123" s="270"/>
      <c r="H123" s="270"/>
      <c r="I123" s="270"/>
      <c r="J123" s="270"/>
    </row>
    <row r="124" spans="2:10" ht="12.75" customHeight="1" x14ac:dyDescent="0.25">
      <c r="F124" s="270"/>
      <c r="G124" s="270"/>
      <c r="H124" s="270"/>
      <c r="I124" s="270"/>
      <c r="J124" s="270"/>
    </row>
    <row r="125" spans="2:10" ht="12.75" customHeight="1" x14ac:dyDescent="0.25">
      <c r="F125" s="270"/>
      <c r="G125" s="270"/>
      <c r="H125" s="270"/>
      <c r="I125" s="270"/>
      <c r="J125" s="270"/>
    </row>
  </sheetData>
  <sheetProtection algorithmName="SHA-512" hashValue="ZcCZ9II/XbhGqmYqaq14cX+8jCqwmiWdW03vc7XyvEv6xhd4QpBDUfTN8GzaoqifuTHf5HAenQ9vm7Nc0iiUww==" saltValue="BKrLmPoEd4PXXGQqYL8h7Q==" spinCount="100000" sheet="1" objects="1" scenarios="1" selectLockedCells="1" selectUnlockedCells="1"/>
  <mergeCells count="49">
    <mergeCell ref="F123:J125"/>
    <mergeCell ref="C114:I114"/>
    <mergeCell ref="C115:I115"/>
    <mergeCell ref="C116:I116"/>
    <mergeCell ref="C117:I117"/>
    <mergeCell ref="B118:I118"/>
    <mergeCell ref="C119:I119"/>
    <mergeCell ref="C113:I113"/>
    <mergeCell ref="C102:I102"/>
    <mergeCell ref="C103:I103"/>
    <mergeCell ref="C104:I104"/>
    <mergeCell ref="C105:I105"/>
    <mergeCell ref="C106:I106"/>
    <mergeCell ref="C107:I107"/>
    <mergeCell ref="B108:I108"/>
    <mergeCell ref="C109:I109"/>
    <mergeCell ref="C110:I110"/>
    <mergeCell ref="C111:I111"/>
    <mergeCell ref="C112:I112"/>
    <mergeCell ref="C101:I101"/>
    <mergeCell ref="I21:J21"/>
    <mergeCell ref="I28:J28"/>
    <mergeCell ref="J36:K36"/>
    <mergeCell ref="I48:J48"/>
    <mergeCell ref="J55:K55"/>
    <mergeCell ref="B96:I96"/>
    <mergeCell ref="C97:I97"/>
    <mergeCell ref="C98:I98"/>
    <mergeCell ref="B99:I99"/>
    <mergeCell ref="C100:I100"/>
    <mergeCell ref="B23:M24"/>
    <mergeCell ref="I63:J63"/>
    <mergeCell ref="B52:M52"/>
    <mergeCell ref="B30:M31"/>
    <mergeCell ref="B58:M59"/>
    <mergeCell ref="J16:K16"/>
    <mergeCell ref="B2:M2"/>
    <mergeCell ref="B4:M4"/>
    <mergeCell ref="B11:M12"/>
    <mergeCell ref="B5:M5"/>
    <mergeCell ref="B6:M6"/>
    <mergeCell ref="B8:M8"/>
    <mergeCell ref="I87:J87"/>
    <mergeCell ref="I91:J91"/>
    <mergeCell ref="I67:J67"/>
    <mergeCell ref="I71:J71"/>
    <mergeCell ref="I75:J75"/>
    <mergeCell ref="I79:J79"/>
    <mergeCell ref="I83:J83"/>
  </mergeCells>
  <conditionalFormatting sqref="G32:M32 B29:M29">
    <cfRule type="containsText" dxfId="16" priority="8" operator="containsText" text="Verify">
      <formula>NOT(ISERROR(SEARCH("Verify",B29)))</formula>
    </cfRule>
  </conditionalFormatting>
  <conditionalFormatting sqref="B38:M38 B41:M41 G39:M40 G42:M45">
    <cfRule type="containsText" dxfId="15" priority="7" operator="containsText" text="Verify">
      <formula>NOT(ISERROR(SEARCH("Verify",B38)))</formula>
    </cfRule>
  </conditionalFormatting>
  <conditionalFormatting sqref="B52:M52">
    <cfRule type="containsText" dxfId="14" priority="4" operator="containsText" text="Builders">
      <formula>NOT(ISERROR(SEARCH("Builders",B52)))</formula>
    </cfRule>
  </conditionalFormatting>
  <pageMargins left="0.25" right="0.25" top="0.75" bottom="0.75" header="0.3" footer="0.3"/>
  <pageSetup orientation="portrait" r:id="rId1"/>
  <headerFooter>
    <oddHeader>&amp;C&amp;G</oddHeader>
    <oddFooter>&amp;C&amp;D&amp;R&amp;P of &amp;N</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3" operator="containsText" text="Verify" id="{506CADEF-9F93-4013-969C-830AF1DB54B2}">
            <xm:f>NOT(ISERROR(SEARCH("Verify",'\\WPDASFILL01\DASRedirect$\CSLT\PERSONAL_WIP\Cartwright\Risk_Assessment_Tool\Construction\[CRAT_TC_V1_Locked.xlsx]Summary (TC-EB)'!#REF!)))</xm:f>
            <x14:dxf>
              <fill>
                <patternFill>
                  <bgColor rgb="FFFF0000"/>
                </patternFill>
              </fill>
            </x14:dxf>
          </x14:cfRule>
          <xm:sqref>C73:M73 L75:M75 G74:M74 C61:K61 G62:K62 C69:K69 G70:K70 C65:K65 G66:K66 C77:K77 G78:K78 C81:K81 G82:K82 C85:K85 G86:K86</xm:sqref>
        </x14:conditionalFormatting>
        <x14:conditionalFormatting xmlns:xm="http://schemas.microsoft.com/office/excel/2006/main">
          <x14:cfRule type="containsText" priority="2" operator="containsText" text="Verify" id="{6F2C8861-3D3F-4669-90BD-951A2A034169}">
            <xm:f>NOT(ISERROR(SEARCH("Verify",'\\WPDASFILL01\DASRedirect$\CSLT\PERSONAL_WIP\Cartwright\Risk_Assessment_Tool\Construction\[CRAT_TC_V1_Locked.xlsx]Summary (TC-EB)'!#REF!)))</xm:f>
            <x14:dxf>
              <fill>
                <patternFill>
                  <bgColor rgb="FFFF0000"/>
                </patternFill>
              </fill>
            </x14:dxf>
          </x14:cfRule>
          <xm:sqref>C89:K89 G90:K90</xm:sqref>
        </x14:conditionalFormatting>
        <x14:conditionalFormatting xmlns:xm="http://schemas.microsoft.com/office/excel/2006/main">
          <x14:cfRule type="containsText" priority="21" operator="containsText" text="Endorsement" id="{5E9C67E7-A694-4C9A-9D12-5E66B829FFEF}">
            <xm:f>NOT(ISERROR(SEARCH("Endorsement",'Summary (GC-EB)'!G50)))</xm:f>
            <x14:dxf>
              <fill>
                <patternFill>
                  <bgColor rgb="FFFF0000"/>
                </patternFill>
              </fill>
            </x14:dxf>
          </x14:cfRule>
          <xm:sqref>G51:M51</xm:sqref>
        </x14:conditionalFormatting>
        <x14:conditionalFormatting xmlns:xm="http://schemas.microsoft.com/office/excel/2006/main">
          <x14:cfRule type="containsText" priority="23" operator="containsText" text="Endorsement" id="{5E9C67E7-A694-4C9A-9D12-5E66B829FFEF}">
            <xm:f>NOT(ISERROR(SEARCH("Endorsement",'Summary (GC-EB)'!#REF!)))</xm:f>
            <x14:dxf>
              <fill>
                <patternFill>
                  <bgColor rgb="FFFF0000"/>
                </patternFill>
              </fill>
            </x14:dxf>
          </x14:cfRule>
          <xm:sqref>G50:M50</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showGridLines="0" showRowColHeaders="0" zoomScaleNormal="100" workbookViewId="0">
      <selection activeCell="AA27" sqref="AA27"/>
    </sheetView>
  </sheetViews>
  <sheetFormatPr defaultRowHeight="15" x14ac:dyDescent="0.25"/>
  <cols>
    <col min="1" max="1" width="4.140625" customWidth="1"/>
    <col min="2" max="27" width="7.7109375" customWidth="1"/>
    <col min="28" max="28" width="4.140625" customWidth="1"/>
  </cols>
  <sheetData>
    <row r="1" spans="1:29" ht="15" customHeight="1" x14ac:dyDescent="0.25">
      <c r="A1" s="10"/>
      <c r="B1" s="192" t="s">
        <v>1</v>
      </c>
      <c r="C1" s="192"/>
      <c r="D1" s="10"/>
      <c r="E1" s="193" t="s">
        <v>128</v>
      </c>
      <c r="F1" s="193"/>
      <c r="G1" s="193"/>
      <c r="H1" s="193"/>
      <c r="I1" s="193"/>
      <c r="J1" s="193"/>
      <c r="K1" s="193"/>
      <c r="L1" s="193"/>
      <c r="M1" s="80"/>
      <c r="N1" s="80"/>
      <c r="O1" s="192"/>
      <c r="P1" s="192"/>
      <c r="Q1" s="192"/>
      <c r="R1" s="10"/>
      <c r="S1" s="10"/>
      <c r="T1" s="10"/>
      <c r="U1" s="10"/>
      <c r="V1" s="10"/>
      <c r="W1" s="10"/>
      <c r="X1" s="10"/>
      <c r="Y1" s="10"/>
      <c r="Z1" s="10"/>
      <c r="AA1" s="10"/>
      <c r="AB1" s="10"/>
      <c r="AC1" s="1"/>
    </row>
    <row r="2" spans="1:29" ht="15" customHeight="1" x14ac:dyDescent="0.25">
      <c r="A2" s="10"/>
      <c r="B2" s="192"/>
      <c r="C2" s="192"/>
      <c r="D2" s="80"/>
      <c r="E2" s="193"/>
      <c r="F2" s="193"/>
      <c r="G2" s="193"/>
      <c r="H2" s="193"/>
      <c r="I2" s="193"/>
      <c r="J2" s="193"/>
      <c r="K2" s="193"/>
      <c r="L2" s="193"/>
      <c r="M2" s="80"/>
      <c r="N2" s="80"/>
      <c r="O2" s="192"/>
      <c r="P2" s="192"/>
      <c r="Q2" s="192"/>
      <c r="R2" s="10"/>
      <c r="S2" s="10"/>
      <c r="T2" s="10"/>
      <c r="U2" s="10"/>
      <c r="V2" s="10"/>
      <c r="W2" s="10"/>
      <c r="X2" s="10"/>
      <c r="Y2" s="10"/>
      <c r="Z2" s="10"/>
      <c r="AA2" s="10"/>
      <c r="AB2" s="10"/>
      <c r="AC2" s="1"/>
    </row>
    <row r="9" spans="1:29" ht="15" customHeight="1" x14ac:dyDescent="0.25">
      <c r="J9" s="59"/>
      <c r="K9" s="59"/>
      <c r="L9" s="59"/>
      <c r="M9" s="59"/>
      <c r="N9" s="59"/>
      <c r="O9" s="59"/>
      <c r="P9" s="59"/>
      <c r="Q9" s="59"/>
    </row>
    <row r="10" spans="1:29" ht="15" customHeight="1" x14ac:dyDescent="0.25">
      <c r="J10" s="59"/>
      <c r="K10" s="59"/>
      <c r="L10" s="59"/>
      <c r="M10" s="59"/>
      <c r="N10" s="59"/>
      <c r="O10" s="59"/>
      <c r="P10" s="59"/>
      <c r="Q10" s="59"/>
    </row>
    <row r="11" spans="1:29" ht="15" customHeight="1" x14ac:dyDescent="0.25">
      <c r="J11" s="60"/>
      <c r="K11" s="60"/>
      <c r="L11" s="60"/>
      <c r="M11" s="60"/>
      <c r="N11" s="60"/>
      <c r="O11" s="60"/>
      <c r="P11" s="60"/>
      <c r="Q11" s="60"/>
      <c r="R11" s="60"/>
    </row>
    <row r="12" spans="1:29" ht="15" customHeight="1" x14ac:dyDescent="0.25">
      <c r="J12" s="60"/>
      <c r="K12" s="60"/>
      <c r="L12" s="60"/>
      <c r="M12" s="60"/>
      <c r="N12" s="60"/>
      <c r="O12" s="60"/>
      <c r="P12" s="60"/>
      <c r="Q12" s="60"/>
      <c r="R12" s="60"/>
    </row>
    <row r="13" spans="1:29" ht="15" customHeight="1" x14ac:dyDescent="0.45">
      <c r="J13" s="61"/>
      <c r="K13" s="61"/>
      <c r="L13" s="61"/>
      <c r="M13" s="61"/>
      <c r="N13" s="61"/>
    </row>
    <row r="14" spans="1:29" ht="15" customHeight="1" x14ac:dyDescent="0.45">
      <c r="J14" s="61"/>
      <c r="K14" s="61"/>
      <c r="L14" s="61"/>
      <c r="M14" s="61"/>
      <c r="N14" s="61"/>
    </row>
    <row r="19" spans="3:26" ht="15" customHeight="1" x14ac:dyDescent="0.25">
      <c r="M19" s="205"/>
      <c r="N19" s="205"/>
      <c r="O19" s="205"/>
      <c r="P19" s="205"/>
      <c r="R19" s="309"/>
      <c r="S19" s="309"/>
      <c r="T19" s="309"/>
      <c r="U19" s="309"/>
      <c r="W19" s="309"/>
      <c r="X19" s="309"/>
      <c r="Y19" s="309"/>
      <c r="Z19" s="309"/>
    </row>
    <row r="20" spans="3:26" ht="15" customHeight="1" x14ac:dyDescent="0.25">
      <c r="M20" s="205"/>
      <c r="N20" s="205"/>
      <c r="O20" s="205"/>
      <c r="P20" s="205"/>
      <c r="R20" s="309"/>
      <c r="S20" s="309"/>
      <c r="T20" s="309"/>
      <c r="U20" s="309"/>
      <c r="W20" s="309"/>
      <c r="X20" s="309"/>
      <c r="Y20" s="309"/>
      <c r="Z20" s="309"/>
    </row>
    <row r="21" spans="3:26" ht="15" customHeight="1" x14ac:dyDescent="0.25">
      <c r="C21" s="173" t="s">
        <v>5</v>
      </c>
      <c r="D21" s="173"/>
      <c r="E21" s="173"/>
      <c r="F21" s="173"/>
      <c r="G21" s="173"/>
      <c r="H21" s="173"/>
      <c r="I21" s="173"/>
      <c r="J21" s="173"/>
      <c r="K21" s="173"/>
      <c r="M21" s="174" t="s">
        <v>127</v>
      </c>
      <c r="N21" s="174"/>
      <c r="O21" s="174"/>
      <c r="P21" s="174"/>
      <c r="R21" s="173" t="s">
        <v>129</v>
      </c>
      <c r="S21" s="173"/>
      <c r="T21" s="173"/>
      <c r="U21" s="173"/>
      <c r="W21" s="173" t="s">
        <v>128</v>
      </c>
      <c r="X21" s="173"/>
      <c r="Y21" s="173"/>
      <c r="Z21" s="173"/>
    </row>
    <row r="22" spans="3:26" ht="15" customHeight="1" x14ac:dyDescent="0.25">
      <c r="C22" s="173"/>
      <c r="D22" s="173"/>
      <c r="E22" s="173"/>
      <c r="F22" s="173"/>
      <c r="G22" s="173"/>
      <c r="H22" s="173"/>
      <c r="I22" s="173"/>
      <c r="J22" s="173"/>
      <c r="K22" s="173"/>
      <c r="M22" s="174"/>
      <c r="N22" s="174"/>
      <c r="O22" s="174"/>
      <c r="P22" s="174"/>
      <c r="R22" s="173"/>
      <c r="S22" s="173"/>
      <c r="T22" s="173"/>
      <c r="U22" s="173"/>
      <c r="W22" s="173"/>
      <c r="X22" s="173"/>
      <c r="Y22" s="173"/>
      <c r="Z22" s="173"/>
    </row>
    <row r="23" spans="3:26" ht="15" customHeight="1" x14ac:dyDescent="0.25">
      <c r="C23" s="173"/>
      <c r="D23" s="173"/>
      <c r="E23" s="173"/>
      <c r="F23" s="173"/>
      <c r="G23" s="173"/>
      <c r="H23" s="173"/>
      <c r="I23" s="173"/>
      <c r="J23" s="173"/>
      <c r="K23" s="173"/>
      <c r="M23" s="174"/>
      <c r="N23" s="174"/>
      <c r="O23" s="174"/>
      <c r="P23" s="174"/>
      <c r="R23" s="173"/>
      <c r="S23" s="173"/>
      <c r="T23" s="173"/>
      <c r="U23" s="173"/>
      <c r="W23" s="173"/>
      <c r="X23" s="173"/>
      <c r="Y23" s="173"/>
      <c r="Z23" s="173"/>
    </row>
    <row r="24" spans="3:26" ht="15" customHeight="1" x14ac:dyDescent="0.25">
      <c r="M24" s="176" t="s">
        <v>325</v>
      </c>
      <c r="N24" s="177"/>
      <c r="O24" s="177"/>
      <c r="P24" s="177"/>
      <c r="R24" s="176" t="s">
        <v>326</v>
      </c>
      <c r="S24" s="177"/>
      <c r="T24" s="177"/>
      <c r="U24" s="177"/>
      <c r="W24" s="176" t="s">
        <v>327</v>
      </c>
      <c r="X24" s="177"/>
      <c r="Y24" s="177"/>
      <c r="Z24" s="177"/>
    </row>
    <row r="25" spans="3:26" x14ac:dyDescent="0.25">
      <c r="M25" s="177"/>
      <c r="N25" s="177"/>
      <c r="O25" s="177"/>
      <c r="P25" s="177"/>
      <c r="R25" s="177"/>
      <c r="S25" s="177"/>
      <c r="T25" s="177"/>
      <c r="U25" s="177"/>
      <c r="W25" s="177"/>
      <c r="X25" s="177"/>
      <c r="Y25" s="177"/>
      <c r="Z25" s="177"/>
    </row>
    <row r="26" spans="3:26" x14ac:dyDescent="0.25">
      <c r="M26" s="177"/>
      <c r="N26" s="177"/>
      <c r="O26" s="177"/>
      <c r="P26" s="177"/>
      <c r="R26" s="177"/>
      <c r="S26" s="177"/>
      <c r="T26" s="177"/>
      <c r="U26" s="177"/>
      <c r="W26" s="177"/>
      <c r="X26" s="177"/>
      <c r="Y26" s="177"/>
      <c r="Z26" s="177"/>
    </row>
    <row r="27" spans="3:26" x14ac:dyDescent="0.25">
      <c r="M27" s="177"/>
      <c r="N27" s="177"/>
      <c r="O27" s="177"/>
      <c r="P27" s="177"/>
      <c r="R27" s="177"/>
      <c r="S27" s="177"/>
      <c r="T27" s="177"/>
      <c r="U27" s="177"/>
      <c r="W27" s="177"/>
      <c r="X27" s="177"/>
      <c r="Y27" s="177"/>
      <c r="Z27" s="177"/>
    </row>
    <row r="28" spans="3:26" x14ac:dyDescent="0.25">
      <c r="M28" s="177"/>
      <c r="N28" s="177"/>
      <c r="O28" s="177"/>
      <c r="P28" s="177"/>
      <c r="R28" s="177"/>
      <c r="S28" s="177"/>
      <c r="T28" s="177"/>
      <c r="U28" s="177"/>
      <c r="W28" s="177"/>
      <c r="X28" s="177"/>
      <c r="Y28" s="177"/>
      <c r="Z28" s="177"/>
    </row>
    <row r="29" spans="3:26" x14ac:dyDescent="0.25">
      <c r="M29" s="177"/>
      <c r="N29" s="177"/>
      <c r="O29" s="177"/>
      <c r="P29" s="177"/>
      <c r="R29" s="177"/>
      <c r="S29" s="177"/>
      <c r="T29" s="177"/>
      <c r="U29" s="177"/>
      <c r="W29" s="177"/>
      <c r="X29" s="177"/>
      <c r="Y29" s="177"/>
      <c r="Z29" s="177"/>
    </row>
    <row r="30" spans="3:26" x14ac:dyDescent="0.25">
      <c r="M30" s="177"/>
      <c r="N30" s="177"/>
      <c r="O30" s="177"/>
      <c r="P30" s="177"/>
      <c r="R30" s="177"/>
      <c r="S30" s="177"/>
      <c r="T30" s="177"/>
      <c r="U30" s="177"/>
      <c r="W30" s="177"/>
      <c r="X30" s="177"/>
      <c r="Y30" s="177"/>
      <c r="Z30" s="177"/>
    </row>
    <row r="31" spans="3:26" x14ac:dyDescent="0.25">
      <c r="M31" s="177"/>
      <c r="N31" s="177"/>
      <c r="O31" s="177"/>
      <c r="P31" s="177"/>
      <c r="R31" s="177"/>
      <c r="S31" s="177"/>
      <c r="T31" s="177"/>
      <c r="U31" s="177"/>
      <c r="W31" s="177"/>
      <c r="X31" s="177"/>
      <c r="Y31" s="177"/>
      <c r="Z31" s="177"/>
    </row>
    <row r="32" spans="3:26" x14ac:dyDescent="0.25">
      <c r="M32" s="177"/>
      <c r="N32" s="177"/>
      <c r="O32" s="177"/>
      <c r="P32" s="177"/>
      <c r="R32" s="177"/>
      <c r="S32" s="177"/>
      <c r="T32" s="177"/>
      <c r="U32" s="177"/>
      <c r="W32" s="177"/>
      <c r="X32" s="177"/>
      <c r="Y32" s="177"/>
      <c r="Z32" s="177"/>
    </row>
    <row r="33" spans="13:26" x14ac:dyDescent="0.25">
      <c r="M33" s="177"/>
      <c r="N33" s="177"/>
      <c r="O33" s="177"/>
      <c r="P33" s="177"/>
      <c r="R33" s="177"/>
      <c r="S33" s="177"/>
      <c r="T33" s="177"/>
      <c r="U33" s="177"/>
      <c r="W33" s="177"/>
      <c r="X33" s="177"/>
      <c r="Y33" s="177"/>
      <c r="Z33" s="177"/>
    </row>
    <row r="34" spans="13:26" x14ac:dyDescent="0.25">
      <c r="M34" s="177"/>
      <c r="N34" s="177"/>
      <c r="O34" s="177"/>
      <c r="P34" s="177"/>
      <c r="R34" s="177"/>
      <c r="S34" s="177"/>
      <c r="T34" s="177"/>
      <c r="U34" s="177"/>
      <c r="W34" s="177"/>
      <c r="X34" s="177"/>
      <c r="Y34" s="177"/>
      <c r="Z34" s="177"/>
    </row>
    <row r="35" spans="13:26" x14ac:dyDescent="0.25">
      <c r="M35" s="177"/>
      <c r="N35" s="177"/>
      <c r="O35" s="177"/>
      <c r="P35" s="177"/>
      <c r="R35" s="177"/>
      <c r="S35" s="177"/>
      <c r="T35" s="177"/>
      <c r="U35" s="177"/>
      <c r="W35" s="177"/>
      <c r="X35" s="177"/>
      <c r="Y35" s="177"/>
      <c r="Z35" s="177"/>
    </row>
    <row r="36" spans="13:26" x14ac:dyDescent="0.25">
      <c r="M36" s="177"/>
      <c r="N36" s="177"/>
      <c r="O36" s="177"/>
      <c r="P36" s="177"/>
      <c r="R36" s="177"/>
      <c r="S36" s="177"/>
      <c r="T36" s="177"/>
      <c r="U36" s="177"/>
      <c r="W36" s="177"/>
      <c r="X36" s="177"/>
      <c r="Y36" s="177"/>
      <c r="Z36" s="177"/>
    </row>
    <row r="37" spans="13:26" x14ac:dyDescent="0.25">
      <c r="M37" s="177"/>
      <c r="N37" s="177"/>
      <c r="O37" s="177"/>
      <c r="P37" s="177"/>
      <c r="R37" s="177"/>
      <c r="S37" s="177"/>
      <c r="T37" s="177"/>
      <c r="U37" s="177"/>
      <c r="W37" s="177"/>
      <c r="X37" s="177"/>
      <c r="Y37" s="177"/>
      <c r="Z37" s="177"/>
    </row>
    <row r="38" spans="13:26" x14ac:dyDescent="0.25">
      <c r="M38" s="177"/>
      <c r="N38" s="177"/>
      <c r="O38" s="177"/>
      <c r="P38" s="177"/>
      <c r="R38" s="177"/>
      <c r="S38" s="177"/>
      <c r="T38" s="177"/>
      <c r="U38" s="177"/>
      <c r="W38" s="177"/>
      <c r="X38" s="177"/>
      <c r="Y38" s="177"/>
      <c r="Z38" s="177"/>
    </row>
    <row r="39" spans="13:26" x14ac:dyDescent="0.25">
      <c r="M39" s="177"/>
      <c r="N39" s="177"/>
      <c r="O39" s="177"/>
      <c r="P39" s="177"/>
      <c r="R39" s="177"/>
      <c r="S39" s="177"/>
      <c r="T39" s="177"/>
      <c r="U39" s="177"/>
      <c r="W39" s="177"/>
      <c r="X39" s="177"/>
      <c r="Y39" s="177"/>
      <c r="Z39" s="177"/>
    </row>
    <row r="40" spans="13:26" x14ac:dyDescent="0.25">
      <c r="M40" s="177"/>
      <c r="N40" s="177"/>
      <c r="O40" s="177"/>
      <c r="P40" s="177"/>
      <c r="R40" s="177"/>
      <c r="S40" s="177"/>
      <c r="T40" s="177"/>
      <c r="U40" s="177"/>
      <c r="W40" s="177"/>
      <c r="X40" s="177"/>
      <c r="Y40" s="177"/>
      <c r="Z40" s="177"/>
    </row>
    <row r="41" spans="13:26" x14ac:dyDescent="0.25">
      <c r="M41" s="177"/>
      <c r="N41" s="177"/>
      <c r="O41" s="177"/>
      <c r="P41" s="177"/>
      <c r="R41" s="177"/>
      <c r="S41" s="177"/>
      <c r="T41" s="177"/>
      <c r="U41" s="177"/>
      <c r="W41" s="177"/>
      <c r="X41" s="177"/>
      <c r="Y41" s="177"/>
      <c r="Z41" s="177"/>
    </row>
    <row r="42" spans="13:26" x14ac:dyDescent="0.25">
      <c r="M42" s="177"/>
      <c r="N42" s="177"/>
      <c r="O42" s="177"/>
      <c r="P42" s="177"/>
      <c r="R42" s="177"/>
      <c r="S42" s="177"/>
      <c r="T42" s="177"/>
      <c r="U42" s="177"/>
      <c r="W42" s="177"/>
      <c r="X42" s="177"/>
      <c r="Y42" s="177"/>
      <c r="Z42" s="177"/>
    </row>
    <row r="43" spans="13:26" x14ac:dyDescent="0.25">
      <c r="M43" s="177"/>
      <c r="N43" s="177"/>
      <c r="O43" s="177"/>
      <c r="P43" s="177"/>
      <c r="R43" s="177"/>
      <c r="S43" s="177"/>
      <c r="T43" s="177"/>
      <c r="U43" s="177"/>
      <c r="W43" s="177"/>
      <c r="X43" s="177"/>
      <c r="Y43" s="177"/>
      <c r="Z43" s="177"/>
    </row>
    <row r="44" spans="13:26" x14ac:dyDescent="0.25">
      <c r="M44" s="177"/>
      <c r="N44" s="177"/>
      <c r="O44" s="177"/>
      <c r="P44" s="177"/>
      <c r="R44" s="177"/>
      <c r="S44" s="177"/>
      <c r="T44" s="177"/>
      <c r="U44" s="177"/>
      <c r="W44" s="177"/>
      <c r="X44" s="177"/>
      <c r="Y44" s="177"/>
      <c r="Z44" s="177"/>
    </row>
    <row r="45" spans="13:26" ht="17.25" customHeight="1" x14ac:dyDescent="0.25">
      <c r="M45" s="177"/>
      <c r="N45" s="177"/>
      <c r="O45" s="177"/>
      <c r="P45" s="177"/>
      <c r="R45" s="177"/>
      <c r="S45" s="177"/>
      <c r="T45" s="177"/>
      <c r="U45" s="177"/>
      <c r="W45" s="177"/>
      <c r="X45" s="177"/>
      <c r="Y45" s="177"/>
      <c r="Z45" s="177"/>
    </row>
    <row r="46" spans="13:26" ht="15" customHeight="1" x14ac:dyDescent="0.25">
      <c r="M46" s="177"/>
      <c r="N46" s="177"/>
      <c r="O46" s="177"/>
      <c r="P46" s="177"/>
      <c r="R46" s="177"/>
      <c r="S46" s="177"/>
      <c r="T46" s="177"/>
      <c r="U46" s="177"/>
      <c r="W46" s="177"/>
      <c r="X46" s="177"/>
      <c r="Y46" s="177"/>
      <c r="Z46" s="177"/>
    </row>
    <row r="47" spans="13:26" x14ac:dyDescent="0.25">
      <c r="M47" s="1"/>
      <c r="N47" s="1"/>
      <c r="O47" s="1"/>
      <c r="P47" s="1"/>
      <c r="Q47" s="1"/>
      <c r="R47" s="1"/>
      <c r="S47" s="1"/>
      <c r="T47" s="1"/>
      <c r="U47" s="1"/>
      <c r="V47" s="1"/>
      <c r="W47" s="1"/>
      <c r="X47" s="1"/>
      <c r="Y47" s="1"/>
      <c r="Z47" s="1"/>
    </row>
  </sheetData>
  <sheetProtection algorithmName="SHA-512" hashValue="w+BkzPABmyzpSMQvVaTJgK8tOpbqN6Qe8rivkkc3u/oXa0S6+hP3WwtKH2uBec+4420Msr9Ts/TIlT6Tg4KYjg==" saltValue="4Q91rBiGbVe5BT/8ZDR+aw==" spinCount="100000" sheet="1" objects="1" scenarios="1" selectLockedCells="1" selectUnlockedCells="1"/>
  <mergeCells count="13">
    <mergeCell ref="B1:C2"/>
    <mergeCell ref="O1:Q2"/>
    <mergeCell ref="M19:P20"/>
    <mergeCell ref="R19:U20"/>
    <mergeCell ref="W19:Z20"/>
    <mergeCell ref="E1:L2"/>
    <mergeCell ref="M24:P46"/>
    <mergeCell ref="R24:U46"/>
    <mergeCell ref="W24:Z46"/>
    <mergeCell ref="C21:K23"/>
    <mergeCell ref="M21:P23"/>
    <mergeCell ref="R21:U23"/>
    <mergeCell ref="W21:Z23"/>
  </mergeCells>
  <conditionalFormatting sqref="M19:P20">
    <cfRule type="containsText" dxfId="9" priority="4" operator="containsText" text="Completed">
      <formula>NOT(ISERROR(SEARCH("Completed",M19)))</formula>
    </cfRule>
  </conditionalFormatting>
  <conditionalFormatting sqref="R19:U20">
    <cfRule type="containsText" dxfId="8" priority="3" operator="containsText" text="Completed">
      <formula>NOT(ISERROR(SEARCH("Completed",R19)))</formula>
    </cfRule>
  </conditionalFormatting>
  <conditionalFormatting sqref="W19:Z20">
    <cfRule type="containsText" dxfId="7" priority="1" operator="containsText" text="Completed">
      <formula>NOT(ISERROR(SEARCH("Completed",W19)))</formula>
    </cfRule>
  </conditionalFormatting>
  <pageMargins left="0.25" right="0.25" top="0.75" bottom="0.75" header="0.3" footer="0.3"/>
  <pageSetup paperSize="17" orientation="landscape" r:id="rId1"/>
  <drawing r:id="rId2"/>
  <picture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showRowColHeaders="0" zoomScaleNormal="100" workbookViewId="0"/>
  </sheetViews>
  <sheetFormatPr defaultRowHeight="15" x14ac:dyDescent="0.25"/>
  <cols>
    <col min="1" max="1" width="1.7109375" customWidth="1"/>
    <col min="2" max="9" width="7.5703125" customWidth="1"/>
    <col min="10" max="10" width="4.85546875" customWidth="1"/>
    <col min="11" max="14" width="7.5703125" customWidth="1"/>
    <col min="15" max="15" width="7.7109375" customWidth="1"/>
    <col min="16" max="19" width="7.5703125" customWidth="1"/>
    <col min="20" max="20" width="7.7109375" customWidth="1"/>
    <col min="21" max="24" width="7.5703125" customWidth="1"/>
    <col min="25" max="25" width="4.7109375" customWidth="1"/>
    <col min="26" max="29" width="7.5703125" customWidth="1"/>
    <col min="30" max="30" width="1.7109375" customWidth="1"/>
  </cols>
  <sheetData>
    <row r="1" spans="1:31" ht="15" customHeight="1" x14ac:dyDescent="0.25">
      <c r="A1" s="10"/>
      <c r="B1" s="192" t="s">
        <v>1</v>
      </c>
      <c r="C1" s="192"/>
      <c r="D1" s="192"/>
      <c r="E1" s="193" t="s">
        <v>149</v>
      </c>
      <c r="F1" s="193"/>
      <c r="G1" s="193"/>
      <c r="H1" s="193"/>
      <c r="I1" s="193"/>
      <c r="J1" s="193"/>
      <c r="K1" s="193"/>
      <c r="L1" s="193"/>
      <c r="M1" s="80"/>
      <c r="N1" s="192" t="s">
        <v>2</v>
      </c>
      <c r="O1" s="192"/>
      <c r="P1" s="192"/>
      <c r="Q1" s="10"/>
      <c r="R1" s="10"/>
      <c r="S1" s="10"/>
      <c r="T1" s="10"/>
      <c r="U1" s="10"/>
      <c r="V1" s="10"/>
      <c r="W1" s="10"/>
      <c r="X1" s="10"/>
      <c r="Y1" s="10"/>
      <c r="Z1" s="10"/>
      <c r="AA1" s="10"/>
      <c r="AB1" s="10"/>
      <c r="AC1" s="10"/>
      <c r="AD1" s="10"/>
      <c r="AE1" s="1"/>
    </row>
    <row r="2" spans="1:31" ht="15" customHeight="1" x14ac:dyDescent="0.25">
      <c r="A2" s="10"/>
      <c r="B2" s="192"/>
      <c r="C2" s="192"/>
      <c r="D2" s="192"/>
      <c r="E2" s="193"/>
      <c r="F2" s="193"/>
      <c r="G2" s="193"/>
      <c r="H2" s="193"/>
      <c r="I2" s="193"/>
      <c r="J2" s="193"/>
      <c r="K2" s="193"/>
      <c r="L2" s="193"/>
      <c r="M2" s="80"/>
      <c r="N2" s="192"/>
      <c r="O2" s="192"/>
      <c r="P2" s="192"/>
      <c r="Q2" s="10"/>
      <c r="R2" s="10"/>
      <c r="S2" s="10"/>
      <c r="T2" s="10"/>
      <c r="U2" s="10"/>
      <c r="V2" s="10"/>
      <c r="W2" s="10"/>
      <c r="X2" s="10"/>
      <c r="Y2" s="10"/>
      <c r="Z2" s="10"/>
      <c r="AA2" s="10"/>
      <c r="AB2" s="10"/>
      <c r="AC2" s="10"/>
      <c r="AD2" s="10"/>
      <c r="AE2" s="1"/>
    </row>
    <row r="9" spans="1:31" ht="15" customHeight="1" x14ac:dyDescent="0.25">
      <c r="J9" s="59"/>
      <c r="K9" s="59"/>
      <c r="L9" s="59"/>
      <c r="M9" s="59"/>
      <c r="N9" s="59"/>
      <c r="O9" s="59"/>
      <c r="P9" s="59"/>
    </row>
    <row r="10" spans="1:31" ht="15" customHeight="1" x14ac:dyDescent="0.25">
      <c r="J10" s="59"/>
      <c r="K10" s="59"/>
      <c r="L10" s="59"/>
      <c r="M10" s="59"/>
      <c r="N10" s="59"/>
      <c r="O10" s="59"/>
      <c r="P10" s="59"/>
    </row>
    <row r="11" spans="1:31" ht="15" customHeight="1" x14ac:dyDescent="0.25">
      <c r="J11" s="60"/>
      <c r="K11" s="60"/>
      <c r="L11" s="60"/>
      <c r="M11" s="60"/>
      <c r="N11" s="60"/>
      <c r="O11" s="60"/>
      <c r="P11" s="60"/>
      <c r="Q11" s="60"/>
    </row>
    <row r="12" spans="1:31" ht="15" customHeight="1" x14ac:dyDescent="0.25">
      <c r="J12" s="60"/>
      <c r="K12" s="60"/>
      <c r="L12" s="60"/>
      <c r="M12" s="60"/>
      <c r="N12" s="60"/>
      <c r="O12" s="60"/>
      <c r="P12" s="60"/>
      <c r="Q12" s="60"/>
    </row>
    <row r="13" spans="1:31" ht="15" customHeight="1" x14ac:dyDescent="0.45">
      <c r="J13" s="61"/>
      <c r="K13" s="61"/>
      <c r="L13" s="61"/>
      <c r="M13" s="61"/>
    </row>
    <row r="14" spans="1:31" ht="15" customHeight="1" x14ac:dyDescent="0.45">
      <c r="J14" s="61"/>
      <c r="K14" s="61"/>
      <c r="L14" s="61"/>
      <c r="M14" s="61"/>
    </row>
    <row r="19" spans="2:29" ht="15" customHeight="1" x14ac:dyDescent="0.25">
      <c r="K19" s="205" t="str">
        <f>IF('CGL Umbrella (CM)'!B27=TRUE,"Completed","")</f>
        <v/>
      </c>
      <c r="L19" s="205"/>
      <c r="M19" s="205"/>
      <c r="N19" s="205"/>
      <c r="P19" s="205" t="str">
        <f>IF('Automobile (CM)'!B27=TRUE,"Completed",IF('Automobile (CM)'!B29=TRUE,"Completed",IF('Automobile (CM)'!B31=TRUE,"Completed","")))</f>
        <v/>
      </c>
      <c r="Q19" s="205"/>
      <c r="R19" s="205"/>
      <c r="S19" s="205"/>
      <c r="U19" s="205" t="str">
        <f>IF('Professional (CM)'!B27=TRUE,"Completed",IF('Professional (CM)'!B29=TRUE,"Completed",IF('Professional (CM)'!B37=TRUE,"Completed","")))</f>
        <v/>
      </c>
      <c r="V19" s="205"/>
      <c r="W19" s="205"/>
      <c r="X19" s="205"/>
      <c r="Z19" s="205" t="str">
        <f>IF('Additional Coverage (CM)'!K76=TRUE,"Completed","")</f>
        <v/>
      </c>
      <c r="AA19" s="205"/>
      <c r="AB19" s="205"/>
      <c r="AC19" s="205"/>
    </row>
    <row r="20" spans="2:29" ht="15" customHeight="1" x14ac:dyDescent="0.25">
      <c r="K20" s="205"/>
      <c r="L20" s="205"/>
      <c r="M20" s="205"/>
      <c r="N20" s="205"/>
      <c r="P20" s="205"/>
      <c r="Q20" s="205"/>
      <c r="R20" s="205"/>
      <c r="S20" s="205"/>
      <c r="U20" s="205"/>
      <c r="V20" s="205"/>
      <c r="W20" s="205"/>
      <c r="X20" s="205"/>
      <c r="Z20" s="205"/>
      <c r="AA20" s="205"/>
      <c r="AB20" s="205"/>
      <c r="AC20" s="205"/>
    </row>
    <row r="21" spans="2:29" ht="15" customHeight="1" x14ac:dyDescent="0.25">
      <c r="B21" s="173" t="s">
        <v>243</v>
      </c>
      <c r="C21" s="173"/>
      <c r="D21" s="173"/>
      <c r="E21" s="173"/>
      <c r="F21" s="173"/>
      <c r="G21" s="173"/>
      <c r="H21" s="173"/>
      <c r="I21" s="173"/>
      <c r="K21" s="174" t="s">
        <v>90</v>
      </c>
      <c r="L21" s="174"/>
      <c r="M21" s="174"/>
      <c r="N21" s="174"/>
      <c r="P21" s="173" t="s">
        <v>29</v>
      </c>
      <c r="Q21" s="173"/>
      <c r="R21" s="173"/>
      <c r="S21" s="173"/>
      <c r="U21" s="173" t="s">
        <v>44</v>
      </c>
      <c r="V21" s="173"/>
      <c r="W21" s="173"/>
      <c r="X21" s="173"/>
      <c r="Z21" s="173" t="s">
        <v>239</v>
      </c>
      <c r="AA21" s="173"/>
      <c r="AB21" s="173"/>
      <c r="AC21" s="173"/>
    </row>
    <row r="22" spans="2:29" ht="15" customHeight="1" x14ac:dyDescent="0.25">
      <c r="B22" s="173"/>
      <c r="C22" s="173"/>
      <c r="D22" s="173"/>
      <c r="E22" s="173"/>
      <c r="F22" s="173"/>
      <c r="G22" s="173"/>
      <c r="H22" s="173"/>
      <c r="I22" s="173"/>
      <c r="K22" s="174"/>
      <c r="L22" s="174"/>
      <c r="M22" s="174"/>
      <c r="N22" s="174"/>
      <c r="P22" s="173"/>
      <c r="Q22" s="173"/>
      <c r="R22" s="173"/>
      <c r="S22" s="173"/>
      <c r="U22" s="173"/>
      <c r="V22" s="173"/>
      <c r="W22" s="173"/>
      <c r="X22" s="173"/>
      <c r="Z22" s="173"/>
      <c r="AA22" s="173"/>
      <c r="AB22" s="173"/>
      <c r="AC22" s="173"/>
    </row>
    <row r="23" spans="2:29" ht="15" customHeight="1" x14ac:dyDescent="0.25">
      <c r="B23" s="173"/>
      <c r="C23" s="173"/>
      <c r="D23" s="173"/>
      <c r="E23" s="173"/>
      <c r="F23" s="173"/>
      <c r="G23" s="173"/>
      <c r="H23" s="173"/>
      <c r="I23" s="173"/>
      <c r="K23" s="174"/>
      <c r="L23" s="174"/>
      <c r="M23" s="174"/>
      <c r="N23" s="174"/>
      <c r="P23" s="173"/>
      <c r="Q23" s="173"/>
      <c r="R23" s="173"/>
      <c r="S23" s="173"/>
      <c r="U23" s="173"/>
      <c r="V23" s="173"/>
      <c r="W23" s="173"/>
      <c r="X23" s="173"/>
      <c r="Z23" s="173"/>
      <c r="AA23" s="173"/>
      <c r="AB23" s="173"/>
      <c r="AC23" s="173"/>
    </row>
    <row r="24" spans="2:29" ht="15" customHeight="1" x14ac:dyDescent="0.25">
      <c r="K24" s="176" t="s">
        <v>313</v>
      </c>
      <c r="L24" s="177"/>
      <c r="M24" s="177"/>
      <c r="N24" s="177"/>
      <c r="P24" s="176" t="s">
        <v>314</v>
      </c>
      <c r="Q24" s="177"/>
      <c r="R24" s="177"/>
      <c r="S24" s="177"/>
      <c r="U24" s="176" t="s">
        <v>318</v>
      </c>
      <c r="V24" s="177"/>
      <c r="W24" s="177"/>
      <c r="X24" s="177"/>
      <c r="Z24" s="176" t="s">
        <v>319</v>
      </c>
      <c r="AA24" s="177"/>
      <c r="AB24" s="177"/>
      <c r="AC24" s="177"/>
    </row>
    <row r="25" spans="2:29" x14ac:dyDescent="0.25">
      <c r="K25" s="177"/>
      <c r="L25" s="177"/>
      <c r="M25" s="177"/>
      <c r="N25" s="177"/>
      <c r="P25" s="177"/>
      <c r="Q25" s="177"/>
      <c r="R25" s="177"/>
      <c r="S25" s="177"/>
      <c r="U25" s="177"/>
      <c r="V25" s="177"/>
      <c r="W25" s="177"/>
      <c r="X25" s="177"/>
      <c r="Z25" s="177"/>
      <c r="AA25" s="177"/>
      <c r="AB25" s="177"/>
      <c r="AC25" s="177"/>
    </row>
    <row r="26" spans="2:29" x14ac:dyDescent="0.25">
      <c r="K26" s="177"/>
      <c r="L26" s="177"/>
      <c r="M26" s="177"/>
      <c r="N26" s="177"/>
      <c r="P26" s="177"/>
      <c r="Q26" s="177"/>
      <c r="R26" s="177"/>
      <c r="S26" s="177"/>
      <c r="U26" s="177"/>
      <c r="V26" s="177"/>
      <c r="W26" s="177"/>
      <c r="X26" s="177"/>
      <c r="Z26" s="177"/>
      <c r="AA26" s="177"/>
      <c r="AB26" s="177"/>
      <c r="AC26" s="177"/>
    </row>
    <row r="27" spans="2:29" x14ac:dyDescent="0.25">
      <c r="K27" s="177"/>
      <c r="L27" s="177"/>
      <c r="M27" s="177"/>
      <c r="N27" s="177"/>
      <c r="P27" s="177"/>
      <c r="Q27" s="177"/>
      <c r="R27" s="177"/>
      <c r="S27" s="177"/>
      <c r="U27" s="177"/>
      <c r="V27" s="177"/>
      <c r="W27" s="177"/>
      <c r="X27" s="177"/>
      <c r="Z27" s="177"/>
      <c r="AA27" s="177"/>
      <c r="AB27" s="177"/>
      <c r="AC27" s="177"/>
    </row>
    <row r="28" spans="2:29" x14ac:dyDescent="0.25">
      <c r="K28" s="177"/>
      <c r="L28" s="177"/>
      <c r="M28" s="177"/>
      <c r="N28" s="177"/>
      <c r="P28" s="177"/>
      <c r="Q28" s="177"/>
      <c r="R28" s="177"/>
      <c r="S28" s="177"/>
      <c r="U28" s="177"/>
      <c r="V28" s="177"/>
      <c r="W28" s="177"/>
      <c r="X28" s="177"/>
      <c r="Z28" s="177"/>
      <c r="AA28" s="177"/>
      <c r="AB28" s="177"/>
      <c r="AC28" s="177"/>
    </row>
    <row r="29" spans="2:29" x14ac:dyDescent="0.25">
      <c r="K29" s="177"/>
      <c r="L29" s="177"/>
      <c r="M29" s="177"/>
      <c r="N29" s="177"/>
      <c r="P29" s="177"/>
      <c r="Q29" s="177"/>
      <c r="R29" s="177"/>
      <c r="S29" s="177"/>
      <c r="U29" s="177"/>
      <c r="V29" s="177"/>
      <c r="W29" s="177"/>
      <c r="X29" s="177"/>
      <c r="Z29" s="177"/>
      <c r="AA29" s="177"/>
      <c r="AB29" s="177"/>
      <c r="AC29" s="177"/>
    </row>
    <row r="30" spans="2:29" x14ac:dyDescent="0.25">
      <c r="K30" s="177"/>
      <c r="L30" s="177"/>
      <c r="M30" s="177"/>
      <c r="N30" s="177"/>
      <c r="P30" s="177"/>
      <c r="Q30" s="177"/>
      <c r="R30" s="177"/>
      <c r="S30" s="177"/>
      <c r="U30" s="177"/>
      <c r="V30" s="177"/>
      <c r="W30" s="177"/>
      <c r="X30" s="177"/>
      <c r="Z30" s="177"/>
      <c r="AA30" s="177"/>
      <c r="AB30" s="177"/>
      <c r="AC30" s="177"/>
    </row>
    <row r="31" spans="2:29" x14ac:dyDescent="0.25">
      <c r="K31" s="177"/>
      <c r="L31" s="177"/>
      <c r="M31" s="177"/>
      <c r="N31" s="177"/>
      <c r="P31" s="177"/>
      <c r="Q31" s="177"/>
      <c r="R31" s="177"/>
      <c r="S31" s="177"/>
      <c r="U31" s="177"/>
      <c r="V31" s="177"/>
      <c r="W31" s="177"/>
      <c r="X31" s="177"/>
      <c r="Z31" s="177"/>
      <c r="AA31" s="177"/>
      <c r="AB31" s="177"/>
      <c r="AC31" s="177"/>
    </row>
    <row r="32" spans="2:29" x14ac:dyDescent="0.25">
      <c r="K32" s="177"/>
      <c r="L32" s="177"/>
      <c r="M32" s="177"/>
      <c r="N32" s="177"/>
      <c r="P32" s="177"/>
      <c r="Q32" s="177"/>
      <c r="R32" s="177"/>
      <c r="S32" s="177"/>
      <c r="U32" s="177"/>
      <c r="V32" s="177"/>
      <c r="W32" s="177"/>
      <c r="X32" s="177"/>
      <c r="Z32" s="177"/>
      <c r="AA32" s="177"/>
      <c r="AB32" s="177"/>
      <c r="AC32" s="177"/>
    </row>
    <row r="33" spans="11:29" x14ac:dyDescent="0.25">
      <c r="K33" s="177"/>
      <c r="L33" s="177"/>
      <c r="M33" s="177"/>
      <c r="N33" s="177"/>
      <c r="P33" s="177"/>
      <c r="Q33" s="177"/>
      <c r="R33" s="177"/>
      <c r="S33" s="177"/>
      <c r="U33" s="177"/>
      <c r="V33" s="177"/>
      <c r="W33" s="177"/>
      <c r="X33" s="177"/>
      <c r="Z33" s="177"/>
      <c r="AA33" s="177"/>
      <c r="AB33" s="177"/>
      <c r="AC33" s="177"/>
    </row>
    <row r="34" spans="11:29" x14ac:dyDescent="0.25">
      <c r="K34" s="177"/>
      <c r="L34" s="177"/>
      <c r="M34" s="177"/>
      <c r="N34" s="177"/>
      <c r="P34" s="177"/>
      <c r="Q34" s="177"/>
      <c r="R34" s="177"/>
      <c r="S34" s="177"/>
      <c r="U34" s="177"/>
      <c r="V34" s="177"/>
      <c r="W34" s="177"/>
      <c r="X34" s="177"/>
      <c r="Z34" s="177"/>
      <c r="AA34" s="177"/>
      <c r="AB34" s="177"/>
      <c r="AC34" s="177"/>
    </row>
    <row r="35" spans="11:29" x14ac:dyDescent="0.25">
      <c r="K35" s="177"/>
      <c r="L35" s="177"/>
      <c r="M35" s="177"/>
      <c r="N35" s="177"/>
      <c r="P35" s="177"/>
      <c r="Q35" s="177"/>
      <c r="R35" s="177"/>
      <c r="S35" s="177"/>
      <c r="U35" s="177"/>
      <c r="V35" s="177"/>
      <c r="W35" s="177"/>
      <c r="X35" s="177"/>
      <c r="Z35" s="177"/>
      <c r="AA35" s="177"/>
      <c r="AB35" s="177"/>
      <c r="AC35" s="177"/>
    </row>
    <row r="36" spans="11:29" x14ac:dyDescent="0.25">
      <c r="K36" s="177"/>
      <c r="L36" s="177"/>
      <c r="M36" s="177"/>
      <c r="N36" s="177"/>
      <c r="P36" s="177"/>
      <c r="Q36" s="177"/>
      <c r="R36" s="177"/>
      <c r="S36" s="177"/>
      <c r="U36" s="177"/>
      <c r="V36" s="177"/>
      <c r="W36" s="177"/>
      <c r="X36" s="177"/>
      <c r="Z36" s="177"/>
      <c r="AA36" s="177"/>
      <c r="AB36" s="177"/>
      <c r="AC36" s="177"/>
    </row>
    <row r="37" spans="11:29" x14ac:dyDescent="0.25">
      <c r="K37" s="177"/>
      <c r="L37" s="177"/>
      <c r="M37" s="177"/>
      <c r="N37" s="177"/>
      <c r="P37" s="177"/>
      <c r="Q37" s="177"/>
      <c r="R37" s="177"/>
      <c r="S37" s="177"/>
      <c r="U37" s="177"/>
      <c r="V37" s="177"/>
      <c r="W37" s="177"/>
      <c r="X37" s="177"/>
      <c r="Z37" s="177"/>
      <c r="AA37" s="177"/>
      <c r="AB37" s="177"/>
      <c r="AC37" s="177"/>
    </row>
    <row r="38" spans="11:29" x14ac:dyDescent="0.25">
      <c r="K38" s="177"/>
      <c r="L38" s="177"/>
      <c r="M38" s="177"/>
      <c r="N38" s="177"/>
      <c r="P38" s="177"/>
      <c r="Q38" s="177"/>
      <c r="R38" s="177"/>
      <c r="S38" s="177"/>
      <c r="U38" s="177"/>
      <c r="V38" s="177"/>
      <c r="W38" s="177"/>
      <c r="X38" s="177"/>
      <c r="Z38" s="177"/>
      <c r="AA38" s="177"/>
      <c r="AB38" s="177"/>
      <c r="AC38" s="177"/>
    </row>
    <row r="39" spans="11:29" x14ac:dyDescent="0.25">
      <c r="K39" s="177"/>
      <c r="L39" s="177"/>
      <c r="M39" s="177"/>
      <c r="N39" s="177"/>
      <c r="P39" s="177"/>
      <c r="Q39" s="177"/>
      <c r="R39" s="177"/>
      <c r="S39" s="177"/>
      <c r="U39" s="177"/>
      <c r="V39" s="177"/>
      <c r="W39" s="177"/>
      <c r="X39" s="177"/>
      <c r="Z39" s="177"/>
      <c r="AA39" s="177"/>
      <c r="AB39" s="177"/>
      <c r="AC39" s="177"/>
    </row>
    <row r="40" spans="11:29" x14ac:dyDescent="0.25">
      <c r="K40" s="177"/>
      <c r="L40" s="177"/>
      <c r="M40" s="177"/>
      <c r="N40" s="177"/>
      <c r="P40" s="177"/>
      <c r="Q40" s="177"/>
      <c r="R40" s="177"/>
      <c r="S40" s="177"/>
      <c r="U40" s="177"/>
      <c r="V40" s="177"/>
      <c r="W40" s="177"/>
      <c r="X40" s="177"/>
      <c r="Z40" s="177"/>
      <c r="AA40" s="177"/>
      <c r="AB40" s="177"/>
      <c r="AC40" s="177"/>
    </row>
    <row r="41" spans="11:29" x14ac:dyDescent="0.25">
      <c r="K41" s="177"/>
      <c r="L41" s="177"/>
      <c r="M41" s="177"/>
      <c r="N41" s="177"/>
      <c r="P41" s="177"/>
      <c r="Q41" s="177"/>
      <c r="R41" s="177"/>
      <c r="S41" s="177"/>
      <c r="U41" s="177"/>
      <c r="V41" s="177"/>
      <c r="W41" s="177"/>
      <c r="X41" s="177"/>
      <c r="Z41" s="177"/>
      <c r="AA41" s="177"/>
      <c r="AB41" s="177"/>
      <c r="AC41" s="177"/>
    </row>
    <row r="42" spans="11:29" x14ac:dyDescent="0.25">
      <c r="K42" s="177"/>
      <c r="L42" s="177"/>
      <c r="M42" s="177"/>
      <c r="N42" s="177"/>
      <c r="P42" s="177"/>
      <c r="Q42" s="177"/>
      <c r="R42" s="177"/>
      <c r="S42" s="177"/>
      <c r="U42" s="177"/>
      <c r="V42" s="177"/>
      <c r="W42" s="177"/>
      <c r="X42" s="177"/>
      <c r="Z42" s="177"/>
      <c r="AA42" s="177"/>
      <c r="AB42" s="177"/>
      <c r="AC42" s="177"/>
    </row>
    <row r="43" spans="11:29" x14ac:dyDescent="0.25">
      <c r="K43" s="177"/>
      <c r="L43" s="177"/>
      <c r="M43" s="177"/>
      <c r="N43" s="177"/>
      <c r="P43" s="177"/>
      <c r="Q43" s="177"/>
      <c r="R43" s="177"/>
      <c r="S43" s="177"/>
      <c r="U43" s="177"/>
      <c r="V43" s="177"/>
      <c r="W43" s="177"/>
      <c r="X43" s="177"/>
      <c r="Z43" s="177"/>
      <c r="AA43" s="177"/>
      <c r="AB43" s="177"/>
      <c r="AC43" s="177"/>
    </row>
    <row r="44" spans="11:29" x14ac:dyDescent="0.25">
      <c r="K44" s="206" t="s">
        <v>91</v>
      </c>
      <c r="L44" s="206"/>
      <c r="M44" s="206"/>
      <c r="N44" s="206"/>
      <c r="P44" s="206" t="s">
        <v>91</v>
      </c>
      <c r="Q44" s="206"/>
      <c r="R44" s="206"/>
      <c r="S44" s="206"/>
      <c r="U44" s="206" t="s">
        <v>91</v>
      </c>
      <c r="V44" s="206"/>
      <c r="W44" s="206"/>
      <c r="X44" s="206"/>
      <c r="Z44" s="206" t="s">
        <v>91</v>
      </c>
      <c r="AA44" s="206"/>
      <c r="AB44" s="206"/>
      <c r="AC44" s="206"/>
    </row>
    <row r="45" spans="11:29" ht="17.25" customHeight="1" x14ac:dyDescent="0.25">
      <c r="K45" s="206"/>
      <c r="L45" s="206"/>
      <c r="M45" s="206"/>
      <c r="N45" s="206"/>
      <c r="P45" s="206"/>
      <c r="Q45" s="206"/>
      <c r="R45" s="206"/>
      <c r="S45" s="206"/>
      <c r="U45" s="206"/>
      <c r="V45" s="206"/>
      <c r="W45" s="206"/>
      <c r="X45" s="206"/>
      <c r="Z45" s="206"/>
      <c r="AA45" s="206"/>
      <c r="AB45" s="206"/>
      <c r="AC45" s="206"/>
    </row>
    <row r="46" spans="11:29" ht="15" customHeight="1" x14ac:dyDescent="0.25">
      <c r="K46" s="2"/>
      <c r="L46" s="2"/>
      <c r="M46" s="2"/>
      <c r="N46" s="2"/>
      <c r="P46" s="2"/>
      <c r="Q46" s="2"/>
      <c r="R46" s="2"/>
      <c r="S46" s="2"/>
      <c r="U46" s="2"/>
      <c r="V46" s="2"/>
      <c r="W46" s="2"/>
      <c r="X46" s="2"/>
      <c r="Z46" s="2"/>
      <c r="AA46" s="2"/>
      <c r="AB46" s="2"/>
      <c r="AC46" s="2"/>
    </row>
  </sheetData>
  <sheetProtection algorithmName="SHA-512" hashValue="+2/WiW5tdXUu4xGVp+Pckqd+4B08VC294aHD+GjMsZGBDpidLHe7KPlgUbA4TSrxDhb1PCdX3H/7dWz3ZQIKCQ==" saltValue="R3nxfc4Ngm8RTxcH6dzwag==" spinCount="100000" sheet="1" objects="1" scenarios="1" selectLockedCells="1" selectUnlockedCells="1"/>
  <mergeCells count="20">
    <mergeCell ref="B1:D2"/>
    <mergeCell ref="U19:X20"/>
    <mergeCell ref="E1:L2"/>
    <mergeCell ref="N1:P2"/>
    <mergeCell ref="K19:N20"/>
    <mergeCell ref="P19:S20"/>
    <mergeCell ref="Z24:AC43"/>
    <mergeCell ref="Z19:AC20"/>
    <mergeCell ref="Z21:AC23"/>
    <mergeCell ref="Z44:AC45"/>
    <mergeCell ref="B21:I23"/>
    <mergeCell ref="K21:N23"/>
    <mergeCell ref="P21:S23"/>
    <mergeCell ref="U21:X23"/>
    <mergeCell ref="K44:N45"/>
    <mergeCell ref="P44:S45"/>
    <mergeCell ref="U44:X45"/>
    <mergeCell ref="K24:N43"/>
    <mergeCell ref="P24:S43"/>
    <mergeCell ref="U24:X43"/>
  </mergeCells>
  <conditionalFormatting sqref="K19:N20">
    <cfRule type="containsText" dxfId="6" priority="4" operator="containsText" text="Completed">
      <formula>NOT(ISERROR(SEARCH("Completed",K19)))</formula>
    </cfRule>
  </conditionalFormatting>
  <conditionalFormatting sqref="P19:S20">
    <cfRule type="containsText" dxfId="5" priority="3" operator="containsText" text="Completed">
      <formula>NOT(ISERROR(SEARCH("Completed",P19)))</formula>
    </cfRule>
  </conditionalFormatting>
  <conditionalFormatting sqref="U19:X20">
    <cfRule type="containsText" dxfId="4" priority="2" operator="containsText" text="Completed">
      <formula>NOT(ISERROR(SEARCH("Completed",U19)))</formula>
    </cfRule>
  </conditionalFormatting>
  <conditionalFormatting sqref="Z19:AC20">
    <cfRule type="containsText" dxfId="3" priority="1" operator="containsText" text="Completed">
      <formula>NOT(ISERROR(SEARCH("Completed",Z19)))</formula>
    </cfRule>
  </conditionalFormatting>
  <pageMargins left="0.25" right="0.25" top="0.75" bottom="0.75" header="0.3" footer="0.3"/>
  <pageSetup paperSize="17" orientation="landscape" r:id="rId1"/>
  <drawing r:id="rId2"/>
  <picture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4"/>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29" ht="15" customHeight="1" x14ac:dyDescent="0.25">
      <c r="A1" s="10"/>
      <c r="B1" s="192" t="s">
        <v>1</v>
      </c>
      <c r="C1" s="192"/>
      <c r="D1" s="10"/>
      <c r="E1" s="193" t="s">
        <v>149</v>
      </c>
      <c r="F1" s="193"/>
      <c r="G1" s="193"/>
      <c r="H1" s="193"/>
      <c r="I1" s="193"/>
      <c r="J1" s="193"/>
      <c r="K1" s="193"/>
      <c r="L1" s="193"/>
      <c r="M1" s="193"/>
      <c r="N1" s="80"/>
      <c r="O1" s="192" t="s">
        <v>2</v>
      </c>
      <c r="P1" s="192"/>
      <c r="Q1" s="192"/>
      <c r="R1" s="10"/>
      <c r="S1" s="10"/>
      <c r="T1" s="10"/>
      <c r="U1" s="10"/>
      <c r="V1" s="10"/>
      <c r="W1" s="10"/>
      <c r="X1" s="10"/>
      <c r="Y1" s="10"/>
      <c r="Z1" s="10"/>
      <c r="AA1" s="10"/>
      <c r="AB1" s="10"/>
      <c r="AC1" s="1"/>
    </row>
    <row r="2" spans="1:29" ht="15" customHeight="1" x14ac:dyDescent="0.25">
      <c r="A2" s="10"/>
      <c r="B2" s="192"/>
      <c r="C2" s="192"/>
      <c r="D2" s="80"/>
      <c r="E2" s="193"/>
      <c r="F2" s="193"/>
      <c r="G2" s="193"/>
      <c r="H2" s="193"/>
      <c r="I2" s="193"/>
      <c r="J2" s="193"/>
      <c r="K2" s="193"/>
      <c r="L2" s="193"/>
      <c r="M2" s="193"/>
      <c r="N2" s="80"/>
      <c r="O2" s="192"/>
      <c r="P2" s="192"/>
      <c r="Q2" s="192"/>
      <c r="R2" s="10"/>
      <c r="S2" s="10"/>
      <c r="T2" s="10"/>
      <c r="U2" s="10"/>
      <c r="V2" s="10"/>
      <c r="W2" s="10"/>
      <c r="X2" s="10"/>
      <c r="Y2" s="10"/>
      <c r="Z2" s="10"/>
      <c r="AA2" s="10"/>
      <c r="AB2" s="10"/>
      <c r="AC2" s="1"/>
    </row>
    <row r="9" spans="1:29" ht="15" customHeight="1" x14ac:dyDescent="0.25">
      <c r="J9" s="59"/>
      <c r="K9" s="59"/>
      <c r="L9" s="59"/>
      <c r="M9" s="59"/>
      <c r="N9" s="59"/>
      <c r="O9" s="59"/>
      <c r="P9" s="59"/>
      <c r="Q9" s="59"/>
    </row>
    <row r="10" spans="1:29" ht="15" customHeight="1" x14ac:dyDescent="0.25">
      <c r="J10" s="59"/>
      <c r="K10" s="59"/>
      <c r="L10" s="59"/>
      <c r="M10" s="59"/>
      <c r="N10" s="59"/>
      <c r="O10" s="59"/>
      <c r="P10" s="59"/>
      <c r="Q10" s="59"/>
    </row>
    <row r="11" spans="1:29" ht="15" customHeight="1" x14ac:dyDescent="0.25">
      <c r="J11" s="60"/>
      <c r="K11" s="60"/>
      <c r="L11" s="60"/>
      <c r="M11" s="60"/>
      <c r="N11" s="60"/>
      <c r="O11" s="60"/>
      <c r="P11" s="60"/>
      <c r="Q11" s="60"/>
      <c r="R11" s="60"/>
    </row>
    <row r="12" spans="1:29" ht="15" customHeight="1" x14ac:dyDescent="0.25">
      <c r="J12" s="60"/>
      <c r="K12" s="60"/>
      <c r="L12" s="60"/>
      <c r="M12" s="60"/>
      <c r="N12" s="60"/>
      <c r="O12" s="60"/>
      <c r="P12" s="60"/>
      <c r="Q12" s="60"/>
      <c r="R12" s="60"/>
    </row>
    <row r="13" spans="1:29" ht="15" customHeight="1" x14ac:dyDescent="0.45">
      <c r="J13" s="61"/>
      <c r="K13" s="61"/>
      <c r="L13" s="61"/>
      <c r="M13" s="61"/>
      <c r="N13" s="61"/>
    </row>
    <row r="14" spans="1:29" ht="15" customHeight="1" x14ac:dyDescent="0.45">
      <c r="J14" s="61"/>
      <c r="K14" s="61"/>
      <c r="L14" s="61"/>
      <c r="M14" s="61"/>
      <c r="N14" s="61"/>
    </row>
    <row r="21" spans="2:27" ht="15" customHeight="1" x14ac:dyDescent="0.25">
      <c r="B21" s="173" t="s">
        <v>144</v>
      </c>
      <c r="C21" s="173"/>
      <c r="D21" s="173"/>
      <c r="E21" s="173"/>
      <c r="F21" s="173"/>
      <c r="G21" s="173"/>
      <c r="H21" s="173"/>
      <c r="I21" s="173"/>
      <c r="K21" s="173" t="s">
        <v>28</v>
      </c>
      <c r="L21" s="173"/>
      <c r="M21" s="173"/>
      <c r="N21" s="173"/>
      <c r="O21" s="173"/>
      <c r="P21" s="173"/>
      <c r="Q21" s="173"/>
      <c r="R21" s="173"/>
      <c r="T21" s="173" t="s">
        <v>33</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7.25" customHeight="1" x14ac:dyDescent="0.3">
      <c r="B25" s="215" t="s">
        <v>31</v>
      </c>
      <c r="C25" s="215"/>
      <c r="D25" s="215"/>
      <c r="E25" s="215"/>
      <c r="F25" s="215"/>
      <c r="G25" s="215"/>
      <c r="H25" s="215"/>
      <c r="I25" s="215"/>
      <c r="K25" s="212" t="s">
        <v>229</v>
      </c>
      <c r="L25" s="212"/>
      <c r="M25" s="212"/>
      <c r="N25" s="212"/>
      <c r="O25" s="212"/>
      <c r="P25" s="212"/>
      <c r="Q25" s="212"/>
      <c r="R25" s="212"/>
      <c r="T25" s="69" t="s">
        <v>94</v>
      </c>
      <c r="U25" s="11" t="s">
        <v>92</v>
      </c>
      <c r="V25" s="2"/>
      <c r="W25" s="2"/>
      <c r="X25" s="2"/>
      <c r="Y25" s="2"/>
      <c r="Z25" s="2"/>
      <c r="AA25" s="2"/>
    </row>
    <row r="26" spans="2:27" x14ac:dyDescent="0.25">
      <c r="B26" s="2"/>
      <c r="C26" s="2"/>
      <c r="D26" s="2"/>
      <c r="E26" s="2"/>
      <c r="F26" s="2"/>
      <c r="G26" s="2"/>
      <c r="H26" s="2"/>
      <c r="I26" s="2"/>
      <c r="K26" s="212"/>
      <c r="L26" s="212"/>
      <c r="M26" s="212"/>
      <c r="N26" s="212"/>
      <c r="O26" s="212"/>
      <c r="P26" s="212"/>
      <c r="Q26" s="212"/>
      <c r="R26" s="212"/>
      <c r="T26" s="2"/>
      <c r="U26" s="2"/>
      <c r="V26" s="2"/>
      <c r="W26" s="2"/>
      <c r="X26" s="2"/>
      <c r="Y26" s="2"/>
      <c r="Z26" s="2"/>
      <c r="AA26" s="2"/>
    </row>
    <row r="27" spans="2:27" ht="17.25" x14ac:dyDescent="0.3">
      <c r="B27" s="91" t="b">
        <v>0</v>
      </c>
      <c r="C27" s="11" t="s">
        <v>133</v>
      </c>
      <c r="D27" s="2"/>
      <c r="E27" s="2"/>
      <c r="F27" s="2"/>
      <c r="G27" s="2"/>
      <c r="H27" s="2"/>
      <c r="I27" s="2"/>
      <c r="K27" s="212"/>
      <c r="L27" s="212"/>
      <c r="M27" s="212"/>
      <c r="N27" s="212"/>
      <c r="O27" s="212"/>
      <c r="P27" s="212"/>
      <c r="Q27" s="212"/>
      <c r="R27" s="212"/>
      <c r="T27" s="211" t="s">
        <v>93</v>
      </c>
      <c r="U27" s="209" t="s">
        <v>96</v>
      </c>
      <c r="V27" s="209"/>
      <c r="W27" s="209"/>
      <c r="X27" s="209"/>
      <c r="Y27" s="209"/>
      <c r="Z27" s="209"/>
      <c r="AA27" s="209"/>
    </row>
    <row r="28" spans="2:27" x14ac:dyDescent="0.25">
      <c r="B28" s="2"/>
      <c r="C28" s="2"/>
      <c r="D28" s="2"/>
      <c r="E28" s="2"/>
      <c r="F28" s="2"/>
      <c r="G28" s="2"/>
      <c r="H28" s="2"/>
      <c r="I28" s="2"/>
      <c r="K28" s="212"/>
      <c r="L28" s="212"/>
      <c r="M28" s="212"/>
      <c r="N28" s="212"/>
      <c r="O28" s="212"/>
      <c r="P28" s="212"/>
      <c r="Q28" s="212"/>
      <c r="R28" s="212"/>
      <c r="T28" s="211"/>
      <c r="U28" s="209"/>
      <c r="V28" s="209"/>
      <c r="W28" s="209"/>
      <c r="X28" s="209"/>
      <c r="Y28" s="209"/>
      <c r="Z28" s="209"/>
      <c r="AA28" s="209"/>
    </row>
    <row r="29" spans="2:27" ht="18.75" x14ac:dyDescent="0.25">
      <c r="B29" s="216" t="s">
        <v>35</v>
      </c>
      <c r="C29" s="217"/>
      <c r="D29" s="217"/>
      <c r="E29" s="217"/>
      <c r="F29" s="217"/>
      <c r="G29" s="217"/>
      <c r="H29" s="14"/>
      <c r="I29" s="14"/>
      <c r="K29" s="212"/>
      <c r="L29" s="212"/>
      <c r="M29" s="212"/>
      <c r="N29" s="212"/>
      <c r="O29" s="212"/>
      <c r="P29" s="212"/>
      <c r="Q29" s="212"/>
      <c r="R29" s="212"/>
      <c r="T29" s="211"/>
      <c r="U29" s="209"/>
      <c r="V29" s="209"/>
      <c r="W29" s="209"/>
      <c r="X29" s="209"/>
      <c r="Y29" s="209"/>
      <c r="Z29" s="209"/>
      <c r="AA29" s="209"/>
    </row>
    <row r="30" spans="2:27" ht="18.75" customHeight="1" x14ac:dyDescent="0.25">
      <c r="B30" s="213" t="s">
        <v>36</v>
      </c>
      <c r="C30" s="213"/>
      <c r="D30" s="213"/>
      <c r="E30" s="213"/>
      <c r="F30" s="213"/>
      <c r="G30" s="214" t="str">
        <f>IF(B27=TRUE,1000000,"")</f>
        <v/>
      </c>
      <c r="H30" s="214"/>
      <c r="I30" s="214"/>
      <c r="K30" s="212" t="s">
        <v>230</v>
      </c>
      <c r="L30" s="212"/>
      <c r="M30" s="212"/>
      <c r="N30" s="212"/>
      <c r="O30" s="212"/>
      <c r="P30" s="212"/>
      <c r="Q30" s="212"/>
      <c r="R30" s="212"/>
      <c r="T30" s="211" t="s">
        <v>95</v>
      </c>
      <c r="U30" s="209" t="s">
        <v>98</v>
      </c>
      <c r="V30" s="209"/>
      <c r="W30" s="209"/>
      <c r="X30" s="209"/>
      <c r="Y30" s="209"/>
      <c r="Z30" s="209"/>
      <c r="AA30" s="209"/>
    </row>
    <row r="31" spans="2:27" ht="18.75" x14ac:dyDescent="0.25">
      <c r="B31" s="213" t="s">
        <v>37</v>
      </c>
      <c r="C31" s="213"/>
      <c r="D31" s="213"/>
      <c r="E31" s="213"/>
      <c r="F31" s="213"/>
      <c r="G31" s="214" t="str">
        <f>IF(B27=TRUE,2000000,"")</f>
        <v/>
      </c>
      <c r="H31" s="214"/>
      <c r="I31" s="214"/>
      <c r="K31" s="212"/>
      <c r="L31" s="212"/>
      <c r="M31" s="212"/>
      <c r="N31" s="212"/>
      <c r="O31" s="212"/>
      <c r="P31" s="212"/>
      <c r="Q31" s="212"/>
      <c r="R31" s="212"/>
      <c r="T31" s="211"/>
      <c r="U31" s="209"/>
      <c r="V31" s="209"/>
      <c r="W31" s="209"/>
      <c r="X31" s="209"/>
      <c r="Y31" s="209"/>
      <c r="Z31" s="209"/>
      <c r="AA31" s="209"/>
    </row>
    <row r="32" spans="2:27" ht="17.25" customHeight="1" x14ac:dyDescent="0.25">
      <c r="B32" s="15"/>
      <c r="C32" s="15"/>
      <c r="D32" s="15"/>
      <c r="E32" s="15"/>
      <c r="F32" s="15"/>
      <c r="G32" s="15"/>
      <c r="H32" s="13"/>
      <c r="I32" s="13"/>
      <c r="K32" s="212"/>
      <c r="L32" s="212"/>
      <c r="M32" s="212"/>
      <c r="N32" s="212"/>
      <c r="O32" s="212"/>
      <c r="P32" s="212"/>
      <c r="Q32" s="212"/>
      <c r="R32" s="212"/>
      <c r="T32" s="211"/>
      <c r="U32" s="209"/>
      <c r="V32" s="209"/>
      <c r="W32" s="209"/>
      <c r="X32" s="209"/>
      <c r="Y32" s="209"/>
      <c r="Z32" s="209"/>
      <c r="AA32" s="209"/>
    </row>
    <row r="33" spans="2:27" ht="18.75" x14ac:dyDescent="0.25">
      <c r="B33" s="216" t="s">
        <v>142</v>
      </c>
      <c r="C33" s="217"/>
      <c r="D33" s="217"/>
      <c r="E33" s="217"/>
      <c r="F33" s="217"/>
      <c r="G33" s="217"/>
      <c r="H33" s="10"/>
      <c r="I33" s="10"/>
      <c r="K33" s="212"/>
      <c r="L33" s="212"/>
      <c r="M33" s="212"/>
      <c r="N33" s="212"/>
      <c r="O33" s="212"/>
      <c r="P33" s="212"/>
      <c r="Q33" s="212"/>
      <c r="R33" s="212"/>
      <c r="T33" s="211" t="s">
        <v>97</v>
      </c>
      <c r="U33" s="209" t="s">
        <v>100</v>
      </c>
      <c r="V33" s="209"/>
      <c r="W33" s="209"/>
      <c r="X33" s="209"/>
      <c r="Y33" s="209"/>
      <c r="Z33" s="209"/>
      <c r="AA33" s="209"/>
    </row>
    <row r="34" spans="2:27" ht="18.75" x14ac:dyDescent="0.25">
      <c r="B34" s="213" t="s">
        <v>38</v>
      </c>
      <c r="C34" s="213"/>
      <c r="D34" s="213"/>
      <c r="E34" s="213"/>
      <c r="F34" s="213"/>
      <c r="G34" s="214" t="str">
        <f>IF(B27=TRUE,5000000,"")</f>
        <v/>
      </c>
      <c r="H34" s="214"/>
      <c r="I34" s="214"/>
      <c r="K34" s="212"/>
      <c r="L34" s="212"/>
      <c r="M34" s="212"/>
      <c r="N34" s="212"/>
      <c r="O34" s="212"/>
      <c r="P34" s="212"/>
      <c r="Q34" s="212"/>
      <c r="R34" s="212"/>
      <c r="T34" s="211"/>
      <c r="U34" s="209"/>
      <c r="V34" s="209"/>
      <c r="W34" s="209"/>
      <c r="X34" s="209"/>
      <c r="Y34" s="209"/>
      <c r="Z34" s="209"/>
      <c r="AA34" s="209"/>
    </row>
    <row r="35" spans="2:27" ht="15" customHeight="1" x14ac:dyDescent="0.25">
      <c r="B35" s="2"/>
      <c r="C35" s="2"/>
      <c r="D35" s="2"/>
      <c r="E35" s="2"/>
      <c r="F35" s="2"/>
      <c r="G35" s="2"/>
      <c r="H35" s="2"/>
      <c r="I35" s="2"/>
      <c r="K35" s="212"/>
      <c r="L35" s="212"/>
      <c r="M35" s="212"/>
      <c r="N35" s="212"/>
      <c r="O35" s="212"/>
      <c r="P35" s="212"/>
      <c r="Q35" s="212"/>
      <c r="R35" s="212"/>
      <c r="T35" s="211"/>
      <c r="U35" s="209"/>
      <c r="V35" s="209"/>
      <c r="W35" s="209"/>
      <c r="X35" s="209"/>
      <c r="Y35" s="209"/>
      <c r="Z35" s="209"/>
      <c r="AA35" s="209"/>
    </row>
    <row r="36" spans="2:27" ht="15" customHeight="1" x14ac:dyDescent="0.25">
      <c r="B36" s="212" t="s">
        <v>228</v>
      </c>
      <c r="C36" s="212"/>
      <c r="D36" s="212"/>
      <c r="E36" s="212"/>
      <c r="F36" s="212"/>
      <c r="G36" s="212"/>
      <c r="H36" s="212"/>
      <c r="I36" s="212"/>
      <c r="K36" s="212"/>
      <c r="L36" s="212"/>
      <c r="M36" s="212"/>
      <c r="N36" s="212"/>
      <c r="O36" s="212"/>
      <c r="P36" s="212"/>
      <c r="Q36" s="212"/>
      <c r="R36" s="212"/>
      <c r="T36" s="211"/>
      <c r="U36" s="209"/>
      <c r="V36" s="209"/>
      <c r="W36" s="209"/>
      <c r="X36" s="209"/>
      <c r="Y36" s="209"/>
      <c r="Z36" s="209"/>
      <c r="AA36" s="209"/>
    </row>
    <row r="37" spans="2:27" ht="17.25" customHeight="1" x14ac:dyDescent="0.25">
      <c r="B37" s="212"/>
      <c r="C37" s="212"/>
      <c r="D37" s="212"/>
      <c r="E37" s="212"/>
      <c r="F37" s="212"/>
      <c r="G37" s="212"/>
      <c r="H37" s="212"/>
      <c r="I37" s="212"/>
      <c r="K37" s="212"/>
      <c r="L37" s="212"/>
      <c r="M37" s="212"/>
      <c r="N37" s="212"/>
      <c r="O37" s="212"/>
      <c r="P37" s="212"/>
      <c r="Q37" s="212"/>
      <c r="R37" s="212"/>
      <c r="T37" s="219" t="s">
        <v>324</v>
      </c>
      <c r="U37" s="220"/>
      <c r="V37" s="220"/>
      <c r="W37" s="220"/>
      <c r="X37" s="220"/>
      <c r="Y37" s="220"/>
      <c r="Z37" s="220"/>
      <c r="AA37" s="220"/>
    </row>
    <row r="38" spans="2:27" ht="18.75" customHeight="1" x14ac:dyDescent="0.25">
      <c r="B38" s="212"/>
      <c r="C38" s="212"/>
      <c r="D38" s="212"/>
      <c r="E38" s="212"/>
      <c r="F38" s="212"/>
      <c r="G38" s="212"/>
      <c r="H38" s="212"/>
      <c r="I38" s="212"/>
      <c r="K38" s="212"/>
      <c r="L38" s="212"/>
      <c r="M38" s="212"/>
      <c r="N38" s="212"/>
      <c r="O38" s="212"/>
      <c r="P38" s="212"/>
      <c r="Q38" s="212"/>
      <c r="R38" s="212"/>
      <c r="T38" s="220"/>
      <c r="U38" s="220"/>
      <c r="V38" s="220"/>
      <c r="W38" s="220"/>
      <c r="X38" s="220"/>
      <c r="Y38" s="220"/>
      <c r="Z38" s="220"/>
      <c r="AA38" s="220"/>
    </row>
    <row r="39" spans="2:27" ht="15" customHeight="1" x14ac:dyDescent="0.25">
      <c r="B39" s="212"/>
      <c r="C39" s="212"/>
      <c r="D39" s="212"/>
      <c r="E39" s="212"/>
      <c r="F39" s="212"/>
      <c r="G39" s="212"/>
      <c r="H39" s="212"/>
      <c r="I39" s="212"/>
      <c r="K39" s="2"/>
      <c r="L39" s="2"/>
      <c r="M39" s="2"/>
      <c r="N39" s="2"/>
      <c r="O39" s="2"/>
      <c r="P39" s="2"/>
      <c r="Q39" s="2"/>
      <c r="R39" s="2"/>
      <c r="T39" s="220"/>
      <c r="U39" s="220"/>
      <c r="V39" s="220"/>
      <c r="W39" s="220"/>
      <c r="X39" s="220"/>
      <c r="Y39" s="220"/>
      <c r="Z39" s="220"/>
      <c r="AA39" s="220"/>
    </row>
    <row r="40" spans="2:27" ht="15" customHeight="1" x14ac:dyDescent="0.25">
      <c r="B40" s="212"/>
      <c r="C40" s="212"/>
      <c r="D40" s="212"/>
      <c r="E40" s="212"/>
      <c r="F40" s="212"/>
      <c r="G40" s="212"/>
      <c r="H40" s="212"/>
      <c r="I40" s="212"/>
      <c r="K40" s="2"/>
      <c r="L40" s="2"/>
      <c r="M40" s="2"/>
      <c r="N40" s="2"/>
      <c r="O40" s="2"/>
      <c r="P40" s="2"/>
      <c r="Q40" s="2"/>
      <c r="R40" s="2"/>
      <c r="T40" s="220"/>
      <c r="U40" s="220"/>
      <c r="V40" s="220"/>
      <c r="W40" s="220"/>
      <c r="X40" s="220"/>
      <c r="Y40" s="220"/>
      <c r="Z40" s="220"/>
      <c r="AA40" s="220"/>
    </row>
    <row r="41" spans="2:27" ht="15" customHeight="1" x14ac:dyDescent="0.25">
      <c r="B41" s="212"/>
      <c r="C41" s="212"/>
      <c r="D41" s="212"/>
      <c r="E41" s="212"/>
      <c r="F41" s="212"/>
      <c r="G41" s="212"/>
      <c r="H41" s="212"/>
      <c r="I41" s="212"/>
      <c r="K41" s="2"/>
      <c r="L41" s="2"/>
      <c r="M41" s="2"/>
      <c r="N41" s="2"/>
      <c r="O41" s="2"/>
      <c r="P41" s="2"/>
      <c r="Q41" s="2"/>
      <c r="R41" s="2"/>
      <c r="T41" s="220"/>
      <c r="U41" s="220"/>
      <c r="V41" s="220"/>
      <c r="W41" s="220"/>
      <c r="X41" s="220"/>
      <c r="Y41" s="220"/>
      <c r="Z41" s="220"/>
      <c r="AA41" s="220"/>
    </row>
    <row r="42" spans="2:27" ht="15" customHeight="1" x14ac:dyDescent="0.25">
      <c r="B42" s="2"/>
      <c r="C42" s="2"/>
      <c r="D42" s="2"/>
      <c r="E42" s="2"/>
      <c r="F42" s="2"/>
      <c r="G42" s="2"/>
      <c r="H42" s="2"/>
      <c r="I42" s="2"/>
      <c r="K42" s="2"/>
      <c r="L42" s="2"/>
      <c r="M42" s="2"/>
      <c r="N42" s="2"/>
      <c r="O42" s="2"/>
      <c r="P42" s="2"/>
      <c r="Q42" s="2"/>
      <c r="R42" s="2"/>
      <c r="T42" s="220"/>
      <c r="U42" s="220"/>
      <c r="V42" s="220"/>
      <c r="W42" s="220"/>
      <c r="X42" s="220"/>
      <c r="Y42" s="220"/>
      <c r="Z42" s="220"/>
      <c r="AA42" s="220"/>
    </row>
    <row r="43" spans="2:27" ht="15" customHeight="1" x14ac:dyDescent="0.25">
      <c r="B43" s="1"/>
      <c r="C43" s="1"/>
      <c r="D43" s="1"/>
      <c r="E43" s="1"/>
      <c r="F43" s="1"/>
      <c r="G43" s="1"/>
      <c r="H43" s="1"/>
      <c r="I43" s="1"/>
      <c r="J43" s="1"/>
      <c r="K43" s="1"/>
      <c r="L43" s="1"/>
      <c r="M43" s="1"/>
      <c r="N43" s="1"/>
      <c r="O43" s="1"/>
      <c r="P43" s="1"/>
      <c r="Q43" s="1"/>
      <c r="R43" s="1"/>
      <c r="T43" s="70"/>
      <c r="U43" s="70"/>
      <c r="V43" s="70"/>
      <c r="W43" s="70"/>
      <c r="X43" s="70"/>
      <c r="Y43" s="70"/>
      <c r="Z43" s="70"/>
      <c r="AA43" s="70"/>
    </row>
    <row r="44" spans="2:27" ht="15" customHeight="1" x14ac:dyDescent="0.25">
      <c r="B44" s="1"/>
      <c r="C44" s="1"/>
      <c r="D44" s="1"/>
      <c r="E44" s="1"/>
      <c r="F44" s="1"/>
      <c r="G44" s="1"/>
      <c r="H44" s="1"/>
      <c r="I44" s="1"/>
    </row>
  </sheetData>
  <sheetProtection algorithmName="SHA-512" hashValue="1TxtPeJNaD+KqshT/KG+N8Hb5wFNvIN1kKcKfrUSNxkoZ/RSrT7FDAB+9BfVkdNdzN3L4fa40x999IR+hBQk1g==" saltValue="gP0a0m6Xe6Ssd4HOGskvug==" spinCount="100000" sheet="1" objects="1" scenarios="1" selectLockedCells="1" selectUnlockedCells="1"/>
  <mergeCells count="25">
    <mergeCell ref="B36:I41"/>
    <mergeCell ref="B34:F34"/>
    <mergeCell ref="G34:I34"/>
    <mergeCell ref="T37:AA42"/>
    <mergeCell ref="U30:AA32"/>
    <mergeCell ref="T33:T36"/>
    <mergeCell ref="U33:AA36"/>
    <mergeCell ref="K30:R38"/>
    <mergeCell ref="G30:I30"/>
    <mergeCell ref="B30:F30"/>
    <mergeCell ref="B33:G33"/>
    <mergeCell ref="T30:T32"/>
    <mergeCell ref="B31:F31"/>
    <mergeCell ref="G31:I31"/>
    <mergeCell ref="O1:Q2"/>
    <mergeCell ref="B21:I23"/>
    <mergeCell ref="K21:R23"/>
    <mergeCell ref="T21:AA23"/>
    <mergeCell ref="T27:T29"/>
    <mergeCell ref="B1:C2"/>
    <mergeCell ref="E1:M2"/>
    <mergeCell ref="B25:I25"/>
    <mergeCell ref="B29:G29"/>
    <mergeCell ref="K25:R29"/>
    <mergeCell ref="U27:AA29"/>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41313" r:id="rId5" name="Check Box 1">
              <controlPr locked="0" defaultSize="0" autoFill="0" autoLine="0" autoPict="0">
                <anchor moveWithCells="1">
                  <from>
                    <xdr:col>1</xdr:col>
                    <xdr:colOff>219075</xdr:colOff>
                    <xdr:row>26</xdr:row>
                    <xdr:rowOff>0</xdr:rowOff>
                  </from>
                  <to>
                    <xdr:col>2</xdr:col>
                    <xdr:colOff>0</xdr:colOff>
                    <xdr:row>27</xdr:row>
                    <xdr:rowOff>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6"/>
  <sheetViews>
    <sheetView showGridLines="0" showRowColHeaders="0" zoomScaleNormal="100" workbookViewId="0">
      <selection activeCell="AG31" sqref="AG31"/>
    </sheetView>
  </sheetViews>
  <sheetFormatPr defaultRowHeight="15" x14ac:dyDescent="0.25"/>
  <cols>
    <col min="1" max="1" width="4.140625" customWidth="1"/>
    <col min="2" max="27" width="7.7109375" customWidth="1"/>
    <col min="28" max="28" width="4.140625" customWidth="1"/>
  </cols>
  <sheetData>
    <row r="1" spans="1:29" ht="15" customHeight="1" x14ac:dyDescent="0.25">
      <c r="A1" s="10"/>
      <c r="B1" s="192" t="s">
        <v>1</v>
      </c>
      <c r="C1" s="192"/>
      <c r="D1" s="10"/>
      <c r="E1" s="193" t="s">
        <v>149</v>
      </c>
      <c r="F1" s="193"/>
      <c r="G1" s="193"/>
      <c r="H1" s="193"/>
      <c r="I1" s="193"/>
      <c r="J1" s="193"/>
      <c r="K1" s="193"/>
      <c r="L1" s="193"/>
      <c r="M1" s="193"/>
      <c r="N1" s="80"/>
      <c r="O1" s="192" t="s">
        <v>2</v>
      </c>
      <c r="P1" s="192"/>
      <c r="Q1" s="192"/>
      <c r="R1" s="10"/>
      <c r="S1" s="10"/>
      <c r="T1" s="10"/>
      <c r="U1" s="10"/>
      <c r="V1" s="10"/>
      <c r="W1" s="10"/>
      <c r="X1" s="10"/>
      <c r="Y1" s="10"/>
      <c r="Z1" s="10"/>
      <c r="AA1" s="10"/>
      <c r="AB1" s="10"/>
      <c r="AC1" s="1"/>
    </row>
    <row r="2" spans="1:29" ht="15" customHeight="1" x14ac:dyDescent="0.25">
      <c r="A2" s="10"/>
      <c r="B2" s="192"/>
      <c r="C2" s="192"/>
      <c r="D2" s="80"/>
      <c r="E2" s="193"/>
      <c r="F2" s="193"/>
      <c r="G2" s="193"/>
      <c r="H2" s="193"/>
      <c r="I2" s="193"/>
      <c r="J2" s="193"/>
      <c r="K2" s="193"/>
      <c r="L2" s="193"/>
      <c r="M2" s="193"/>
      <c r="N2" s="80"/>
      <c r="O2" s="192"/>
      <c r="P2" s="192"/>
      <c r="Q2" s="192"/>
      <c r="R2" s="10"/>
      <c r="S2" s="10"/>
      <c r="T2" s="10"/>
      <c r="U2" s="10"/>
      <c r="V2" s="10"/>
      <c r="W2" s="10"/>
      <c r="X2" s="10"/>
      <c r="Y2" s="10"/>
      <c r="Z2" s="10"/>
      <c r="AA2" s="10"/>
      <c r="AB2" s="10"/>
      <c r="AC2" s="1"/>
    </row>
    <row r="9" spans="1:29" ht="15" customHeight="1" x14ac:dyDescent="0.25">
      <c r="J9" s="59"/>
      <c r="K9" s="59"/>
      <c r="L9" s="59"/>
      <c r="M9" s="59"/>
      <c r="N9" s="59"/>
      <c r="O9" s="59"/>
      <c r="P9" s="59"/>
      <c r="Q9" s="59"/>
    </row>
    <row r="10" spans="1:29" ht="15" customHeight="1" x14ac:dyDescent="0.25">
      <c r="J10" s="59"/>
      <c r="K10" s="59"/>
      <c r="L10" s="59"/>
      <c r="M10" s="59"/>
      <c r="N10" s="59"/>
      <c r="O10" s="59"/>
      <c r="P10" s="59"/>
      <c r="Q10" s="59"/>
    </row>
    <row r="11" spans="1:29" ht="15" customHeight="1" x14ac:dyDescent="0.25">
      <c r="J11" s="60"/>
      <c r="K11" s="60"/>
      <c r="L11" s="60"/>
      <c r="M11" s="60"/>
      <c r="N11" s="60"/>
      <c r="O11" s="60"/>
      <c r="P11" s="60"/>
      <c r="Q11" s="60"/>
      <c r="R11" s="60"/>
    </row>
    <row r="12" spans="1:29" ht="15" customHeight="1" x14ac:dyDescent="0.25">
      <c r="J12" s="60"/>
      <c r="K12" s="60"/>
      <c r="L12" s="60"/>
      <c r="M12" s="60"/>
      <c r="N12" s="60"/>
      <c r="O12" s="60"/>
      <c r="P12" s="60"/>
      <c r="Q12" s="60"/>
      <c r="R12" s="60"/>
    </row>
    <row r="13" spans="1:29" ht="15" customHeight="1" x14ac:dyDescent="0.45">
      <c r="J13" s="61"/>
      <c r="K13" s="61"/>
      <c r="L13" s="61"/>
      <c r="M13" s="61"/>
      <c r="N13" s="61"/>
    </row>
    <row r="14" spans="1:29" ht="15" customHeight="1" x14ac:dyDescent="0.45">
      <c r="J14" s="61"/>
      <c r="K14" s="61"/>
      <c r="L14" s="61"/>
      <c r="M14" s="61"/>
      <c r="N14" s="61"/>
    </row>
    <row r="21" spans="2:27" ht="15" customHeight="1" x14ac:dyDescent="0.25">
      <c r="B21" s="173" t="s">
        <v>29</v>
      </c>
      <c r="C21" s="173"/>
      <c r="D21" s="173"/>
      <c r="E21" s="173"/>
      <c r="F21" s="173"/>
      <c r="G21" s="173"/>
      <c r="H21" s="173"/>
      <c r="I21" s="173"/>
      <c r="K21" s="173" t="s">
        <v>28</v>
      </c>
      <c r="L21" s="173"/>
      <c r="M21" s="173"/>
      <c r="N21" s="173"/>
      <c r="O21" s="173"/>
      <c r="P21" s="173"/>
      <c r="Q21" s="173"/>
      <c r="R21" s="173"/>
      <c r="T21" s="173" t="s">
        <v>181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x14ac:dyDescent="0.3">
      <c r="B25" s="215" t="s">
        <v>34</v>
      </c>
      <c r="C25" s="215"/>
      <c r="D25" s="215"/>
      <c r="E25" s="215"/>
      <c r="F25" s="215"/>
      <c r="G25" s="215"/>
      <c r="H25" s="215"/>
      <c r="I25" s="215"/>
      <c r="K25" s="268" t="s">
        <v>247</v>
      </c>
      <c r="L25" s="268"/>
      <c r="M25" s="268"/>
      <c r="N25" s="268"/>
      <c r="O25" s="268"/>
      <c r="P25" s="268"/>
      <c r="Q25" s="268"/>
      <c r="R25" s="268"/>
      <c r="T25" s="212" t="s">
        <v>232</v>
      </c>
      <c r="U25" s="212"/>
      <c r="V25" s="212"/>
      <c r="W25" s="212"/>
      <c r="X25" s="212"/>
      <c r="Y25" s="212"/>
      <c r="Z25" s="212"/>
      <c r="AA25" s="212"/>
    </row>
    <row r="26" spans="2:27" ht="17.25" customHeight="1" x14ac:dyDescent="0.25">
      <c r="B26" s="2"/>
      <c r="C26" s="2"/>
      <c r="D26" s="2"/>
      <c r="E26" s="2"/>
      <c r="F26" s="2"/>
      <c r="G26" s="2"/>
      <c r="H26" s="2"/>
      <c r="I26" s="2"/>
      <c r="K26" s="268"/>
      <c r="L26" s="268"/>
      <c r="M26" s="268"/>
      <c r="N26" s="268"/>
      <c r="O26" s="268"/>
      <c r="P26" s="268"/>
      <c r="Q26" s="268"/>
      <c r="R26" s="268"/>
      <c r="T26" s="212"/>
      <c r="U26" s="212"/>
      <c r="V26" s="212"/>
      <c r="W26" s="212"/>
      <c r="X26" s="212"/>
      <c r="Y26" s="212"/>
      <c r="Z26" s="212"/>
      <c r="AA26" s="212"/>
    </row>
    <row r="27" spans="2:27" ht="17.25" x14ac:dyDescent="0.3">
      <c r="B27" s="91" t="b">
        <v>0</v>
      </c>
      <c r="C27" s="11" t="s">
        <v>45</v>
      </c>
      <c r="D27" s="2"/>
      <c r="E27" s="2"/>
      <c r="F27" s="2"/>
      <c r="G27" s="2"/>
      <c r="H27" s="2"/>
      <c r="I27" s="2"/>
      <c r="K27" s="268"/>
      <c r="L27" s="268"/>
      <c r="M27" s="268"/>
      <c r="N27" s="268"/>
      <c r="O27" s="268"/>
      <c r="P27" s="268"/>
      <c r="Q27" s="268"/>
      <c r="R27" s="268"/>
      <c r="T27" s="212"/>
      <c r="U27" s="212"/>
      <c r="V27" s="212"/>
      <c r="W27" s="212"/>
      <c r="X27" s="212"/>
      <c r="Y27" s="212"/>
      <c r="Z27" s="212"/>
      <c r="AA27" s="212"/>
    </row>
    <row r="28" spans="2:27" ht="15" customHeight="1" x14ac:dyDescent="0.25">
      <c r="B28" s="2"/>
      <c r="C28" s="2"/>
      <c r="D28" s="2"/>
      <c r="E28" s="2"/>
      <c r="F28" s="2"/>
      <c r="G28" s="2"/>
      <c r="H28" s="2"/>
      <c r="I28" s="2"/>
      <c r="K28" s="268"/>
      <c r="L28" s="268"/>
      <c r="M28" s="268"/>
      <c r="N28" s="268"/>
      <c r="O28" s="268"/>
      <c r="P28" s="268"/>
      <c r="Q28" s="268"/>
      <c r="R28" s="268"/>
      <c r="T28" s="212"/>
      <c r="U28" s="212"/>
      <c r="V28" s="212"/>
      <c r="W28" s="212"/>
      <c r="X28" s="212"/>
      <c r="Y28" s="212"/>
      <c r="Z28" s="212"/>
      <c r="AA28" s="212"/>
    </row>
    <row r="29" spans="2:27" ht="17.25" x14ac:dyDescent="0.3">
      <c r="B29" s="91" t="b">
        <v>0</v>
      </c>
      <c r="C29" s="11" t="s">
        <v>46</v>
      </c>
      <c r="D29" s="2"/>
      <c r="E29" s="2"/>
      <c r="F29" s="2"/>
      <c r="G29" s="2"/>
      <c r="H29" s="2"/>
      <c r="I29" s="2"/>
      <c r="K29" s="268"/>
      <c r="L29" s="268"/>
      <c r="M29" s="268"/>
      <c r="N29" s="268"/>
      <c r="O29" s="268"/>
      <c r="P29" s="268"/>
      <c r="Q29" s="268"/>
      <c r="R29" s="268"/>
      <c r="T29" s="2"/>
      <c r="U29" s="2"/>
      <c r="V29" s="2"/>
      <c r="W29" s="2"/>
      <c r="X29" s="2"/>
      <c r="Y29" s="2"/>
      <c r="Z29" s="2"/>
      <c r="AA29" s="2"/>
    </row>
    <row r="30" spans="2:27" ht="15" customHeight="1" x14ac:dyDescent="0.25">
      <c r="B30" s="2"/>
      <c r="C30" s="2"/>
      <c r="D30" s="2"/>
      <c r="E30" s="2"/>
      <c r="F30" s="2"/>
      <c r="G30" s="2"/>
      <c r="H30" s="2"/>
      <c r="I30" s="2"/>
      <c r="K30" s="268"/>
      <c r="L30" s="268"/>
      <c r="M30" s="268"/>
      <c r="N30" s="268"/>
      <c r="O30" s="268"/>
      <c r="P30" s="268"/>
      <c r="Q30" s="268"/>
      <c r="R30" s="268"/>
      <c r="T30" s="2"/>
      <c r="U30" s="2"/>
      <c r="V30" s="2"/>
      <c r="W30" s="2"/>
      <c r="X30" s="2"/>
      <c r="Y30" s="2"/>
      <c r="Z30" s="2"/>
      <c r="AA30" s="2"/>
    </row>
    <row r="31" spans="2:27" ht="17.25" x14ac:dyDescent="0.3">
      <c r="B31" s="91" t="b">
        <v>0</v>
      </c>
      <c r="C31" s="305" t="s">
        <v>47</v>
      </c>
      <c r="D31" s="234"/>
      <c r="E31" s="234"/>
      <c r="F31" s="234"/>
      <c r="G31" s="234"/>
      <c r="H31" s="234"/>
      <c r="I31" s="234"/>
      <c r="K31" s="2"/>
      <c r="L31" s="2"/>
      <c r="M31" s="2"/>
      <c r="N31" s="2"/>
      <c r="O31" s="2"/>
      <c r="P31" s="2"/>
      <c r="Q31" s="2"/>
      <c r="R31" s="2"/>
      <c r="T31" s="2"/>
      <c r="U31" s="2"/>
      <c r="V31" s="2"/>
      <c r="W31" s="2"/>
      <c r="X31" s="2"/>
      <c r="Y31" s="2"/>
      <c r="Z31" s="2"/>
      <c r="AA31" s="2"/>
    </row>
    <row r="32" spans="2:27" x14ac:dyDescent="0.25">
      <c r="B32" s="2"/>
      <c r="C32" s="2"/>
      <c r="D32" s="2"/>
      <c r="E32" s="2"/>
      <c r="F32" s="2"/>
      <c r="G32" s="2"/>
      <c r="H32" s="2"/>
      <c r="I32" s="2"/>
      <c r="K32" s="150"/>
      <c r="L32" s="150"/>
      <c r="M32" s="150"/>
      <c r="N32" s="150"/>
      <c r="O32" s="150"/>
      <c r="P32" s="150"/>
      <c r="Q32" s="150"/>
      <c r="R32" s="150"/>
      <c r="T32" s="2"/>
      <c r="U32" s="2"/>
      <c r="V32" s="2"/>
      <c r="W32" s="2"/>
      <c r="X32" s="2"/>
      <c r="Y32" s="2"/>
      <c r="Z32" s="2"/>
      <c r="AA32" s="2"/>
    </row>
    <row r="33" spans="2:27" ht="18.75" x14ac:dyDescent="0.3">
      <c r="B33" s="216" t="s">
        <v>39</v>
      </c>
      <c r="C33" s="217"/>
      <c r="D33" s="217"/>
      <c r="E33" s="217"/>
      <c r="F33" s="217"/>
      <c r="G33" s="217"/>
      <c r="H33" s="14"/>
      <c r="I33" s="14"/>
      <c r="K33" s="21"/>
      <c r="L33" s="21"/>
      <c r="M33" s="21"/>
      <c r="N33" s="21"/>
      <c r="O33" s="21"/>
      <c r="P33" s="21"/>
      <c r="Q33" s="21"/>
      <c r="R33" s="21"/>
      <c r="T33" s="2"/>
      <c r="U33" s="2"/>
      <c r="V33" s="2"/>
      <c r="W33" s="2"/>
      <c r="X33" s="2"/>
      <c r="Y33" s="2"/>
      <c r="Z33" s="2"/>
      <c r="AA33" s="2"/>
    </row>
    <row r="34" spans="2:27" ht="18.75" x14ac:dyDescent="0.25">
      <c r="B34" s="213" t="s">
        <v>73</v>
      </c>
      <c r="C34" s="213"/>
      <c r="D34" s="213"/>
      <c r="E34" s="213"/>
      <c r="F34" s="213"/>
      <c r="G34" s="213"/>
      <c r="H34" s="214" t="str">
        <f>IF(B31=TRUE,1000000,IF(B29=TRUE,1000000,IF(B27=TRUE,1000000,"")))</f>
        <v/>
      </c>
      <c r="I34" s="214"/>
      <c r="K34" s="2"/>
      <c r="L34" s="2"/>
      <c r="M34" s="2"/>
      <c r="N34" s="2"/>
      <c r="O34" s="2"/>
      <c r="P34" s="2"/>
      <c r="Q34" s="2"/>
      <c r="R34" s="2"/>
      <c r="T34" s="2"/>
      <c r="U34" s="2"/>
      <c r="V34" s="2"/>
      <c r="W34" s="2"/>
      <c r="X34" s="2"/>
      <c r="Y34" s="2"/>
      <c r="Z34" s="2"/>
      <c r="AA34" s="2"/>
    </row>
    <row r="35" spans="2:27" ht="15.75" customHeight="1" x14ac:dyDescent="0.25">
      <c r="B35" s="2"/>
      <c r="C35" s="2"/>
      <c r="D35" s="2"/>
      <c r="E35" s="2"/>
      <c r="F35" s="2"/>
      <c r="G35" s="2"/>
      <c r="H35" s="2"/>
      <c r="I35" s="2"/>
      <c r="K35" s="2"/>
      <c r="L35" s="2"/>
      <c r="M35" s="2"/>
      <c r="N35" s="2"/>
      <c r="O35" s="2"/>
      <c r="P35" s="2"/>
      <c r="Q35" s="2"/>
      <c r="R35" s="2"/>
      <c r="T35" s="2"/>
      <c r="U35" s="2"/>
      <c r="V35" s="2"/>
      <c r="W35" s="2"/>
      <c r="X35" s="2"/>
      <c r="Y35" s="2"/>
      <c r="Z35" s="2"/>
      <c r="AA35" s="2"/>
    </row>
    <row r="36" spans="2:27" ht="15" customHeight="1" x14ac:dyDescent="0.25">
      <c r="B36" s="2"/>
      <c r="C36" s="2"/>
      <c r="D36" s="2"/>
      <c r="E36" s="2"/>
      <c r="F36" s="2"/>
      <c r="G36" s="2"/>
      <c r="H36" s="2"/>
      <c r="I36" s="2"/>
      <c r="K36" s="2"/>
      <c r="L36" s="2"/>
      <c r="M36" s="2"/>
      <c r="N36" s="2"/>
      <c r="O36" s="2"/>
      <c r="P36" s="2"/>
      <c r="Q36" s="2"/>
      <c r="R36" s="2"/>
      <c r="T36" s="2"/>
      <c r="U36" s="2"/>
      <c r="V36" s="2"/>
      <c r="W36" s="2"/>
      <c r="X36" s="2"/>
      <c r="Y36" s="2"/>
      <c r="Z36" s="2"/>
      <c r="AA36" s="2"/>
    </row>
    <row r="37" spans="2:27" ht="15" customHeight="1" x14ac:dyDescent="0.25">
      <c r="B37" s="221" t="s">
        <v>212</v>
      </c>
      <c r="C37" s="221"/>
      <c r="D37" s="221"/>
      <c r="E37" s="221"/>
      <c r="F37" s="221"/>
      <c r="G37" s="221"/>
      <c r="H37" s="221"/>
      <c r="I37" s="221"/>
      <c r="K37" s="2"/>
      <c r="L37" s="2"/>
      <c r="M37" s="2"/>
      <c r="N37" s="2"/>
      <c r="O37" s="2"/>
      <c r="P37" s="2"/>
      <c r="Q37" s="2"/>
      <c r="R37" s="2"/>
      <c r="T37" s="2"/>
      <c r="U37" s="2"/>
      <c r="V37" s="2"/>
      <c r="W37" s="2"/>
      <c r="X37" s="2"/>
      <c r="Y37" s="2"/>
      <c r="Z37" s="2"/>
      <c r="AA37" s="2"/>
    </row>
    <row r="38" spans="2:27" ht="15" customHeight="1" x14ac:dyDescent="0.25">
      <c r="B38" s="221"/>
      <c r="C38" s="221"/>
      <c r="D38" s="221"/>
      <c r="E38" s="221"/>
      <c r="F38" s="221"/>
      <c r="G38" s="221"/>
      <c r="H38" s="221"/>
      <c r="I38" s="221"/>
      <c r="K38" s="2"/>
      <c r="L38" s="2"/>
      <c r="M38" s="2"/>
      <c r="N38" s="2"/>
      <c r="O38" s="2"/>
      <c r="P38" s="2"/>
      <c r="Q38" s="2"/>
      <c r="R38" s="2"/>
      <c r="T38" s="2"/>
      <c r="U38" s="2"/>
      <c r="V38" s="2"/>
      <c r="W38" s="2"/>
      <c r="X38" s="2"/>
      <c r="Y38" s="2"/>
      <c r="Z38" s="2"/>
      <c r="AA38" s="2"/>
    </row>
    <row r="39" spans="2:27" ht="15" customHeight="1" x14ac:dyDescent="0.25">
      <c r="B39" s="221"/>
      <c r="C39" s="221"/>
      <c r="D39" s="221"/>
      <c r="E39" s="221"/>
      <c r="F39" s="221"/>
      <c r="G39" s="221"/>
      <c r="H39" s="221"/>
      <c r="I39" s="221"/>
      <c r="K39" s="2"/>
      <c r="L39" s="2"/>
      <c r="M39" s="2"/>
      <c r="N39" s="2"/>
      <c r="O39" s="2"/>
      <c r="P39" s="2"/>
      <c r="Q39" s="2"/>
      <c r="R39" s="2"/>
      <c r="T39" s="2"/>
      <c r="U39" s="2"/>
      <c r="V39" s="2"/>
      <c r="W39" s="2"/>
      <c r="X39" s="2"/>
      <c r="Y39" s="2"/>
      <c r="Z39" s="2"/>
      <c r="AA39" s="2"/>
    </row>
    <row r="40" spans="2:27" ht="15" customHeight="1" x14ac:dyDescent="0.25">
      <c r="B40" s="221"/>
      <c r="C40" s="221"/>
      <c r="D40" s="221"/>
      <c r="E40" s="221"/>
      <c r="F40" s="221"/>
      <c r="G40" s="221"/>
      <c r="H40" s="221"/>
      <c r="I40" s="221"/>
      <c r="K40" s="2"/>
      <c r="L40" s="2"/>
      <c r="M40" s="2"/>
      <c r="N40" s="2"/>
      <c r="O40" s="2"/>
      <c r="P40" s="2"/>
      <c r="Q40" s="2"/>
      <c r="R40" s="2"/>
      <c r="T40" s="219" t="s">
        <v>324</v>
      </c>
      <c r="U40" s="220"/>
      <c r="V40" s="220"/>
      <c r="W40" s="220"/>
      <c r="X40" s="220"/>
      <c r="Y40" s="220"/>
      <c r="Z40" s="220"/>
      <c r="AA40" s="220"/>
    </row>
    <row r="41" spans="2:27" ht="15" customHeight="1" x14ac:dyDescent="0.25">
      <c r="B41" s="221"/>
      <c r="C41" s="221"/>
      <c r="D41" s="221"/>
      <c r="E41" s="221"/>
      <c r="F41" s="221"/>
      <c r="G41" s="221"/>
      <c r="H41" s="221"/>
      <c r="I41" s="221"/>
      <c r="K41" s="2"/>
      <c r="L41" s="2"/>
      <c r="M41" s="2"/>
      <c r="N41" s="2"/>
      <c r="O41" s="2"/>
      <c r="P41" s="2"/>
      <c r="Q41" s="2"/>
      <c r="R41" s="2"/>
      <c r="T41" s="220"/>
      <c r="U41" s="220"/>
      <c r="V41" s="220"/>
      <c r="W41" s="220"/>
      <c r="X41" s="220"/>
      <c r="Y41" s="220"/>
      <c r="Z41" s="220"/>
      <c r="AA41" s="220"/>
    </row>
    <row r="42" spans="2:27" ht="15" customHeight="1" x14ac:dyDescent="0.25">
      <c r="B42" s="221"/>
      <c r="C42" s="221"/>
      <c r="D42" s="221"/>
      <c r="E42" s="221"/>
      <c r="F42" s="221"/>
      <c r="G42" s="221"/>
      <c r="H42" s="221"/>
      <c r="I42" s="221"/>
      <c r="K42" s="2"/>
      <c r="L42" s="2"/>
      <c r="M42" s="2"/>
      <c r="N42" s="2"/>
      <c r="O42" s="2"/>
      <c r="P42" s="2"/>
      <c r="Q42" s="2"/>
      <c r="R42" s="2"/>
      <c r="T42" s="220"/>
      <c r="U42" s="220"/>
      <c r="V42" s="220"/>
      <c r="W42" s="220"/>
      <c r="X42" s="220"/>
      <c r="Y42" s="220"/>
      <c r="Z42" s="220"/>
      <c r="AA42" s="220"/>
    </row>
    <row r="43" spans="2:27" ht="15" customHeight="1" x14ac:dyDescent="0.25">
      <c r="B43" s="221"/>
      <c r="C43" s="221"/>
      <c r="D43" s="221"/>
      <c r="E43" s="221"/>
      <c r="F43" s="221"/>
      <c r="G43" s="221"/>
      <c r="H43" s="221"/>
      <c r="I43" s="221"/>
      <c r="K43" s="2"/>
      <c r="L43" s="2"/>
      <c r="M43" s="2"/>
      <c r="N43" s="2"/>
      <c r="O43" s="2"/>
      <c r="P43" s="2"/>
      <c r="Q43" s="2"/>
      <c r="R43" s="2"/>
      <c r="T43" s="220"/>
      <c r="U43" s="220"/>
      <c r="V43" s="220"/>
      <c r="W43" s="220"/>
      <c r="X43" s="220"/>
      <c r="Y43" s="220"/>
      <c r="Z43" s="220"/>
      <c r="AA43" s="220"/>
    </row>
    <row r="44" spans="2:27" ht="15" customHeight="1" x14ac:dyDescent="0.25">
      <c r="B44" s="2"/>
      <c r="C44" s="2"/>
      <c r="D44" s="2"/>
      <c r="E44" s="2"/>
      <c r="F44" s="2"/>
      <c r="G44" s="2"/>
      <c r="H44" s="2"/>
      <c r="I44" s="2"/>
      <c r="K44" s="2"/>
      <c r="L44" s="2"/>
      <c r="M44" s="2"/>
      <c r="N44" s="2"/>
      <c r="O44" s="2"/>
      <c r="P44" s="2"/>
      <c r="Q44" s="2"/>
      <c r="R44" s="2"/>
      <c r="T44" s="220"/>
      <c r="U44" s="220"/>
      <c r="V44" s="220"/>
      <c r="W44" s="220"/>
      <c r="X44" s="220"/>
      <c r="Y44" s="220"/>
      <c r="Z44" s="220"/>
      <c r="AA44" s="220"/>
    </row>
    <row r="45" spans="2:27" ht="15" customHeight="1" x14ac:dyDescent="0.25">
      <c r="B45" s="2"/>
      <c r="C45" s="2"/>
      <c r="D45" s="2"/>
      <c r="E45" s="2"/>
      <c r="F45" s="2"/>
      <c r="G45" s="2"/>
      <c r="H45" s="2"/>
      <c r="I45" s="2"/>
      <c r="K45" s="2"/>
      <c r="L45" s="2"/>
      <c r="M45" s="2"/>
      <c r="N45" s="2"/>
      <c r="O45" s="2"/>
      <c r="P45" s="2"/>
      <c r="Q45" s="2"/>
      <c r="R45" s="2"/>
      <c r="T45" s="220"/>
      <c r="U45" s="220"/>
      <c r="V45" s="220"/>
      <c r="W45" s="220"/>
      <c r="X45" s="220"/>
      <c r="Y45" s="220"/>
      <c r="Z45" s="220"/>
      <c r="AA45" s="220"/>
    </row>
    <row r="46" spans="2:27" x14ac:dyDescent="0.25">
      <c r="B46" s="1"/>
      <c r="C46" s="1"/>
      <c r="D46" s="1"/>
      <c r="E46" s="1"/>
      <c r="F46" s="1"/>
      <c r="G46" s="1"/>
      <c r="H46" s="1"/>
      <c r="I46" s="1"/>
    </row>
  </sheetData>
  <sheetProtection algorithmName="SHA-512" hashValue="Lcu0O8IjFp4yChWxkyoAe8MkDBKm7AzX6rS4iVJiFoWEHFq69zKDySLxiQq4Ak0vt+m6LfGq32btbd0k5Sdkqg==" saltValue="Kt9TdeeM9Th8+FUfgdijLg==" spinCount="100000" sheet="1" objects="1" scenarios="1" selectLockedCells="1" selectUnlockedCells="1"/>
  <mergeCells count="15">
    <mergeCell ref="B37:I43"/>
    <mergeCell ref="B34:G34"/>
    <mergeCell ref="H34:I34"/>
    <mergeCell ref="B33:G33"/>
    <mergeCell ref="T21:AA23"/>
    <mergeCell ref="T25:AA28"/>
    <mergeCell ref="B25:I25"/>
    <mergeCell ref="C31:I31"/>
    <mergeCell ref="K25:R30"/>
    <mergeCell ref="T40:AA45"/>
    <mergeCell ref="B1:C2"/>
    <mergeCell ref="E1:M2"/>
    <mergeCell ref="O1:Q2"/>
    <mergeCell ref="B21:I23"/>
    <mergeCell ref="K21:R23"/>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42337" r:id="rId5" name="Check Box 1">
              <controlPr locked="0" defaultSize="0" autoFill="0" autoLine="0" autoPict="0">
                <anchor moveWithCells="1">
                  <from>
                    <xdr:col>1</xdr:col>
                    <xdr:colOff>219075</xdr:colOff>
                    <xdr:row>25</xdr:row>
                    <xdr:rowOff>180975</xdr:rowOff>
                  </from>
                  <to>
                    <xdr:col>2</xdr:col>
                    <xdr:colOff>0</xdr:colOff>
                    <xdr:row>26</xdr:row>
                    <xdr:rowOff>180975</xdr:rowOff>
                  </to>
                </anchor>
              </controlPr>
            </control>
          </mc:Choice>
        </mc:AlternateContent>
        <mc:AlternateContent xmlns:mc="http://schemas.openxmlformats.org/markup-compatibility/2006">
          <mc:Choice Requires="x14">
            <control shapeId="142338" r:id="rId6" name="Check Box 2">
              <controlPr locked="0" defaultSize="0" autoFill="0" autoLine="0" autoPict="0">
                <anchor moveWithCells="1">
                  <from>
                    <xdr:col>1</xdr:col>
                    <xdr:colOff>219075</xdr:colOff>
                    <xdr:row>28</xdr:row>
                    <xdr:rowOff>9525</xdr:rowOff>
                  </from>
                  <to>
                    <xdr:col>1</xdr:col>
                    <xdr:colOff>476250</xdr:colOff>
                    <xdr:row>29</xdr:row>
                    <xdr:rowOff>0</xdr:rowOff>
                  </to>
                </anchor>
              </controlPr>
            </control>
          </mc:Choice>
        </mc:AlternateContent>
        <mc:AlternateContent xmlns:mc="http://schemas.openxmlformats.org/markup-compatibility/2006">
          <mc:Choice Requires="x14">
            <control shapeId="142339" r:id="rId7" name="Check Box 3">
              <controlPr locked="0" defaultSize="0" autoFill="0" autoLine="0" autoPict="0">
                <anchor moveWithCells="1">
                  <from>
                    <xdr:col>1</xdr:col>
                    <xdr:colOff>209550</xdr:colOff>
                    <xdr:row>29</xdr:row>
                    <xdr:rowOff>190500</xdr:rowOff>
                  </from>
                  <to>
                    <xdr:col>2</xdr:col>
                    <xdr:colOff>0</xdr:colOff>
                    <xdr:row>31</xdr:row>
                    <xdr:rowOff>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8"/>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29" ht="15" customHeight="1" x14ac:dyDescent="0.25">
      <c r="A1" s="10"/>
      <c r="B1" s="192" t="s">
        <v>1</v>
      </c>
      <c r="C1" s="192"/>
      <c r="D1" s="10"/>
      <c r="E1" s="193" t="s">
        <v>149</v>
      </c>
      <c r="F1" s="193"/>
      <c r="G1" s="193"/>
      <c r="H1" s="193"/>
      <c r="I1" s="193"/>
      <c r="J1" s="193"/>
      <c r="K1" s="193"/>
      <c r="L1" s="193"/>
      <c r="M1" s="193"/>
      <c r="N1" s="80"/>
      <c r="O1" s="192" t="s">
        <v>2</v>
      </c>
      <c r="P1" s="192"/>
      <c r="Q1" s="192"/>
      <c r="R1" s="10"/>
      <c r="S1" s="10"/>
      <c r="T1" s="10"/>
      <c r="U1" s="10"/>
      <c r="V1" s="10"/>
      <c r="W1" s="10"/>
      <c r="X1" s="10"/>
      <c r="Y1" s="10"/>
      <c r="Z1" s="10"/>
      <c r="AA1" s="10"/>
      <c r="AB1" s="10"/>
      <c r="AC1" s="1"/>
    </row>
    <row r="2" spans="1:29" ht="15" customHeight="1" x14ac:dyDescent="0.25">
      <c r="A2" s="10"/>
      <c r="B2" s="192"/>
      <c r="C2" s="192"/>
      <c r="D2" s="80"/>
      <c r="E2" s="193"/>
      <c r="F2" s="193"/>
      <c r="G2" s="193"/>
      <c r="H2" s="193"/>
      <c r="I2" s="193"/>
      <c r="J2" s="193"/>
      <c r="K2" s="193"/>
      <c r="L2" s="193"/>
      <c r="M2" s="193"/>
      <c r="N2" s="80"/>
      <c r="O2" s="192"/>
      <c r="P2" s="192"/>
      <c r="Q2" s="192"/>
      <c r="R2" s="10"/>
      <c r="S2" s="10"/>
      <c r="T2" s="10"/>
      <c r="U2" s="10"/>
      <c r="V2" s="10"/>
      <c r="W2" s="10"/>
      <c r="X2" s="10"/>
      <c r="Y2" s="10"/>
      <c r="Z2" s="10"/>
      <c r="AA2" s="10"/>
      <c r="AB2" s="10"/>
      <c r="AC2" s="1"/>
    </row>
    <row r="9" spans="1:29" ht="15" customHeight="1" x14ac:dyDescent="0.25">
      <c r="J9" s="59"/>
      <c r="K9" s="59"/>
      <c r="L9" s="59"/>
      <c r="M9" s="59"/>
      <c r="N9" s="59"/>
      <c r="O9" s="59"/>
      <c r="P9" s="59"/>
      <c r="Q9" s="59"/>
    </row>
    <row r="10" spans="1:29" ht="15" customHeight="1" x14ac:dyDescent="0.25">
      <c r="J10" s="59"/>
      <c r="K10" s="59"/>
      <c r="L10" s="59"/>
      <c r="M10" s="59"/>
      <c r="N10" s="59"/>
      <c r="O10" s="59"/>
      <c r="P10" s="59"/>
      <c r="Q10" s="59"/>
    </row>
    <row r="11" spans="1:29" ht="15" customHeight="1" x14ac:dyDescent="0.25">
      <c r="J11" s="60"/>
      <c r="K11" s="60"/>
      <c r="L11" s="60"/>
      <c r="M11" s="60"/>
      <c r="N11" s="60"/>
      <c r="O11" s="60"/>
      <c r="P11" s="60"/>
      <c r="Q11" s="60"/>
      <c r="R11" s="60"/>
    </row>
    <row r="12" spans="1:29" ht="15" customHeight="1" x14ac:dyDescent="0.25">
      <c r="J12" s="60"/>
      <c r="K12" s="60"/>
      <c r="L12" s="60"/>
      <c r="M12" s="60"/>
      <c r="N12" s="60"/>
      <c r="O12" s="60"/>
      <c r="P12" s="60"/>
      <c r="Q12" s="60"/>
      <c r="R12" s="60"/>
    </row>
    <row r="13" spans="1:29" ht="15" customHeight="1" x14ac:dyDescent="0.45">
      <c r="J13" s="61"/>
      <c r="K13" s="61"/>
      <c r="L13" s="61"/>
      <c r="M13" s="61"/>
      <c r="N13" s="61"/>
    </row>
    <row r="14" spans="1:29" ht="15" customHeight="1" x14ac:dyDescent="0.45">
      <c r="J14" s="61"/>
      <c r="K14" s="61"/>
      <c r="L14" s="61"/>
      <c r="M14" s="61"/>
      <c r="N14" s="61"/>
    </row>
    <row r="20" spans="2:27" ht="14.25" customHeight="1" x14ac:dyDescent="0.25"/>
    <row r="21" spans="2:27" ht="15" customHeight="1" x14ac:dyDescent="0.25">
      <c r="B21" s="173" t="s">
        <v>132</v>
      </c>
      <c r="C21" s="173"/>
      <c r="D21" s="173"/>
      <c r="E21" s="173"/>
      <c r="F21" s="173"/>
      <c r="G21" s="173"/>
      <c r="H21" s="173"/>
      <c r="I21" s="173"/>
      <c r="K21" s="299" t="s">
        <v>28</v>
      </c>
      <c r="L21" s="299"/>
      <c r="M21" s="299"/>
      <c r="N21" s="299"/>
      <c r="O21" s="299"/>
      <c r="P21" s="299"/>
      <c r="Q21" s="299"/>
      <c r="R21" s="299"/>
      <c r="T21" s="173" t="s">
        <v>181</v>
      </c>
      <c r="U21" s="173"/>
      <c r="V21" s="173"/>
      <c r="W21" s="173"/>
      <c r="X21" s="173"/>
      <c r="Y21" s="173"/>
      <c r="Z21" s="173"/>
      <c r="AA21" s="173"/>
    </row>
    <row r="22" spans="2:27" ht="15" customHeight="1" x14ac:dyDescent="0.25">
      <c r="B22" s="173"/>
      <c r="C22" s="173"/>
      <c r="D22" s="173"/>
      <c r="E22" s="173"/>
      <c r="F22" s="173"/>
      <c r="G22" s="173"/>
      <c r="H22" s="173"/>
      <c r="I22" s="173"/>
      <c r="K22" s="299"/>
      <c r="L22" s="299"/>
      <c r="M22" s="299"/>
      <c r="N22" s="299"/>
      <c r="O22" s="299"/>
      <c r="P22" s="299"/>
      <c r="Q22" s="299"/>
      <c r="R22" s="299"/>
      <c r="T22" s="173"/>
      <c r="U22" s="173"/>
      <c r="V22" s="173"/>
      <c r="W22" s="173"/>
      <c r="X22" s="173"/>
      <c r="Y22" s="173"/>
      <c r="Z22" s="173"/>
      <c r="AA22" s="173"/>
    </row>
    <row r="23" spans="2:27" ht="15" customHeight="1" x14ac:dyDescent="0.25">
      <c r="B23" s="173"/>
      <c r="C23" s="173"/>
      <c r="D23" s="173"/>
      <c r="E23" s="173"/>
      <c r="F23" s="173"/>
      <c r="G23" s="173"/>
      <c r="H23" s="173"/>
      <c r="I23" s="173"/>
      <c r="K23" s="299"/>
      <c r="L23" s="299"/>
      <c r="M23" s="299"/>
      <c r="N23" s="299"/>
      <c r="O23" s="299"/>
      <c r="P23" s="299"/>
      <c r="Q23" s="299"/>
      <c r="R23" s="299"/>
      <c r="T23" s="173"/>
      <c r="U23" s="173"/>
      <c r="V23" s="173"/>
      <c r="W23" s="173"/>
      <c r="X23" s="173"/>
      <c r="Y23" s="173"/>
      <c r="Z23" s="173"/>
      <c r="AA23" s="173"/>
    </row>
    <row r="24" spans="2:27" ht="15" customHeight="1" x14ac:dyDescent="0.25">
      <c r="B24" s="2"/>
      <c r="C24" s="2"/>
      <c r="D24" s="2"/>
      <c r="E24" s="2"/>
      <c r="F24" s="2"/>
      <c r="G24" s="2"/>
      <c r="H24" s="2"/>
      <c r="I24" s="2"/>
      <c r="K24" s="2"/>
      <c r="L24" s="24"/>
      <c r="M24" s="295"/>
      <c r="N24" s="295"/>
      <c r="O24" s="295"/>
      <c r="P24" s="295"/>
      <c r="Q24" s="257"/>
      <c r="R24" s="257"/>
      <c r="T24" s="2"/>
      <c r="U24" s="2"/>
      <c r="V24" s="2"/>
      <c r="W24" s="2"/>
      <c r="X24" s="2"/>
      <c r="Y24" s="2"/>
      <c r="Z24" s="2"/>
      <c r="AA24" s="2"/>
    </row>
    <row r="25" spans="2:27" ht="15" customHeight="1" x14ac:dyDescent="0.25">
      <c r="B25" s="258" t="s">
        <v>131</v>
      </c>
      <c r="C25" s="258"/>
      <c r="D25" s="258"/>
      <c r="E25" s="258"/>
      <c r="F25" s="258"/>
      <c r="G25" s="258"/>
      <c r="H25" s="258"/>
      <c r="I25" s="258"/>
      <c r="K25" s="212" t="s">
        <v>231</v>
      </c>
      <c r="L25" s="212"/>
      <c r="M25" s="212"/>
      <c r="N25" s="212"/>
      <c r="O25" s="212"/>
      <c r="P25" s="212"/>
      <c r="Q25" s="212"/>
      <c r="R25" s="212"/>
      <c r="T25" s="212" t="s">
        <v>232</v>
      </c>
      <c r="U25" s="212"/>
      <c r="V25" s="212"/>
      <c r="W25" s="212"/>
      <c r="X25" s="212"/>
      <c r="Y25" s="212"/>
      <c r="Z25" s="212"/>
      <c r="AA25" s="212"/>
    </row>
    <row r="26" spans="2:27" ht="15" customHeight="1" x14ac:dyDescent="0.25">
      <c r="B26" s="47"/>
      <c r="C26" s="4"/>
      <c r="D26" s="4"/>
      <c r="E26" s="4"/>
      <c r="F26" s="4"/>
      <c r="G26" s="4"/>
      <c r="H26" s="4"/>
      <c r="I26" s="4"/>
      <c r="K26" s="212"/>
      <c r="L26" s="212"/>
      <c r="M26" s="212"/>
      <c r="N26" s="212"/>
      <c r="O26" s="212"/>
      <c r="P26" s="212"/>
      <c r="Q26" s="212"/>
      <c r="R26" s="212"/>
      <c r="T26" s="212"/>
      <c r="U26" s="212"/>
      <c r="V26" s="212"/>
      <c r="W26" s="212"/>
      <c r="X26" s="212"/>
      <c r="Y26" s="212"/>
      <c r="Z26" s="212"/>
      <c r="AA26" s="212"/>
    </row>
    <row r="27" spans="2:27" ht="17.25" x14ac:dyDescent="0.25">
      <c r="B27" s="98" t="b">
        <v>0</v>
      </c>
      <c r="C27" s="5" t="s">
        <v>125</v>
      </c>
      <c r="D27" s="4"/>
      <c r="E27" s="4"/>
      <c r="F27" s="4"/>
      <c r="G27" s="4"/>
      <c r="H27" s="4"/>
      <c r="I27" s="4"/>
      <c r="K27" s="212"/>
      <c r="L27" s="212"/>
      <c r="M27" s="212"/>
      <c r="N27" s="212"/>
      <c r="O27" s="212"/>
      <c r="P27" s="212"/>
      <c r="Q27" s="212"/>
      <c r="R27" s="212"/>
      <c r="T27" s="212"/>
      <c r="U27" s="212"/>
      <c r="V27" s="212"/>
      <c r="W27" s="212"/>
      <c r="X27" s="212"/>
      <c r="Y27" s="212"/>
      <c r="Z27" s="212"/>
      <c r="AA27" s="212"/>
    </row>
    <row r="28" spans="2:27" ht="15" customHeight="1" x14ac:dyDescent="0.25">
      <c r="B28" s="12"/>
      <c r="C28" s="2"/>
      <c r="D28" s="2"/>
      <c r="E28" s="2"/>
      <c r="F28" s="2"/>
      <c r="G28" s="2"/>
      <c r="H28" s="2"/>
      <c r="I28" s="2"/>
      <c r="K28" s="212"/>
      <c r="L28" s="212"/>
      <c r="M28" s="212"/>
      <c r="N28" s="212"/>
      <c r="O28" s="212"/>
      <c r="P28" s="212"/>
      <c r="Q28" s="212"/>
      <c r="R28" s="212"/>
      <c r="T28" s="212"/>
      <c r="U28" s="212"/>
      <c r="V28" s="212"/>
      <c r="W28" s="212"/>
      <c r="X28" s="212"/>
      <c r="Y28" s="212"/>
      <c r="Z28" s="212"/>
      <c r="AA28" s="212"/>
    </row>
    <row r="29" spans="2:27" ht="15" customHeight="1" x14ac:dyDescent="0.3">
      <c r="B29" s="99" t="b">
        <v>0</v>
      </c>
      <c r="C29" s="209" t="s">
        <v>175</v>
      </c>
      <c r="D29" s="209"/>
      <c r="E29" s="209"/>
      <c r="F29" s="209"/>
      <c r="G29" s="209"/>
      <c r="H29" s="209"/>
      <c r="I29" s="209"/>
      <c r="K29" s="212"/>
      <c r="L29" s="212"/>
      <c r="M29" s="212"/>
      <c r="N29" s="212"/>
      <c r="O29" s="212"/>
      <c r="P29" s="212"/>
      <c r="Q29" s="212"/>
      <c r="R29" s="212"/>
      <c r="T29" s="24"/>
      <c r="U29" s="24"/>
      <c r="V29" s="24"/>
      <c r="W29" s="24"/>
      <c r="X29" s="24"/>
      <c r="Y29" s="24"/>
      <c r="Z29" s="24"/>
      <c r="AA29" s="24"/>
    </row>
    <row r="30" spans="2:27" ht="15" customHeight="1" x14ac:dyDescent="0.25">
      <c r="B30" s="2"/>
      <c r="C30" s="209"/>
      <c r="D30" s="209"/>
      <c r="E30" s="209"/>
      <c r="F30" s="209"/>
      <c r="G30" s="209"/>
      <c r="H30" s="209"/>
      <c r="I30" s="209"/>
      <c r="K30" s="212"/>
      <c r="L30" s="212"/>
      <c r="M30" s="212"/>
      <c r="N30" s="212"/>
      <c r="O30" s="212"/>
      <c r="P30" s="212"/>
      <c r="Q30" s="212"/>
      <c r="R30" s="212"/>
      <c r="T30" s="24"/>
      <c r="U30" s="24"/>
      <c r="V30" s="24"/>
      <c r="W30" s="24"/>
      <c r="X30" s="24"/>
      <c r="Y30" s="24"/>
      <c r="Z30" s="24"/>
      <c r="AA30" s="24"/>
    </row>
    <row r="31" spans="2:27" ht="15" customHeight="1" x14ac:dyDescent="0.25">
      <c r="B31" s="2"/>
      <c r="C31" s="209"/>
      <c r="D31" s="209"/>
      <c r="E31" s="209"/>
      <c r="F31" s="209"/>
      <c r="G31" s="209"/>
      <c r="H31" s="209"/>
      <c r="I31" s="209"/>
      <c r="K31" s="212"/>
      <c r="L31" s="212"/>
      <c r="M31" s="212"/>
      <c r="N31" s="212"/>
      <c r="O31" s="212"/>
      <c r="P31" s="212"/>
      <c r="Q31" s="212"/>
      <c r="R31" s="212"/>
      <c r="T31" s="24"/>
      <c r="U31" s="24"/>
      <c r="V31" s="24"/>
      <c r="W31" s="24"/>
      <c r="X31" s="24"/>
      <c r="Y31" s="24"/>
      <c r="Z31" s="24"/>
      <c r="AA31" s="24"/>
    </row>
    <row r="32" spans="2:27" ht="15" customHeight="1" x14ac:dyDescent="0.3">
      <c r="B32" s="2"/>
      <c r="C32" s="11" t="s">
        <v>170</v>
      </c>
      <c r="D32" s="11" t="s">
        <v>168</v>
      </c>
      <c r="E32" s="2"/>
      <c r="F32" s="2"/>
      <c r="G32" s="2"/>
      <c r="H32" s="2"/>
      <c r="I32" s="2"/>
      <c r="K32" s="212"/>
      <c r="L32" s="212"/>
      <c r="M32" s="212"/>
      <c r="N32" s="212"/>
      <c r="O32" s="212"/>
      <c r="P32" s="212"/>
      <c r="Q32" s="212"/>
      <c r="R32" s="212"/>
      <c r="T32" s="24"/>
      <c r="U32" s="24"/>
      <c r="V32" s="24"/>
      <c r="W32" s="24"/>
      <c r="X32" s="24"/>
      <c r="Y32" s="24"/>
      <c r="Z32" s="24"/>
      <c r="AA32" s="24"/>
    </row>
    <row r="33" spans="2:27" ht="15" customHeight="1" x14ac:dyDescent="0.3">
      <c r="B33" s="2"/>
      <c r="C33" s="2"/>
      <c r="D33" s="11" t="s">
        <v>171</v>
      </c>
      <c r="E33" s="2"/>
      <c r="F33" s="2"/>
      <c r="G33" s="2"/>
      <c r="H33" s="2"/>
      <c r="I33" s="2"/>
      <c r="K33" s="212"/>
      <c r="L33" s="212"/>
      <c r="M33" s="212"/>
      <c r="N33" s="212"/>
      <c r="O33" s="212"/>
      <c r="P33" s="212"/>
      <c r="Q33" s="212"/>
      <c r="R33" s="212"/>
      <c r="T33" s="24"/>
      <c r="U33" s="24"/>
      <c r="V33" s="24"/>
      <c r="W33" s="24"/>
      <c r="X33" s="24"/>
      <c r="Y33" s="24"/>
      <c r="Z33" s="24"/>
      <c r="AA33" s="24"/>
    </row>
    <row r="34" spans="2:27" ht="15" customHeight="1" x14ac:dyDescent="0.25">
      <c r="B34" s="2"/>
      <c r="C34" s="2"/>
      <c r="D34" s="2"/>
      <c r="E34" s="2"/>
      <c r="F34" s="2"/>
      <c r="G34" s="2"/>
      <c r="H34" s="2"/>
      <c r="I34" s="2"/>
      <c r="K34" s="212"/>
      <c r="L34" s="212"/>
      <c r="M34" s="212"/>
      <c r="N34" s="212"/>
      <c r="O34" s="212"/>
      <c r="P34" s="212"/>
      <c r="Q34" s="212"/>
      <c r="R34" s="212"/>
      <c r="T34" s="24"/>
      <c r="U34" s="24"/>
      <c r="V34" s="24"/>
      <c r="W34" s="24"/>
      <c r="X34" s="24"/>
      <c r="Y34" s="24"/>
      <c r="Z34" s="24"/>
      <c r="AA34" s="24"/>
    </row>
    <row r="35" spans="2:27" ht="15" customHeight="1" x14ac:dyDescent="0.25">
      <c r="B35" s="258" t="s">
        <v>169</v>
      </c>
      <c r="C35" s="258"/>
      <c r="D35" s="258"/>
      <c r="E35" s="258"/>
      <c r="F35" s="258"/>
      <c r="G35" s="258"/>
      <c r="H35" s="258"/>
      <c r="I35" s="258"/>
      <c r="K35" s="212"/>
      <c r="L35" s="212"/>
      <c r="M35" s="212"/>
      <c r="N35" s="212"/>
      <c r="O35" s="212"/>
      <c r="P35" s="212"/>
      <c r="Q35" s="212"/>
      <c r="R35" s="212"/>
      <c r="T35" s="24"/>
      <c r="U35" s="24"/>
      <c r="V35" s="24"/>
      <c r="W35" s="24"/>
      <c r="X35" s="24"/>
      <c r="Y35" s="24"/>
      <c r="Z35" s="24"/>
      <c r="AA35" s="24"/>
    </row>
    <row r="36" spans="2:27" ht="17.25" customHeight="1" x14ac:dyDescent="0.3">
      <c r="B36" s="16"/>
      <c r="C36" s="2"/>
      <c r="D36" s="2"/>
      <c r="E36" s="2"/>
      <c r="F36" s="2"/>
      <c r="G36" s="2"/>
      <c r="H36" s="2"/>
      <c r="I36" s="2"/>
      <c r="K36" s="212"/>
      <c r="L36" s="212"/>
      <c r="M36" s="212"/>
      <c r="N36" s="212"/>
      <c r="O36" s="212"/>
      <c r="P36" s="212"/>
      <c r="Q36" s="212"/>
      <c r="R36" s="212"/>
      <c r="T36" s="24"/>
      <c r="U36" s="24"/>
      <c r="V36" s="24"/>
      <c r="W36" s="24"/>
      <c r="X36" s="24"/>
      <c r="Y36" s="24"/>
      <c r="Z36" s="24"/>
      <c r="AA36" s="24"/>
    </row>
    <row r="37" spans="2:27" ht="15" customHeight="1" x14ac:dyDescent="0.3">
      <c r="B37" s="99" t="b">
        <v>0</v>
      </c>
      <c r="C37" s="11" t="s">
        <v>166</v>
      </c>
      <c r="D37" s="2"/>
      <c r="E37" s="2"/>
      <c r="F37" s="2"/>
      <c r="G37" s="2"/>
      <c r="H37" s="2"/>
      <c r="I37" s="2"/>
      <c r="K37" s="2"/>
      <c r="L37" s="20"/>
      <c r="M37" s="20"/>
      <c r="N37" s="20"/>
      <c r="O37" s="20"/>
      <c r="P37" s="20"/>
      <c r="Q37" s="20"/>
      <c r="R37" s="20"/>
      <c r="T37" s="24"/>
      <c r="U37" s="24"/>
      <c r="V37" s="24"/>
      <c r="W37" s="24"/>
      <c r="X37" s="24"/>
      <c r="Y37" s="24"/>
      <c r="Z37" s="24"/>
      <c r="AA37" s="24"/>
    </row>
    <row r="38" spans="2:27" ht="15" customHeight="1" x14ac:dyDescent="0.3">
      <c r="B38" s="72"/>
      <c r="C38" s="2"/>
      <c r="D38" s="2"/>
      <c r="E38" s="2"/>
      <c r="F38" s="2"/>
      <c r="G38" s="2"/>
      <c r="H38" s="2"/>
      <c r="I38" s="2"/>
      <c r="K38" s="2"/>
      <c r="L38" s="20"/>
      <c r="M38" s="20"/>
      <c r="N38" s="20"/>
      <c r="O38" s="20"/>
      <c r="P38" s="20"/>
      <c r="Q38" s="20"/>
      <c r="R38" s="20"/>
      <c r="T38" s="24"/>
      <c r="U38" s="24"/>
      <c r="V38" s="24"/>
      <c r="W38" s="24"/>
      <c r="X38" s="24"/>
      <c r="Y38" s="24"/>
      <c r="Z38" s="24"/>
      <c r="AA38" s="24"/>
    </row>
    <row r="39" spans="2:27" ht="15" customHeight="1" x14ac:dyDescent="0.3">
      <c r="B39" s="99"/>
      <c r="C39" s="11" t="s">
        <v>170</v>
      </c>
      <c r="D39" s="11" t="s">
        <v>168</v>
      </c>
      <c r="E39" s="2"/>
      <c r="F39" s="2"/>
      <c r="G39" s="2"/>
      <c r="H39" s="2"/>
      <c r="I39" s="2"/>
      <c r="K39" s="2"/>
      <c r="L39" s="20"/>
      <c r="M39" s="20"/>
      <c r="N39" s="20"/>
      <c r="O39" s="20"/>
      <c r="P39" s="20"/>
      <c r="Q39" s="20"/>
      <c r="R39" s="20"/>
      <c r="T39" s="24"/>
      <c r="U39" s="24"/>
      <c r="V39" s="24"/>
      <c r="W39" s="24"/>
      <c r="X39" s="24"/>
      <c r="Y39" s="24"/>
      <c r="Z39" s="24"/>
      <c r="AA39" s="24"/>
    </row>
    <row r="40" spans="2:27" ht="15" customHeight="1" x14ac:dyDescent="0.3">
      <c r="B40" s="16"/>
      <c r="C40" s="2"/>
      <c r="D40" s="11" t="s">
        <v>171</v>
      </c>
      <c r="E40" s="2"/>
      <c r="F40" s="2"/>
      <c r="G40" s="2"/>
      <c r="H40" s="2"/>
      <c r="I40" s="2"/>
      <c r="K40" s="2"/>
      <c r="L40" s="20"/>
      <c r="M40" s="20"/>
      <c r="N40" s="20"/>
      <c r="O40" s="20"/>
      <c r="P40" s="20"/>
      <c r="Q40" s="20"/>
      <c r="R40" s="20"/>
      <c r="T40" s="55"/>
      <c r="U40" s="55"/>
      <c r="V40" s="55"/>
      <c r="W40" s="55"/>
      <c r="X40" s="55"/>
      <c r="Y40" s="55"/>
      <c r="Z40" s="55"/>
      <c r="AA40" s="55"/>
    </row>
    <row r="41" spans="2:27" ht="16.5" customHeight="1" x14ac:dyDescent="0.25">
      <c r="B41" s="109"/>
      <c r="C41" s="109"/>
      <c r="D41" s="109"/>
      <c r="E41" s="109"/>
      <c r="F41" s="109"/>
      <c r="G41" s="109"/>
      <c r="H41" s="109"/>
      <c r="I41" s="109"/>
      <c r="K41" s="2"/>
      <c r="L41" s="20"/>
      <c r="M41" s="20"/>
      <c r="N41" s="20"/>
      <c r="O41" s="20"/>
      <c r="P41" s="20"/>
      <c r="Q41" s="20"/>
      <c r="R41" s="20"/>
      <c r="T41" s="219" t="s">
        <v>324</v>
      </c>
      <c r="U41" s="220"/>
      <c r="V41" s="220"/>
      <c r="W41" s="220"/>
      <c r="X41" s="220"/>
      <c r="Y41" s="220"/>
      <c r="Z41" s="220"/>
      <c r="AA41" s="220"/>
    </row>
    <row r="42" spans="2:27" ht="15.75" customHeight="1" x14ac:dyDescent="0.25">
      <c r="B42" s="216" t="s">
        <v>53</v>
      </c>
      <c r="C42" s="217"/>
      <c r="D42" s="217"/>
      <c r="E42" s="217"/>
      <c r="F42" s="217"/>
      <c r="G42" s="217"/>
      <c r="H42" s="14"/>
      <c r="I42" s="14"/>
      <c r="K42" s="2"/>
      <c r="L42" s="2"/>
      <c r="M42" s="2"/>
      <c r="N42" s="2"/>
      <c r="O42" s="2"/>
      <c r="P42" s="2"/>
      <c r="Q42" s="2"/>
      <c r="R42" s="2"/>
      <c r="T42" s="220"/>
      <c r="U42" s="220"/>
      <c r="V42" s="220"/>
      <c r="W42" s="220"/>
      <c r="X42" s="220"/>
      <c r="Y42" s="220"/>
      <c r="Z42" s="220"/>
      <c r="AA42" s="220"/>
    </row>
    <row r="43" spans="2:27" ht="17.25" customHeight="1" x14ac:dyDescent="0.25">
      <c r="B43" s="213" t="s">
        <v>52</v>
      </c>
      <c r="C43" s="213"/>
      <c r="D43" s="213"/>
      <c r="E43" s="213"/>
      <c r="F43" s="213"/>
      <c r="G43" s="214" t="str">
        <f>IF(B29=TRUE,5000000,IF(B37=TRUE,5000000,IF(B27=TRUE,2000000,"")))</f>
        <v/>
      </c>
      <c r="H43" s="214"/>
      <c r="I43" s="214"/>
      <c r="K43" s="2"/>
      <c r="L43" s="2"/>
      <c r="M43" s="2"/>
      <c r="N43" s="2"/>
      <c r="O43" s="2"/>
      <c r="P43" s="2"/>
      <c r="Q43" s="2"/>
      <c r="R43" s="2"/>
      <c r="T43" s="220"/>
      <c r="U43" s="220"/>
      <c r="V43" s="220"/>
      <c r="W43" s="220"/>
      <c r="X43" s="220"/>
      <c r="Y43" s="220"/>
      <c r="Z43" s="220"/>
      <c r="AA43" s="220"/>
    </row>
    <row r="44" spans="2:27" ht="15.75" customHeight="1" x14ac:dyDescent="0.25">
      <c r="B44" s="213" t="s">
        <v>37</v>
      </c>
      <c r="C44" s="213"/>
      <c r="D44" s="213"/>
      <c r="E44" s="213"/>
      <c r="F44" s="213"/>
      <c r="G44" s="214" t="str">
        <f>IF(B29=TRUE,10000000,IF(B37=TRUE,10000000,IF(B27=TRUE,4000000,"")))</f>
        <v/>
      </c>
      <c r="H44" s="214"/>
      <c r="I44" s="214"/>
      <c r="K44" s="2"/>
      <c r="L44" s="2"/>
      <c r="M44" s="2"/>
      <c r="N44" s="2"/>
      <c r="O44" s="2"/>
      <c r="P44" s="2"/>
      <c r="Q44" s="2"/>
      <c r="R44" s="2"/>
      <c r="T44" s="220"/>
      <c r="U44" s="220"/>
      <c r="V44" s="220"/>
      <c r="W44" s="220"/>
      <c r="X44" s="220"/>
      <c r="Y44" s="220"/>
      <c r="Z44" s="220"/>
      <c r="AA44" s="220"/>
    </row>
    <row r="45" spans="2:27" ht="18.75" customHeight="1" x14ac:dyDescent="0.25">
      <c r="B45" s="2"/>
      <c r="C45" s="2"/>
      <c r="D45" s="2"/>
      <c r="E45" s="2"/>
      <c r="F45" s="2"/>
      <c r="G45" s="2"/>
      <c r="H45" s="2"/>
      <c r="I45" s="2"/>
      <c r="K45" s="2"/>
      <c r="L45" s="2"/>
      <c r="M45" s="2"/>
      <c r="N45" s="2"/>
      <c r="O45" s="2"/>
      <c r="P45" s="2"/>
      <c r="Q45" s="2"/>
      <c r="R45" s="2"/>
      <c r="T45" s="220"/>
      <c r="U45" s="220"/>
      <c r="V45" s="220"/>
      <c r="W45" s="220"/>
      <c r="X45" s="220"/>
      <c r="Y45" s="220"/>
      <c r="Z45" s="220"/>
      <c r="AA45" s="220"/>
    </row>
    <row r="46" spans="2:27" ht="17.25" x14ac:dyDescent="0.25">
      <c r="B46" s="2"/>
      <c r="C46" s="2"/>
      <c r="D46" s="2"/>
      <c r="E46" s="2"/>
      <c r="F46" s="2"/>
      <c r="G46" s="2"/>
      <c r="H46" s="2"/>
      <c r="I46" s="2"/>
      <c r="K46" s="28"/>
      <c r="L46" s="2"/>
      <c r="M46" s="2"/>
      <c r="N46" s="2"/>
      <c r="O46" s="2"/>
      <c r="P46" s="2"/>
      <c r="Q46" s="2"/>
      <c r="R46" s="2"/>
      <c r="T46" s="220"/>
      <c r="U46" s="220"/>
      <c r="V46" s="220"/>
      <c r="W46" s="220"/>
      <c r="X46" s="220"/>
      <c r="Y46" s="220"/>
      <c r="Z46" s="220"/>
      <c r="AA46" s="220"/>
    </row>
    <row r="47" spans="2:27" ht="17.25" x14ac:dyDescent="0.25">
      <c r="K47" s="32"/>
    </row>
    <row r="48" spans="2:27" x14ac:dyDescent="0.25">
      <c r="K48" s="1"/>
    </row>
  </sheetData>
  <sheetProtection algorithmName="SHA-512" hashValue="BaC8h9zrdBAsodbk0tnSVXIh5fp6k/JHuOsjYOAuz+wngJfvFYBV0bBy0lrB2fxCUcRa1i4haktwcV/OYybwjw==" saltValue="C8h9+fO3jS9HcSWMw40u8w==" spinCount="100000" sheet="1" objects="1" scenarios="1" selectLockedCells="1" selectUnlockedCells="1"/>
  <mergeCells count="19">
    <mergeCell ref="T25:AA28"/>
    <mergeCell ref="B42:G42"/>
    <mergeCell ref="B43:F43"/>
    <mergeCell ref="G43:I43"/>
    <mergeCell ref="B44:F44"/>
    <mergeCell ref="G44:I44"/>
    <mergeCell ref="T41:AA46"/>
    <mergeCell ref="M24:P24"/>
    <mergeCell ref="Q24:R24"/>
    <mergeCell ref="B25:I25"/>
    <mergeCell ref="B35:I35"/>
    <mergeCell ref="C29:I31"/>
    <mergeCell ref="K25:R36"/>
    <mergeCell ref="T21:AA23"/>
    <mergeCell ref="B1:C2"/>
    <mergeCell ref="E1:M2"/>
    <mergeCell ref="O1:Q2"/>
    <mergeCell ref="B21:I23"/>
    <mergeCell ref="K21:R23"/>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43361" r:id="rId5" name="Check Box 1">
              <controlPr locked="0" defaultSize="0" autoFill="0" autoLine="0" autoPict="0">
                <anchor moveWithCells="1">
                  <from>
                    <xdr:col>1</xdr:col>
                    <xdr:colOff>142875</xdr:colOff>
                    <xdr:row>26</xdr:row>
                    <xdr:rowOff>9525</xdr:rowOff>
                  </from>
                  <to>
                    <xdr:col>1</xdr:col>
                    <xdr:colOff>447675</xdr:colOff>
                    <xdr:row>27</xdr:row>
                    <xdr:rowOff>0</xdr:rowOff>
                  </to>
                </anchor>
              </controlPr>
            </control>
          </mc:Choice>
        </mc:AlternateContent>
        <mc:AlternateContent xmlns:mc="http://schemas.openxmlformats.org/markup-compatibility/2006">
          <mc:Choice Requires="x14">
            <control shapeId="143362" r:id="rId6" name="Check Box 2">
              <controlPr locked="0" defaultSize="0" autoFill="0" autoLine="0" autoPict="0">
                <anchor moveWithCells="1">
                  <from>
                    <xdr:col>1</xdr:col>
                    <xdr:colOff>142875</xdr:colOff>
                    <xdr:row>28</xdr:row>
                    <xdr:rowOff>85725</xdr:rowOff>
                  </from>
                  <to>
                    <xdr:col>1</xdr:col>
                    <xdr:colOff>438150</xdr:colOff>
                    <xdr:row>29</xdr:row>
                    <xdr:rowOff>114300</xdr:rowOff>
                  </to>
                </anchor>
              </controlPr>
            </control>
          </mc:Choice>
        </mc:AlternateContent>
        <mc:AlternateContent xmlns:mc="http://schemas.openxmlformats.org/markup-compatibility/2006">
          <mc:Choice Requires="x14">
            <control shapeId="143363" r:id="rId7" name="Check Box 3">
              <controlPr locked="0" defaultSize="0" autoFill="0" autoLine="0" autoPict="0">
                <anchor moveWithCells="1">
                  <from>
                    <xdr:col>1</xdr:col>
                    <xdr:colOff>152400</xdr:colOff>
                    <xdr:row>35</xdr:row>
                    <xdr:rowOff>190500</xdr:rowOff>
                  </from>
                  <to>
                    <xdr:col>1</xdr:col>
                    <xdr:colOff>504825</xdr:colOff>
                    <xdr:row>36</xdr:row>
                    <xdr:rowOff>180975</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6"/>
  <sheetViews>
    <sheetView showGridLines="0" showRowColHeaders="0" zoomScaleNormal="100" workbookViewId="0">
      <selection activeCell="J21" sqref="J21"/>
    </sheetView>
  </sheetViews>
  <sheetFormatPr defaultRowHeight="15" x14ac:dyDescent="0.25"/>
  <cols>
    <col min="1" max="1" width="4.140625" customWidth="1"/>
    <col min="2" max="27" width="7.7109375" customWidth="1"/>
    <col min="28" max="28" width="4.140625" customWidth="1"/>
  </cols>
  <sheetData>
    <row r="1" spans="1:29" ht="15" customHeight="1" x14ac:dyDescent="0.25">
      <c r="A1" s="10"/>
      <c r="B1" s="192" t="s">
        <v>1</v>
      </c>
      <c r="C1" s="192"/>
      <c r="D1" s="10"/>
      <c r="E1" s="193" t="s">
        <v>149</v>
      </c>
      <c r="F1" s="193"/>
      <c r="G1" s="193"/>
      <c r="H1" s="193"/>
      <c r="I1" s="193"/>
      <c r="J1" s="193"/>
      <c r="K1" s="193"/>
      <c r="L1" s="193"/>
      <c r="M1" s="193"/>
      <c r="N1" s="80"/>
      <c r="O1" s="192" t="s">
        <v>2</v>
      </c>
      <c r="P1" s="192"/>
      <c r="Q1" s="192"/>
      <c r="R1" s="10"/>
      <c r="S1" s="10"/>
      <c r="T1" s="10"/>
      <c r="U1" s="10"/>
      <c r="V1" s="10"/>
      <c r="W1" s="10"/>
      <c r="X1" s="10"/>
      <c r="Y1" s="10"/>
      <c r="Z1" s="10"/>
      <c r="AA1" s="10"/>
      <c r="AB1" s="10"/>
      <c r="AC1" s="1"/>
    </row>
    <row r="2" spans="1:29" ht="15" customHeight="1" x14ac:dyDescent="0.25">
      <c r="A2" s="10"/>
      <c r="B2" s="192"/>
      <c r="C2" s="192"/>
      <c r="D2" s="80"/>
      <c r="E2" s="193"/>
      <c r="F2" s="193"/>
      <c r="G2" s="193"/>
      <c r="H2" s="193"/>
      <c r="I2" s="193"/>
      <c r="J2" s="193"/>
      <c r="K2" s="193"/>
      <c r="L2" s="193"/>
      <c r="M2" s="193"/>
      <c r="N2" s="80"/>
      <c r="O2" s="192"/>
      <c r="P2" s="192"/>
      <c r="Q2" s="192"/>
      <c r="R2" s="10"/>
      <c r="S2" s="10"/>
      <c r="T2" s="10"/>
      <c r="U2" s="10"/>
      <c r="V2" s="10"/>
      <c r="W2" s="10"/>
      <c r="X2" s="10"/>
      <c r="Y2" s="10"/>
      <c r="Z2" s="10"/>
      <c r="AA2" s="10"/>
      <c r="AB2" s="10"/>
      <c r="AC2" s="1"/>
    </row>
    <row r="9" spans="1:29" ht="15" customHeight="1" x14ac:dyDescent="0.25">
      <c r="J9" s="59"/>
      <c r="K9" s="59"/>
      <c r="L9" s="59"/>
      <c r="M9" s="59"/>
      <c r="N9" s="59"/>
      <c r="O9" s="59"/>
      <c r="P9" s="59"/>
      <c r="Q9" s="59"/>
    </row>
    <row r="10" spans="1:29" ht="15" customHeight="1" x14ac:dyDescent="0.25">
      <c r="J10" s="59"/>
      <c r="K10" s="59"/>
      <c r="L10" s="59"/>
      <c r="M10" s="59"/>
      <c r="N10" s="59"/>
      <c r="O10" s="59"/>
      <c r="P10" s="59"/>
      <c r="Q10" s="59"/>
    </row>
    <row r="11" spans="1:29" ht="15" customHeight="1" x14ac:dyDescent="0.25">
      <c r="J11" s="60"/>
      <c r="K11" s="60"/>
      <c r="L11" s="60"/>
      <c r="M11" s="60"/>
      <c r="N11" s="60"/>
      <c r="O11" s="60"/>
      <c r="P11" s="60"/>
      <c r="Q11" s="60"/>
      <c r="R11" s="60"/>
    </row>
    <row r="12" spans="1:29" ht="15" customHeight="1" x14ac:dyDescent="0.25">
      <c r="J12" s="60"/>
      <c r="K12" s="60"/>
      <c r="L12" s="60"/>
      <c r="M12" s="60"/>
      <c r="N12" s="60"/>
      <c r="O12" s="60"/>
      <c r="P12" s="60"/>
      <c r="Q12" s="60"/>
      <c r="R12" s="60"/>
    </row>
    <row r="13" spans="1:29" ht="15" customHeight="1" x14ac:dyDescent="0.45">
      <c r="J13" s="61"/>
      <c r="K13" s="61"/>
      <c r="L13" s="61"/>
      <c r="M13" s="61"/>
      <c r="N13" s="61"/>
    </row>
    <row r="14" spans="1:29" ht="15" customHeight="1" x14ac:dyDescent="0.45">
      <c r="J14" s="61"/>
      <c r="K14" s="61"/>
      <c r="L14" s="61"/>
      <c r="M14" s="61"/>
      <c r="N14" s="61"/>
    </row>
    <row r="21" spans="2:27" ht="15" customHeight="1" x14ac:dyDescent="0.25">
      <c r="B21" s="173" t="s">
        <v>239</v>
      </c>
      <c r="C21" s="173"/>
      <c r="D21" s="173"/>
      <c r="E21" s="173"/>
      <c r="F21" s="173"/>
      <c r="G21" s="173"/>
      <c r="H21" s="173"/>
      <c r="I21" s="173"/>
      <c r="J21" s="154"/>
      <c r="K21" s="173" t="s">
        <v>240</v>
      </c>
      <c r="L21" s="173"/>
      <c r="M21" s="173"/>
      <c r="N21" s="173"/>
      <c r="O21" s="173"/>
      <c r="P21" s="173"/>
      <c r="Q21" s="173"/>
      <c r="R21" s="173"/>
      <c r="S21" s="154"/>
      <c r="T21" s="173" t="s">
        <v>251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68"/>
      <c r="L24" s="68"/>
      <c r="M24" s="68"/>
      <c r="N24" s="68"/>
      <c r="O24" s="68"/>
      <c r="P24" s="68"/>
      <c r="Q24" s="68"/>
      <c r="R24" s="68"/>
      <c r="T24" s="2"/>
      <c r="U24" s="2"/>
      <c r="V24" s="2"/>
      <c r="W24" s="2"/>
      <c r="X24" s="2"/>
      <c r="Y24" s="2"/>
      <c r="Z24" s="2"/>
      <c r="AA24" s="2"/>
    </row>
    <row r="25" spans="2:27" ht="15" customHeight="1" x14ac:dyDescent="0.3">
      <c r="B25" s="268" t="s">
        <v>252</v>
      </c>
      <c r="C25" s="268"/>
      <c r="D25" s="268"/>
      <c r="E25" s="268"/>
      <c r="F25" s="268"/>
      <c r="G25" s="268"/>
      <c r="H25" s="268"/>
      <c r="I25" s="268"/>
      <c r="K25" s="215" t="s">
        <v>34</v>
      </c>
      <c r="L25" s="215"/>
      <c r="M25" s="215"/>
      <c r="N25" s="215"/>
      <c r="O25" s="215"/>
      <c r="P25" s="215"/>
      <c r="Q25" s="215"/>
      <c r="R25" s="215"/>
      <c r="T25" s="215" t="s">
        <v>34</v>
      </c>
      <c r="U25" s="215"/>
      <c r="V25" s="215"/>
      <c r="W25" s="215"/>
      <c r="X25" s="215"/>
      <c r="Y25" s="215"/>
      <c r="Z25" s="215"/>
      <c r="AA25" s="215"/>
    </row>
    <row r="26" spans="2:27" ht="15" customHeight="1" x14ac:dyDescent="0.25">
      <c r="B26" s="268"/>
      <c r="C26" s="268"/>
      <c r="D26" s="268"/>
      <c r="E26" s="268"/>
      <c r="F26" s="268"/>
      <c r="G26" s="268"/>
      <c r="H26" s="268"/>
      <c r="I26" s="268"/>
      <c r="K26" s="68"/>
      <c r="L26" s="68"/>
      <c r="M26" s="68"/>
      <c r="N26" s="68"/>
      <c r="O26" s="68"/>
      <c r="P26" s="68"/>
      <c r="Q26" s="68"/>
      <c r="R26" s="68"/>
      <c r="T26" s="2"/>
      <c r="U26" s="2"/>
      <c r="V26" s="2"/>
      <c r="W26" s="2"/>
      <c r="X26" s="2"/>
      <c r="Y26" s="2"/>
      <c r="Z26" s="2"/>
      <c r="AA26" s="2"/>
    </row>
    <row r="27" spans="2:27" ht="15" customHeight="1" x14ac:dyDescent="0.3">
      <c r="B27" s="268"/>
      <c r="C27" s="268"/>
      <c r="D27" s="268"/>
      <c r="E27" s="268"/>
      <c r="F27" s="268"/>
      <c r="G27" s="268"/>
      <c r="H27" s="268"/>
      <c r="I27" s="268"/>
      <c r="K27" s="155" t="b">
        <v>0</v>
      </c>
      <c r="L27" s="23" t="s">
        <v>253</v>
      </c>
      <c r="M27" s="68"/>
      <c r="N27" s="68"/>
      <c r="O27" s="68"/>
      <c r="P27" s="68"/>
      <c r="Q27" s="68"/>
      <c r="R27" s="68"/>
      <c r="T27" s="91" t="b">
        <v>0</v>
      </c>
      <c r="U27" s="209" t="s">
        <v>254</v>
      </c>
      <c r="V27" s="209"/>
      <c r="W27" s="209"/>
      <c r="X27" s="209"/>
      <c r="Y27" s="209"/>
      <c r="Z27" s="209"/>
      <c r="AA27" s="209"/>
    </row>
    <row r="28" spans="2:27" ht="15.75" customHeight="1" x14ac:dyDescent="0.25">
      <c r="B28" s="268"/>
      <c r="C28" s="268"/>
      <c r="D28" s="268"/>
      <c r="E28" s="268"/>
      <c r="F28" s="268"/>
      <c r="G28" s="268"/>
      <c r="H28" s="268"/>
      <c r="I28" s="268"/>
      <c r="K28" s="68"/>
      <c r="L28" s="68"/>
      <c r="M28" s="68"/>
      <c r="N28" s="68"/>
      <c r="O28" s="68"/>
      <c r="P28" s="68"/>
      <c r="Q28" s="68"/>
      <c r="R28" s="68"/>
      <c r="T28" s="2"/>
      <c r="U28" s="209"/>
      <c r="V28" s="209"/>
      <c r="W28" s="209"/>
      <c r="X28" s="209"/>
      <c r="Y28" s="209"/>
      <c r="Z28" s="209"/>
      <c r="AA28" s="209"/>
    </row>
    <row r="29" spans="2:27" ht="15" customHeight="1" thickBot="1" x14ac:dyDescent="0.35">
      <c r="B29" s="2"/>
      <c r="C29" s="2"/>
      <c r="D29" s="2"/>
      <c r="E29" s="2"/>
      <c r="F29" s="2"/>
      <c r="G29" s="2"/>
      <c r="H29" s="2"/>
      <c r="I29" s="2"/>
      <c r="K29" s="155" t="b">
        <v>0</v>
      </c>
      <c r="L29" s="23" t="s">
        <v>255</v>
      </c>
      <c r="M29" s="68"/>
      <c r="N29" s="68"/>
      <c r="O29" s="68"/>
      <c r="P29" s="68"/>
      <c r="Q29" s="68"/>
      <c r="R29" s="68"/>
      <c r="T29" s="2"/>
      <c r="U29" s="209"/>
      <c r="V29" s="209"/>
      <c r="W29" s="209"/>
      <c r="X29" s="209"/>
      <c r="Y29" s="209"/>
      <c r="Z29" s="209"/>
      <c r="AA29" s="209"/>
    </row>
    <row r="30" spans="2:27" ht="15" customHeight="1" thickBot="1" x14ac:dyDescent="0.35">
      <c r="B30" s="267" t="s">
        <v>256</v>
      </c>
      <c r="C30" s="267"/>
      <c r="D30" s="267"/>
      <c r="E30" s="267"/>
      <c r="F30" s="267"/>
      <c r="G30" s="267"/>
      <c r="H30" s="267"/>
      <c r="I30" s="267"/>
      <c r="K30" s="68"/>
      <c r="L30" s="68"/>
      <c r="M30" s="68"/>
      <c r="N30" s="68"/>
      <c r="O30" s="68"/>
      <c r="P30" s="68"/>
      <c r="Q30" s="68"/>
      <c r="R30" s="68"/>
      <c r="T30" s="2"/>
      <c r="U30" s="11" t="s">
        <v>257</v>
      </c>
      <c r="V30" s="2"/>
      <c r="W30" s="2"/>
      <c r="X30" s="2"/>
      <c r="Y30" s="2"/>
      <c r="Z30" s="262">
        <v>0</v>
      </c>
      <c r="AA30" s="263"/>
    </row>
    <row r="31" spans="2:27" ht="15.75" customHeight="1" x14ac:dyDescent="0.3">
      <c r="B31" s="2"/>
      <c r="C31" s="2"/>
      <c r="D31" s="2"/>
      <c r="E31" s="2"/>
      <c r="F31" s="2"/>
      <c r="G31" s="2"/>
      <c r="H31" s="2"/>
      <c r="I31" s="2"/>
      <c r="K31" s="155" t="b">
        <v>0</v>
      </c>
      <c r="L31" s="23" t="s">
        <v>258</v>
      </c>
      <c r="M31" s="68"/>
      <c r="N31" s="68"/>
      <c r="O31" s="68"/>
      <c r="P31" s="68"/>
      <c r="Q31" s="68"/>
      <c r="R31" s="68"/>
      <c r="T31" s="2"/>
      <c r="U31" s="2"/>
      <c r="V31" s="2"/>
      <c r="W31" s="2"/>
      <c r="X31" s="2"/>
      <c r="Y31" s="2"/>
      <c r="Z31" s="2"/>
      <c r="AA31" s="2"/>
    </row>
    <row r="32" spans="2:27" ht="15.75" customHeight="1" x14ac:dyDescent="0.3">
      <c r="B32" s="156" t="s">
        <v>107</v>
      </c>
      <c r="C32" s="157" t="s">
        <v>240</v>
      </c>
      <c r="D32" s="2"/>
      <c r="E32" s="2"/>
      <c r="F32" s="2"/>
      <c r="G32" s="2"/>
      <c r="H32" s="2"/>
      <c r="I32" s="2"/>
      <c r="K32" s="68"/>
      <c r="L32" s="68"/>
      <c r="M32" s="68"/>
      <c r="N32" s="68"/>
      <c r="O32" s="68"/>
      <c r="P32" s="68"/>
      <c r="Q32" s="68"/>
      <c r="R32" s="68"/>
      <c r="T32" s="216" t="s">
        <v>259</v>
      </c>
      <c r="U32" s="217"/>
      <c r="V32" s="217"/>
      <c r="W32" s="217"/>
      <c r="X32" s="217"/>
      <c r="Y32" s="217"/>
      <c r="Z32" s="10"/>
      <c r="AA32" s="10"/>
    </row>
    <row r="33" spans="1:27" ht="15" customHeight="1" x14ac:dyDescent="0.3">
      <c r="B33" s="156" t="s">
        <v>107</v>
      </c>
      <c r="C33" s="158" t="s">
        <v>251</v>
      </c>
      <c r="D33" s="2"/>
      <c r="E33" s="2"/>
      <c r="F33" s="2"/>
      <c r="G33" s="2"/>
      <c r="H33" s="2"/>
      <c r="I33" s="2"/>
      <c r="K33" s="155" t="b">
        <v>0</v>
      </c>
      <c r="L33" s="23" t="s">
        <v>260</v>
      </c>
      <c r="M33" s="68"/>
      <c r="N33" s="68"/>
      <c r="O33" s="68"/>
      <c r="P33" s="68"/>
      <c r="Q33" s="68"/>
      <c r="R33" s="68"/>
      <c r="T33" s="213" t="s">
        <v>73</v>
      </c>
      <c r="U33" s="213"/>
      <c r="V33" s="213"/>
      <c r="W33" s="213"/>
      <c r="X33" s="213"/>
      <c r="Y33" s="213"/>
      <c r="Z33" s="244" t="str">
        <f>IF(Z30&gt;0,Z30,"")</f>
        <v/>
      </c>
      <c r="AA33" s="244"/>
    </row>
    <row r="34" spans="1:27" ht="15" customHeight="1" x14ac:dyDescent="0.3">
      <c r="B34" s="156" t="s">
        <v>107</v>
      </c>
      <c r="C34" s="158" t="s">
        <v>261</v>
      </c>
      <c r="D34" s="2"/>
      <c r="E34" s="2"/>
      <c r="F34" s="2"/>
      <c r="G34" s="2"/>
      <c r="H34" s="2"/>
      <c r="I34" s="2"/>
      <c r="K34" s="68"/>
      <c r="L34" s="68"/>
      <c r="M34" s="68"/>
      <c r="N34" s="68"/>
      <c r="O34" s="68"/>
      <c r="P34" s="68"/>
      <c r="Q34" s="68"/>
      <c r="R34" s="68"/>
      <c r="T34" s="162"/>
      <c r="U34" s="162"/>
      <c r="V34" s="162"/>
      <c r="W34" s="162"/>
      <c r="X34" s="162"/>
      <c r="Y34" s="162"/>
      <c r="Z34" s="162"/>
      <c r="AA34" s="162"/>
    </row>
    <row r="35" spans="1:27" ht="15.75" customHeight="1" x14ac:dyDescent="0.3">
      <c r="B35" s="156" t="s">
        <v>107</v>
      </c>
      <c r="C35" s="158" t="s">
        <v>233</v>
      </c>
      <c r="D35" s="2"/>
      <c r="E35" s="2"/>
      <c r="F35" s="2"/>
      <c r="G35" s="2"/>
      <c r="H35" s="2"/>
      <c r="I35" s="2"/>
      <c r="K35" s="216" t="s">
        <v>262</v>
      </c>
      <c r="L35" s="217"/>
      <c r="M35" s="217"/>
      <c r="N35" s="217"/>
      <c r="O35" s="217"/>
      <c r="P35" s="217"/>
      <c r="Q35" s="10"/>
      <c r="R35" s="10"/>
      <c r="T35" s="162"/>
      <c r="U35" s="162"/>
      <c r="V35" s="162"/>
      <c r="W35" s="162"/>
      <c r="X35" s="162"/>
      <c r="Y35" s="162"/>
      <c r="Z35" s="162"/>
      <c r="AA35" s="162"/>
    </row>
    <row r="36" spans="1:27" ht="17.25" customHeight="1" x14ac:dyDescent="0.3">
      <c r="B36" s="156" t="s">
        <v>107</v>
      </c>
      <c r="C36" s="158" t="s">
        <v>263</v>
      </c>
      <c r="D36" s="2"/>
      <c r="E36" s="2"/>
      <c r="F36" s="2"/>
      <c r="G36" s="2"/>
      <c r="H36" s="2"/>
      <c r="I36" s="2"/>
      <c r="K36" s="213" t="s">
        <v>73</v>
      </c>
      <c r="L36" s="213"/>
      <c r="M36" s="213"/>
      <c r="N36" s="213"/>
      <c r="O36" s="213"/>
      <c r="P36" s="213"/>
      <c r="Q36" s="244" t="str">
        <f>IF(K33=TRUE,25000000,IF(K31=TRUE,10000000,IF(K29=TRUE,10000000,IF(K27=TRUE,2000000,""))))</f>
        <v/>
      </c>
      <c r="R36" s="244"/>
      <c r="T36" s="162"/>
      <c r="U36" s="162"/>
      <c r="V36" s="162"/>
      <c r="W36" s="162"/>
      <c r="X36" s="162"/>
      <c r="Y36" s="162"/>
      <c r="Z36" s="162"/>
      <c r="AA36" s="162"/>
    </row>
    <row r="37" spans="1:27" ht="15.75" customHeight="1" x14ac:dyDescent="0.3">
      <c r="B37" s="156"/>
      <c r="C37" s="2"/>
      <c r="D37" s="2"/>
      <c r="E37" s="2"/>
      <c r="F37" s="2"/>
      <c r="G37" s="2"/>
      <c r="H37" s="2"/>
      <c r="I37" s="2"/>
      <c r="K37" s="68"/>
      <c r="L37" s="68"/>
      <c r="M37" s="68"/>
      <c r="N37" s="68"/>
      <c r="O37" s="68"/>
      <c r="P37" s="68"/>
      <c r="Q37" s="68"/>
      <c r="R37" s="68"/>
      <c r="T37" s="162"/>
      <c r="U37" s="162"/>
      <c r="V37" s="162"/>
      <c r="W37" s="162"/>
      <c r="X37" s="162"/>
      <c r="Y37" s="162"/>
      <c r="Z37" s="162"/>
      <c r="AA37" s="162"/>
    </row>
    <row r="38" spans="1:27" ht="15" customHeight="1" x14ac:dyDescent="0.25">
      <c r="B38" s="206" t="s">
        <v>264</v>
      </c>
      <c r="C38" s="206"/>
      <c r="D38" s="206"/>
      <c r="E38" s="206"/>
      <c r="F38" s="206"/>
      <c r="G38" s="206"/>
      <c r="H38" s="206"/>
      <c r="I38" s="206"/>
      <c r="K38" s="206" t="s">
        <v>265</v>
      </c>
      <c r="L38" s="206"/>
      <c r="M38" s="206"/>
      <c r="N38" s="206"/>
      <c r="O38" s="206"/>
      <c r="P38" s="206"/>
      <c r="Q38" s="206"/>
      <c r="R38" s="206"/>
      <c r="T38" s="266" t="s">
        <v>266</v>
      </c>
      <c r="U38" s="266"/>
      <c r="V38" s="266"/>
      <c r="W38" s="266"/>
      <c r="X38" s="266"/>
      <c r="Y38" s="266"/>
      <c r="Z38" s="266"/>
      <c r="AA38" s="266"/>
    </row>
    <row r="39" spans="1:27" ht="15" customHeight="1" x14ac:dyDescent="0.25">
      <c r="B39" s="68"/>
      <c r="C39" s="68"/>
      <c r="D39" s="68"/>
      <c r="E39" s="68"/>
      <c r="F39" s="68"/>
      <c r="G39" s="68"/>
      <c r="H39" s="68"/>
      <c r="I39" s="68"/>
      <c r="K39" s="68"/>
      <c r="L39" s="68"/>
      <c r="M39" s="68"/>
      <c r="N39" s="68"/>
      <c r="O39" s="68"/>
      <c r="P39" s="68"/>
      <c r="Q39" s="68"/>
      <c r="R39" s="68"/>
      <c r="T39" s="162"/>
      <c r="U39" s="162"/>
      <c r="V39" s="162"/>
      <c r="W39" s="162"/>
      <c r="X39" s="162"/>
      <c r="Y39" s="162"/>
      <c r="Z39" s="162"/>
      <c r="AA39" s="162"/>
    </row>
    <row r="40" spans="1:27" ht="15" customHeight="1" x14ac:dyDescent="0.25">
      <c r="J40" s="1"/>
      <c r="K40" s="159"/>
      <c r="L40" s="159"/>
      <c r="M40" s="159"/>
      <c r="N40" s="159"/>
      <c r="O40" s="159"/>
      <c r="P40" s="159"/>
      <c r="Q40" s="159"/>
      <c r="R40" s="159"/>
      <c r="S40" s="1"/>
      <c r="T40" s="163"/>
      <c r="U40" s="163"/>
      <c r="V40" s="163"/>
      <c r="W40" s="163"/>
      <c r="X40" s="163"/>
      <c r="Y40" s="163"/>
      <c r="Z40" s="163"/>
      <c r="AA40" s="163"/>
    </row>
    <row r="41" spans="1:27" ht="15" customHeight="1" x14ac:dyDescent="0.25">
      <c r="B41" s="160"/>
      <c r="C41" s="160"/>
      <c r="D41" s="160"/>
      <c r="E41" s="160"/>
      <c r="F41" s="159"/>
      <c r="G41" s="159"/>
      <c r="H41" s="159"/>
      <c r="I41" s="159"/>
      <c r="J41" s="1"/>
      <c r="K41" s="159"/>
      <c r="L41" s="159"/>
      <c r="M41" s="159"/>
      <c r="N41" s="159"/>
      <c r="O41" s="159"/>
      <c r="P41" s="159"/>
      <c r="Q41" s="159"/>
      <c r="R41" s="159"/>
      <c r="S41" s="1"/>
      <c r="T41" s="163"/>
      <c r="U41" s="163"/>
      <c r="V41" s="163"/>
      <c r="W41" s="163"/>
      <c r="X41" s="163"/>
      <c r="Y41" s="163"/>
      <c r="Z41" s="163"/>
      <c r="AA41" s="163"/>
    </row>
    <row r="42" spans="1:27" ht="15" customHeight="1" x14ac:dyDescent="0.25">
      <c r="B42" s="159"/>
      <c r="C42" s="159"/>
      <c r="D42" s="159"/>
      <c r="E42" s="159"/>
      <c r="F42" s="159"/>
      <c r="G42" s="159"/>
      <c r="H42" s="159"/>
      <c r="I42" s="159"/>
      <c r="J42" s="173" t="s">
        <v>267</v>
      </c>
      <c r="K42" s="173"/>
      <c r="L42" s="173"/>
      <c r="M42" s="173"/>
      <c r="N42" s="173"/>
      <c r="O42" s="173"/>
      <c r="P42" s="173"/>
      <c r="Q42" s="173"/>
      <c r="R42" s="173"/>
      <c r="S42" s="173"/>
      <c r="T42" s="164"/>
      <c r="U42" s="164"/>
      <c r="V42" s="164"/>
      <c r="W42" s="164"/>
      <c r="X42" s="164"/>
      <c r="Y42" s="164"/>
      <c r="Z42" s="164"/>
      <c r="AA42" s="164"/>
    </row>
    <row r="43" spans="1:27" ht="17.25" customHeight="1" x14ac:dyDescent="0.25">
      <c r="B43" s="159"/>
      <c r="C43" s="159"/>
      <c r="D43" s="159"/>
      <c r="E43" s="159"/>
      <c r="F43" s="159"/>
      <c r="G43" s="159"/>
      <c r="H43" s="159"/>
      <c r="I43" s="159"/>
      <c r="J43" s="173"/>
      <c r="K43" s="173"/>
      <c r="L43" s="173"/>
      <c r="M43" s="173"/>
      <c r="N43" s="173"/>
      <c r="O43" s="173"/>
      <c r="P43" s="173"/>
      <c r="Q43" s="173"/>
      <c r="R43" s="173"/>
      <c r="S43" s="173"/>
      <c r="T43" s="164"/>
      <c r="U43" s="164"/>
      <c r="V43" s="164"/>
      <c r="W43" s="164"/>
      <c r="X43" s="164"/>
      <c r="Y43" s="164"/>
      <c r="Z43" s="164"/>
      <c r="AA43" s="164"/>
    </row>
    <row r="44" spans="1:27" ht="15" customHeight="1" x14ac:dyDescent="0.25">
      <c r="B44" s="159"/>
      <c r="C44" s="159"/>
      <c r="D44" s="159"/>
      <c r="E44" s="159"/>
      <c r="F44" s="159"/>
      <c r="G44" s="159"/>
      <c r="H44" s="159"/>
      <c r="I44" s="159"/>
      <c r="J44" s="173"/>
      <c r="K44" s="173"/>
      <c r="L44" s="173"/>
      <c r="M44" s="173"/>
      <c r="N44" s="173"/>
      <c r="O44" s="173"/>
      <c r="P44" s="173"/>
      <c r="Q44" s="173"/>
      <c r="R44" s="173"/>
      <c r="S44" s="173"/>
    </row>
    <row r="45" spans="1:27" ht="18.75" customHeight="1" x14ac:dyDescent="0.25">
      <c r="B45" s="159"/>
      <c r="C45" s="159"/>
      <c r="D45" s="159"/>
      <c r="E45" s="159"/>
      <c r="F45" s="159"/>
      <c r="G45" s="159"/>
      <c r="H45" s="159"/>
      <c r="I45" s="159"/>
      <c r="J45" s="1"/>
      <c r="K45" s="159"/>
      <c r="L45" s="159"/>
      <c r="M45" s="159"/>
      <c r="N45" s="159"/>
      <c r="O45" s="159"/>
      <c r="P45" s="159"/>
      <c r="Q45" s="159"/>
      <c r="R45" s="159"/>
    </row>
    <row r="46" spans="1:27" ht="18.75" customHeight="1" x14ac:dyDescent="0.25">
      <c r="B46" s="159"/>
      <c r="C46" s="159"/>
      <c r="D46" s="159"/>
      <c r="E46" s="159"/>
      <c r="F46" s="159"/>
      <c r="G46" s="159"/>
      <c r="H46" s="159"/>
      <c r="I46" s="159"/>
      <c r="J46" s="1"/>
      <c r="K46" s="159"/>
      <c r="L46" s="159"/>
      <c r="M46" s="159"/>
      <c r="N46" s="159"/>
      <c r="O46" s="159"/>
      <c r="P46" s="159"/>
      <c r="Q46" s="159"/>
      <c r="R46" s="159"/>
    </row>
    <row r="47" spans="1:27" ht="15" customHeight="1" x14ac:dyDescent="0.25">
      <c r="A47" s="154"/>
      <c r="B47" s="173" t="s">
        <v>268</v>
      </c>
      <c r="C47" s="173"/>
      <c r="D47" s="173"/>
      <c r="E47" s="173"/>
      <c r="F47" s="173"/>
      <c r="G47" s="173"/>
      <c r="H47" s="173"/>
      <c r="I47" s="173"/>
      <c r="J47" s="154"/>
      <c r="K47" s="173" t="s">
        <v>233</v>
      </c>
      <c r="L47" s="173"/>
      <c r="M47" s="173"/>
      <c r="N47" s="173"/>
      <c r="O47" s="173"/>
      <c r="P47" s="173"/>
      <c r="Q47" s="173"/>
      <c r="R47" s="173"/>
      <c r="S47" s="154"/>
      <c r="T47" s="173" t="s">
        <v>263</v>
      </c>
      <c r="U47" s="173"/>
      <c r="V47" s="173"/>
      <c r="W47" s="173"/>
      <c r="X47" s="173"/>
      <c r="Y47" s="173"/>
      <c r="Z47" s="173"/>
      <c r="AA47" s="173"/>
    </row>
    <row r="48" spans="1:27" ht="15" customHeight="1" x14ac:dyDescent="0.25">
      <c r="B48" s="173"/>
      <c r="C48" s="173"/>
      <c r="D48" s="173"/>
      <c r="E48" s="173"/>
      <c r="F48" s="173"/>
      <c r="G48" s="173"/>
      <c r="H48" s="173"/>
      <c r="I48" s="173"/>
      <c r="K48" s="173"/>
      <c r="L48" s="173"/>
      <c r="M48" s="173"/>
      <c r="N48" s="173"/>
      <c r="O48" s="173"/>
      <c r="P48" s="173"/>
      <c r="Q48" s="173"/>
      <c r="R48" s="173"/>
      <c r="T48" s="173"/>
      <c r="U48" s="173"/>
      <c r="V48" s="173"/>
      <c r="W48" s="173"/>
      <c r="X48" s="173"/>
      <c r="Y48" s="173"/>
      <c r="Z48" s="173"/>
      <c r="AA48" s="173"/>
    </row>
    <row r="49" spans="2:27" ht="15" customHeight="1" x14ac:dyDescent="0.25">
      <c r="B49" s="173"/>
      <c r="C49" s="173"/>
      <c r="D49" s="173"/>
      <c r="E49" s="173"/>
      <c r="F49" s="173"/>
      <c r="G49" s="173"/>
      <c r="H49" s="173"/>
      <c r="I49" s="173"/>
      <c r="K49" s="173"/>
      <c r="L49" s="173"/>
      <c r="M49" s="173"/>
      <c r="N49" s="173"/>
      <c r="O49" s="173"/>
      <c r="P49" s="173"/>
      <c r="Q49" s="173"/>
      <c r="R49" s="173"/>
      <c r="T49" s="173"/>
      <c r="U49" s="173"/>
      <c r="V49" s="173"/>
      <c r="W49" s="173"/>
      <c r="X49" s="173"/>
      <c r="Y49" s="173"/>
      <c r="Z49" s="173"/>
      <c r="AA49" s="173"/>
    </row>
    <row r="50" spans="2:27" ht="15" customHeight="1" x14ac:dyDescent="0.25">
      <c r="B50" s="2"/>
      <c r="C50" s="2"/>
      <c r="D50" s="2"/>
      <c r="E50" s="2"/>
      <c r="F50" s="2"/>
      <c r="G50" s="2"/>
      <c r="H50" s="2"/>
      <c r="I50" s="2"/>
      <c r="K50" s="68"/>
      <c r="L50" s="68"/>
      <c r="M50" s="68"/>
      <c r="N50" s="68"/>
      <c r="O50" s="68"/>
      <c r="P50" s="68"/>
      <c r="Q50" s="68"/>
      <c r="R50" s="68"/>
      <c r="T50" s="212" t="s">
        <v>296</v>
      </c>
      <c r="U50" s="212"/>
      <c r="V50" s="212"/>
      <c r="W50" s="212"/>
      <c r="X50" s="212"/>
      <c r="Y50" s="212"/>
      <c r="Z50" s="212"/>
      <c r="AA50" s="212"/>
    </row>
    <row r="51" spans="2:27" ht="17.25" x14ac:dyDescent="0.3">
      <c r="B51" s="215" t="s">
        <v>34</v>
      </c>
      <c r="C51" s="215"/>
      <c r="D51" s="215"/>
      <c r="E51" s="215"/>
      <c r="F51" s="215"/>
      <c r="G51" s="215"/>
      <c r="H51" s="215"/>
      <c r="I51" s="215"/>
      <c r="K51" s="215" t="s">
        <v>34</v>
      </c>
      <c r="L51" s="215"/>
      <c r="M51" s="215"/>
      <c r="N51" s="215"/>
      <c r="O51" s="215"/>
      <c r="P51" s="215"/>
      <c r="Q51" s="215"/>
      <c r="R51" s="215"/>
      <c r="T51" s="212"/>
      <c r="U51" s="212"/>
      <c r="V51" s="212"/>
      <c r="W51" s="212"/>
      <c r="X51" s="212"/>
      <c r="Y51" s="212"/>
      <c r="Z51" s="212"/>
      <c r="AA51" s="212"/>
    </row>
    <row r="52" spans="2:27" ht="15" customHeight="1" x14ac:dyDescent="0.25">
      <c r="B52" s="2"/>
      <c r="C52" s="2"/>
      <c r="D52" s="2"/>
      <c r="E52" s="2"/>
      <c r="F52" s="2"/>
      <c r="G52" s="2"/>
      <c r="H52" s="2"/>
      <c r="I52" s="2"/>
      <c r="K52" s="2"/>
      <c r="L52" s="2"/>
      <c r="M52" s="2"/>
      <c r="N52" s="2"/>
      <c r="O52" s="2"/>
      <c r="P52" s="2"/>
      <c r="Q52" s="2"/>
      <c r="R52" s="2"/>
      <c r="T52" s="212"/>
      <c r="U52" s="212"/>
      <c r="V52" s="212"/>
      <c r="W52" s="212"/>
      <c r="X52" s="212"/>
      <c r="Y52" s="212"/>
      <c r="Z52" s="212"/>
      <c r="AA52" s="212"/>
    </row>
    <row r="53" spans="2:27" ht="15" customHeight="1" x14ac:dyDescent="0.25">
      <c r="B53" s="265" t="b">
        <v>0</v>
      </c>
      <c r="C53" s="209" t="s">
        <v>269</v>
      </c>
      <c r="D53" s="209"/>
      <c r="E53" s="209"/>
      <c r="F53" s="209"/>
      <c r="G53" s="209"/>
      <c r="H53" s="209"/>
      <c r="I53" s="209"/>
      <c r="K53" s="152" t="s">
        <v>94</v>
      </c>
      <c r="L53" s="209" t="s">
        <v>234</v>
      </c>
      <c r="M53" s="209"/>
      <c r="N53" s="209"/>
      <c r="O53" s="209"/>
      <c r="P53" s="209"/>
      <c r="Q53" s="209"/>
      <c r="R53" s="209"/>
      <c r="T53" s="212"/>
      <c r="U53" s="212"/>
      <c r="V53" s="212"/>
      <c r="W53" s="212"/>
      <c r="X53" s="212"/>
      <c r="Y53" s="212"/>
      <c r="Z53" s="212"/>
      <c r="AA53" s="212"/>
    </row>
    <row r="54" spans="2:27" ht="15" customHeight="1" x14ac:dyDescent="0.25">
      <c r="B54" s="265"/>
      <c r="C54" s="209"/>
      <c r="D54" s="209"/>
      <c r="E54" s="209"/>
      <c r="F54" s="209"/>
      <c r="G54" s="209"/>
      <c r="H54" s="209"/>
      <c r="I54" s="209"/>
      <c r="K54" s="91" t="b">
        <v>0</v>
      </c>
      <c r="L54" s="209"/>
      <c r="M54" s="209"/>
      <c r="N54" s="209"/>
      <c r="O54" s="209"/>
      <c r="P54" s="209"/>
      <c r="Q54" s="209"/>
      <c r="R54" s="209"/>
      <c r="T54" s="212"/>
      <c r="U54" s="212"/>
      <c r="V54" s="212"/>
      <c r="W54" s="212"/>
      <c r="X54" s="212"/>
      <c r="Y54" s="212"/>
      <c r="Z54" s="212"/>
      <c r="AA54" s="212"/>
    </row>
    <row r="55" spans="2:27" ht="17.25" customHeight="1" thickBot="1" x14ac:dyDescent="0.3">
      <c r="B55" s="2"/>
      <c r="C55" s="209"/>
      <c r="D55" s="209"/>
      <c r="E55" s="209"/>
      <c r="F55" s="209"/>
      <c r="G55" s="209"/>
      <c r="H55" s="209"/>
      <c r="I55" s="209"/>
      <c r="K55" s="2"/>
      <c r="L55" s="209"/>
      <c r="M55" s="209"/>
      <c r="N55" s="209"/>
      <c r="O55" s="209"/>
      <c r="P55" s="209"/>
      <c r="Q55" s="209"/>
      <c r="R55" s="209"/>
      <c r="T55" s="212"/>
      <c r="U55" s="212"/>
      <c r="V55" s="212"/>
      <c r="W55" s="212"/>
      <c r="X55" s="212"/>
      <c r="Y55" s="212"/>
      <c r="Z55" s="212"/>
      <c r="AA55" s="212"/>
    </row>
    <row r="56" spans="2:27" ht="15" customHeight="1" thickBot="1" x14ac:dyDescent="0.35">
      <c r="B56" s="2"/>
      <c r="C56" s="11" t="s">
        <v>257</v>
      </c>
      <c r="D56" s="2"/>
      <c r="E56" s="2"/>
      <c r="F56" s="2"/>
      <c r="G56" s="2"/>
      <c r="H56" s="262">
        <v>0</v>
      </c>
      <c r="I56" s="263"/>
      <c r="K56" s="165" t="s">
        <v>93</v>
      </c>
      <c r="L56" s="209" t="s">
        <v>235</v>
      </c>
      <c r="M56" s="209"/>
      <c r="N56" s="209"/>
      <c r="O56" s="209"/>
      <c r="P56" s="209"/>
      <c r="Q56" s="209"/>
      <c r="R56" s="209"/>
      <c r="T56" s="2"/>
      <c r="U56" s="2"/>
      <c r="V56" s="2"/>
      <c r="W56" s="2"/>
      <c r="X56" s="2"/>
      <c r="Y56" s="2"/>
      <c r="Z56" s="2"/>
      <c r="AA56" s="2"/>
    </row>
    <row r="57" spans="2:27" ht="15" customHeight="1" thickBot="1" x14ac:dyDescent="0.3">
      <c r="B57" s="2"/>
      <c r="C57" s="2"/>
      <c r="D57" s="2"/>
      <c r="E57" s="2"/>
      <c r="F57" s="2"/>
      <c r="G57" s="2"/>
      <c r="H57" s="2"/>
      <c r="I57" s="2"/>
      <c r="K57" s="91" t="b">
        <v>0</v>
      </c>
      <c r="L57" s="209"/>
      <c r="M57" s="209"/>
      <c r="N57" s="209"/>
      <c r="O57" s="209"/>
      <c r="P57" s="209"/>
      <c r="Q57" s="209"/>
      <c r="R57" s="209"/>
      <c r="T57" s="24"/>
      <c r="U57" s="24" t="s">
        <v>241</v>
      </c>
      <c r="V57" s="24"/>
      <c r="W57" s="24"/>
      <c r="X57" s="24"/>
      <c r="Y57" s="262">
        <v>0</v>
      </c>
      <c r="Z57" s="263"/>
      <c r="AA57" s="24"/>
    </row>
    <row r="58" spans="2:27" ht="15.75" customHeight="1" thickBot="1" x14ac:dyDescent="0.3">
      <c r="B58" s="216" t="s">
        <v>270</v>
      </c>
      <c r="C58" s="217"/>
      <c r="D58" s="217"/>
      <c r="E58" s="217"/>
      <c r="F58" s="217"/>
      <c r="G58" s="217"/>
      <c r="H58" s="10"/>
      <c r="I58" s="10"/>
      <c r="K58" s="2"/>
      <c r="L58" s="209"/>
      <c r="M58" s="209"/>
      <c r="N58" s="209"/>
      <c r="O58" s="209"/>
      <c r="P58" s="209"/>
      <c r="Q58" s="209"/>
      <c r="R58" s="209"/>
      <c r="T58" s="24"/>
      <c r="U58" s="24"/>
      <c r="V58" s="24"/>
      <c r="W58" s="24"/>
      <c r="X58" s="24"/>
      <c r="Y58" s="24"/>
      <c r="Z58" s="24"/>
      <c r="AA58" s="24"/>
    </row>
    <row r="59" spans="2:27" ht="15" customHeight="1" thickBot="1" x14ac:dyDescent="0.3">
      <c r="B59" s="213" t="s">
        <v>73</v>
      </c>
      <c r="C59" s="213"/>
      <c r="D59" s="213"/>
      <c r="E59" s="213"/>
      <c r="F59" s="213"/>
      <c r="G59" s="213"/>
      <c r="H59" s="244" t="str">
        <f>IF(H56&gt;0,H56,"")</f>
        <v/>
      </c>
      <c r="I59" s="244"/>
      <c r="K59" s="2"/>
      <c r="L59" s="209"/>
      <c r="M59" s="209"/>
      <c r="N59" s="209"/>
      <c r="O59" s="209"/>
      <c r="P59" s="209"/>
      <c r="Q59" s="209"/>
      <c r="R59" s="209"/>
      <c r="T59" s="2"/>
      <c r="U59" s="24" t="s">
        <v>271</v>
      </c>
      <c r="V59" s="24"/>
      <c r="W59" s="24"/>
      <c r="X59" s="24"/>
      <c r="Y59" s="262">
        <v>0</v>
      </c>
      <c r="Z59" s="263"/>
      <c r="AA59" s="24"/>
    </row>
    <row r="60" spans="2:27" ht="15" customHeight="1" thickBot="1" x14ac:dyDescent="0.3">
      <c r="B60" s="2"/>
      <c r="C60" s="2"/>
      <c r="D60" s="2"/>
      <c r="E60" s="2"/>
      <c r="F60" s="2"/>
      <c r="G60" s="2"/>
      <c r="H60" s="2"/>
      <c r="I60" s="2"/>
      <c r="K60" s="264" t="s">
        <v>236</v>
      </c>
      <c r="L60" s="264"/>
      <c r="M60" s="264"/>
      <c r="N60" s="264"/>
      <c r="O60" s="264"/>
      <c r="P60" s="264"/>
      <c r="Q60" s="264"/>
      <c r="R60" s="264"/>
      <c r="T60" s="2"/>
      <c r="U60" s="24"/>
      <c r="V60" s="24"/>
      <c r="W60" s="24"/>
      <c r="X60" s="24"/>
      <c r="Y60" s="24"/>
      <c r="Z60" s="24"/>
      <c r="AA60" s="2"/>
    </row>
    <row r="61" spans="2:27" ht="15" customHeight="1" thickBot="1" x14ac:dyDescent="0.35">
      <c r="B61" s="153"/>
      <c r="C61" s="153"/>
      <c r="D61" s="153"/>
      <c r="E61" s="153"/>
      <c r="F61" s="153"/>
      <c r="G61" s="153"/>
      <c r="H61" s="153"/>
      <c r="I61" s="153"/>
      <c r="K61" s="264"/>
      <c r="L61" s="264"/>
      <c r="M61" s="264"/>
      <c r="N61" s="264"/>
      <c r="O61" s="264"/>
      <c r="P61" s="264"/>
      <c r="Q61" s="264"/>
      <c r="R61" s="264"/>
      <c r="T61" s="24"/>
      <c r="U61" s="24" t="s">
        <v>272</v>
      </c>
      <c r="V61" s="24"/>
      <c r="W61" s="24"/>
      <c r="X61" s="24"/>
      <c r="Y61" s="262">
        <v>0</v>
      </c>
      <c r="Z61" s="263"/>
      <c r="AA61" s="24"/>
    </row>
    <row r="62" spans="2:27" ht="15.75" customHeight="1" thickBot="1" x14ac:dyDescent="0.35">
      <c r="B62" s="153"/>
      <c r="C62" s="153"/>
      <c r="D62" s="153"/>
      <c r="E62" s="153"/>
      <c r="F62" s="153"/>
      <c r="G62" s="153"/>
      <c r="H62" s="153"/>
      <c r="I62" s="153"/>
      <c r="K62" s="264"/>
      <c r="L62" s="264"/>
      <c r="M62" s="264"/>
      <c r="N62" s="264"/>
      <c r="O62" s="264"/>
      <c r="P62" s="264"/>
      <c r="Q62" s="264"/>
      <c r="R62" s="264"/>
      <c r="T62" s="24"/>
      <c r="U62" s="24"/>
      <c r="V62" s="24"/>
      <c r="W62" s="24"/>
      <c r="X62" s="24"/>
      <c r="Y62" s="24"/>
      <c r="Z62" s="24"/>
      <c r="AA62" s="24"/>
    </row>
    <row r="63" spans="2:27" ht="15" customHeight="1" thickBot="1" x14ac:dyDescent="0.35">
      <c r="B63" s="153"/>
      <c r="C63" s="153"/>
      <c r="D63" s="153"/>
      <c r="E63" s="153"/>
      <c r="F63" s="153"/>
      <c r="G63" s="153"/>
      <c r="H63" s="153"/>
      <c r="I63" s="153"/>
      <c r="K63" s="2"/>
      <c r="L63" s="2"/>
      <c r="M63" s="2"/>
      <c r="N63" s="2"/>
      <c r="O63" s="2"/>
      <c r="P63" s="2"/>
      <c r="Q63" s="2"/>
      <c r="R63" s="2"/>
      <c r="T63" s="24"/>
      <c r="U63" s="24" t="s">
        <v>273</v>
      </c>
      <c r="V63" s="24"/>
      <c r="W63" s="24"/>
      <c r="X63" s="24"/>
      <c r="Y63" s="262">
        <v>0</v>
      </c>
      <c r="Z63" s="263"/>
      <c r="AA63" s="24"/>
    </row>
    <row r="64" spans="2:27" ht="15" customHeight="1" x14ac:dyDescent="0.3">
      <c r="B64" s="153"/>
      <c r="C64" s="153"/>
      <c r="D64" s="153"/>
      <c r="E64" s="153"/>
      <c r="F64" s="153"/>
      <c r="G64" s="153"/>
      <c r="H64" s="153"/>
      <c r="I64" s="153"/>
      <c r="K64" s="216" t="s">
        <v>237</v>
      </c>
      <c r="L64" s="217"/>
      <c r="M64" s="217"/>
      <c r="N64" s="217"/>
      <c r="O64" s="217"/>
      <c r="P64" s="217"/>
      <c r="Q64" s="10"/>
      <c r="R64" s="10"/>
      <c r="T64" s="24"/>
      <c r="U64" s="2"/>
      <c r="V64" s="2"/>
      <c r="W64" s="2"/>
      <c r="X64" s="2"/>
      <c r="Y64" s="2"/>
      <c r="Z64" s="2"/>
      <c r="AA64" s="24"/>
    </row>
    <row r="65" spans="1:27" ht="15.75" customHeight="1" x14ac:dyDescent="0.3">
      <c r="B65" s="153"/>
      <c r="C65" s="153"/>
      <c r="D65" s="153"/>
      <c r="E65" s="153"/>
      <c r="F65" s="153"/>
      <c r="G65" s="153"/>
      <c r="H65" s="153"/>
      <c r="I65" s="153"/>
      <c r="K65" s="213" t="s">
        <v>73</v>
      </c>
      <c r="L65" s="213"/>
      <c r="M65" s="213"/>
      <c r="N65" s="213"/>
      <c r="O65" s="213"/>
      <c r="P65" s="213"/>
      <c r="Q65" s="244" t="str">
        <f>IF(K57=TRUE,2000000,IF(K54=TRUE,1000000,""))</f>
        <v/>
      </c>
      <c r="R65" s="244"/>
      <c r="T65" s="216" t="s">
        <v>274</v>
      </c>
      <c r="U65" s="217"/>
      <c r="V65" s="217"/>
      <c r="W65" s="217"/>
      <c r="X65" s="217"/>
      <c r="Y65" s="217"/>
      <c r="Z65" s="10"/>
      <c r="AA65" s="10"/>
    </row>
    <row r="66" spans="1:27" ht="15.75" customHeight="1" x14ac:dyDescent="0.3">
      <c r="B66" s="153"/>
      <c r="C66" s="153"/>
      <c r="D66" s="153"/>
      <c r="E66" s="153"/>
      <c r="F66" s="153"/>
      <c r="G66" s="153"/>
      <c r="H66" s="153"/>
      <c r="I66" s="153"/>
      <c r="K66" s="2"/>
      <c r="L66" s="2"/>
      <c r="M66" s="2"/>
      <c r="N66" s="2"/>
      <c r="O66" s="2"/>
      <c r="P66" s="2"/>
      <c r="Q66" s="2"/>
      <c r="R66" s="2"/>
      <c r="T66" s="261" t="s">
        <v>275</v>
      </c>
      <c r="U66" s="261"/>
      <c r="V66" s="261"/>
      <c r="W66" s="261"/>
      <c r="X66" s="261"/>
      <c r="Y66" s="261"/>
      <c r="Z66" s="261"/>
      <c r="AA66" s="261"/>
    </row>
    <row r="67" spans="1:27" ht="17.25" customHeight="1" x14ac:dyDescent="0.3">
      <c r="B67" s="153"/>
      <c r="C67" s="153"/>
      <c r="D67" s="153"/>
      <c r="E67" s="153"/>
      <c r="F67" s="153"/>
      <c r="G67" s="153"/>
      <c r="H67" s="153"/>
      <c r="I67" s="153"/>
      <c r="K67" s="2"/>
      <c r="L67" s="2"/>
      <c r="M67" s="2"/>
      <c r="N67" s="2"/>
      <c r="O67" s="2"/>
      <c r="P67" s="2"/>
      <c r="Q67" s="2"/>
      <c r="R67" s="2"/>
      <c r="T67" s="2"/>
      <c r="U67" s="2"/>
      <c r="V67" s="2"/>
      <c r="W67" s="2"/>
      <c r="X67" s="2"/>
      <c r="Y67" s="2"/>
      <c r="Z67" s="2"/>
      <c r="AA67" s="2"/>
    </row>
    <row r="68" spans="1:27" ht="15" customHeight="1" x14ac:dyDescent="0.25">
      <c r="B68" s="206" t="s">
        <v>276</v>
      </c>
      <c r="C68" s="206"/>
      <c r="D68" s="206"/>
      <c r="E68" s="206"/>
      <c r="F68" s="206"/>
      <c r="G68" s="206"/>
      <c r="H68" s="206"/>
      <c r="I68" s="206"/>
      <c r="K68" s="2"/>
      <c r="L68" s="2"/>
      <c r="M68" s="2"/>
      <c r="N68" s="2"/>
      <c r="O68" s="2"/>
      <c r="P68" s="2"/>
      <c r="Q68" s="2"/>
      <c r="R68" s="2"/>
      <c r="T68" s="206" t="s">
        <v>277</v>
      </c>
      <c r="U68" s="206"/>
      <c r="V68" s="206"/>
      <c r="W68" s="206"/>
      <c r="X68" s="206"/>
      <c r="Y68" s="206"/>
      <c r="Z68" s="206"/>
      <c r="AA68" s="206"/>
    </row>
    <row r="69" spans="1:27" ht="15" customHeight="1" x14ac:dyDescent="0.25">
      <c r="B69" s="2"/>
      <c r="C69" s="2"/>
      <c r="D69" s="2"/>
      <c r="E69" s="2"/>
      <c r="F69" s="2"/>
      <c r="G69" s="2"/>
      <c r="H69" s="2"/>
      <c r="I69" s="2"/>
      <c r="K69" s="2"/>
      <c r="L69" s="2"/>
      <c r="M69" s="2"/>
      <c r="N69" s="2"/>
      <c r="O69" s="2"/>
      <c r="P69" s="2"/>
      <c r="Q69" s="2"/>
      <c r="R69" s="2"/>
      <c r="T69" s="2"/>
      <c r="U69" s="2"/>
      <c r="V69" s="2"/>
      <c r="W69" s="2"/>
      <c r="X69" s="2"/>
      <c r="Y69" s="2"/>
      <c r="Z69" s="2"/>
      <c r="AA69" s="2"/>
    </row>
    <row r="70" spans="1:27" ht="15" customHeight="1" x14ac:dyDescent="0.25">
      <c r="A70" s="164"/>
      <c r="B70" s="164"/>
      <c r="C70" s="164"/>
      <c r="D70" s="164"/>
      <c r="E70" s="164"/>
      <c r="F70" s="164"/>
      <c r="G70" s="164"/>
      <c r="H70" s="164"/>
      <c r="I70" s="164"/>
      <c r="J70" s="164"/>
    </row>
    <row r="71" spans="1:27" x14ac:dyDescent="0.25">
      <c r="A71" s="164"/>
      <c r="B71" s="164"/>
      <c r="C71" s="164"/>
      <c r="D71" s="164"/>
      <c r="E71" s="164"/>
      <c r="F71" s="164"/>
      <c r="G71" s="164"/>
      <c r="H71" s="164"/>
      <c r="I71" s="164"/>
      <c r="J71" s="164"/>
    </row>
    <row r="72" spans="1:27" x14ac:dyDescent="0.25">
      <c r="A72" s="164"/>
      <c r="B72" s="164"/>
      <c r="C72" s="164"/>
      <c r="D72" s="164"/>
      <c r="E72" s="164"/>
      <c r="F72" s="164"/>
      <c r="G72" s="164"/>
      <c r="H72" s="164"/>
      <c r="I72" s="164"/>
      <c r="J72" s="164"/>
      <c r="K72" s="173" t="s">
        <v>239</v>
      </c>
      <c r="L72" s="173"/>
      <c r="M72" s="173"/>
      <c r="N72" s="173"/>
      <c r="O72" s="173"/>
      <c r="P72" s="173"/>
      <c r="Q72" s="173"/>
      <c r="R72" s="173"/>
    </row>
    <row r="73" spans="1:27" x14ac:dyDescent="0.25">
      <c r="A73" s="164"/>
      <c r="B73" s="164"/>
      <c r="C73" s="164"/>
      <c r="D73" s="164"/>
      <c r="E73" s="164"/>
      <c r="F73" s="164"/>
      <c r="G73" s="164"/>
      <c r="H73" s="164"/>
      <c r="I73" s="164"/>
      <c r="J73" s="164"/>
      <c r="K73" s="173"/>
      <c r="L73" s="173"/>
      <c r="M73" s="173"/>
      <c r="N73" s="173"/>
      <c r="O73" s="173"/>
      <c r="P73" s="173"/>
      <c r="Q73" s="173"/>
      <c r="R73" s="173"/>
    </row>
    <row r="74" spans="1:27" x14ac:dyDescent="0.25">
      <c r="A74" s="164"/>
      <c r="B74" s="164"/>
      <c r="C74" s="164"/>
      <c r="D74" s="164"/>
      <c r="E74" s="164"/>
      <c r="F74" s="164"/>
      <c r="G74" s="164"/>
      <c r="H74" s="164"/>
      <c r="I74" s="164"/>
      <c r="J74" s="164"/>
      <c r="K74" s="173"/>
      <c r="L74" s="173"/>
      <c r="M74" s="173"/>
      <c r="N74" s="173"/>
      <c r="O74" s="173"/>
      <c r="P74" s="173"/>
      <c r="Q74" s="173"/>
      <c r="R74" s="173"/>
    </row>
    <row r="75" spans="1:27" x14ac:dyDescent="0.25">
      <c r="A75" s="164"/>
      <c r="B75" s="164"/>
      <c r="C75" s="164"/>
      <c r="D75" s="164"/>
      <c r="E75" s="164"/>
      <c r="F75" s="164"/>
      <c r="G75" s="164"/>
      <c r="H75" s="164"/>
      <c r="I75" s="164"/>
      <c r="J75" s="164"/>
      <c r="K75" s="2"/>
      <c r="L75" s="2"/>
      <c r="M75" s="2"/>
      <c r="N75" s="2"/>
      <c r="O75" s="2"/>
      <c r="P75" s="2"/>
      <c r="Q75" s="2"/>
      <c r="R75" s="2"/>
    </row>
    <row r="76" spans="1:27" ht="15" customHeight="1" x14ac:dyDescent="0.25">
      <c r="A76" s="164"/>
      <c r="B76" s="164"/>
      <c r="C76" s="164"/>
      <c r="D76" s="164"/>
      <c r="E76" s="164"/>
      <c r="F76" s="164"/>
      <c r="G76" s="164"/>
      <c r="H76" s="164"/>
      <c r="I76" s="164"/>
      <c r="J76" s="164"/>
      <c r="K76" s="91" t="b">
        <v>0</v>
      </c>
      <c r="L76" s="229" t="s">
        <v>278</v>
      </c>
      <c r="M76" s="229"/>
      <c r="N76" s="229"/>
      <c r="O76" s="229"/>
      <c r="P76" s="229"/>
      <c r="Q76" s="229"/>
      <c r="R76" s="229"/>
    </row>
    <row r="77" spans="1:27" ht="15" customHeight="1" x14ac:dyDescent="0.25">
      <c r="A77" s="164"/>
      <c r="B77" s="164"/>
      <c r="C77" s="164"/>
      <c r="D77" s="164"/>
      <c r="E77" s="164"/>
      <c r="F77" s="164"/>
      <c r="G77" s="164"/>
      <c r="H77" s="164"/>
      <c r="I77" s="164"/>
      <c r="J77" s="164"/>
      <c r="K77" s="2"/>
      <c r="L77" s="2"/>
      <c r="M77" s="2"/>
      <c r="N77" s="2"/>
      <c r="O77" s="2"/>
      <c r="P77" s="2"/>
      <c r="Q77" s="2"/>
      <c r="R77" s="2"/>
    </row>
    <row r="78" spans="1:27" ht="15" customHeight="1" x14ac:dyDescent="0.3">
      <c r="A78" s="164"/>
      <c r="B78" s="164"/>
      <c r="C78" s="164"/>
      <c r="D78" s="164"/>
      <c r="E78" s="164"/>
      <c r="F78" s="164"/>
      <c r="G78" s="164"/>
      <c r="H78" s="164"/>
      <c r="I78" s="164"/>
      <c r="J78" s="164"/>
      <c r="K78" s="260" t="str">
        <f>IF(K76=TRUE,"The Additional Coverages section is completed","")</f>
        <v/>
      </c>
      <c r="L78" s="260"/>
      <c r="M78" s="260"/>
      <c r="N78" s="260"/>
      <c r="O78" s="260"/>
      <c r="P78" s="260"/>
      <c r="Q78" s="260"/>
      <c r="R78" s="260"/>
    </row>
    <row r="79" spans="1:27" ht="15" customHeight="1" x14ac:dyDescent="0.25">
      <c r="K79" s="2"/>
      <c r="L79" s="2"/>
      <c r="M79" s="2"/>
      <c r="N79" s="2"/>
      <c r="O79" s="2"/>
      <c r="P79" s="2"/>
      <c r="Q79" s="2"/>
      <c r="R79" s="2"/>
    </row>
    <row r="80" spans="1:27" ht="15" customHeight="1" x14ac:dyDescent="0.25">
      <c r="K80" s="219" t="s">
        <v>324</v>
      </c>
      <c r="L80" s="220"/>
      <c r="M80" s="220"/>
      <c r="N80" s="220"/>
      <c r="O80" s="220"/>
      <c r="P80" s="220"/>
      <c r="Q80" s="220"/>
      <c r="R80" s="220"/>
    </row>
    <row r="81" spans="11:18" ht="15" customHeight="1" x14ac:dyDescent="0.25">
      <c r="K81" s="220"/>
      <c r="L81" s="220"/>
      <c r="M81" s="220"/>
      <c r="N81" s="220"/>
      <c r="O81" s="220"/>
      <c r="P81" s="220"/>
      <c r="Q81" s="220"/>
      <c r="R81" s="220"/>
    </row>
    <row r="82" spans="11:18" ht="15" customHeight="1" x14ac:dyDescent="0.25">
      <c r="K82" s="220"/>
      <c r="L82" s="220"/>
      <c r="M82" s="220"/>
      <c r="N82" s="220"/>
      <c r="O82" s="220"/>
      <c r="P82" s="220"/>
      <c r="Q82" s="220"/>
      <c r="R82" s="220"/>
    </row>
    <row r="83" spans="11:18" ht="15.75" customHeight="1" x14ac:dyDescent="0.25">
      <c r="K83" s="220"/>
      <c r="L83" s="220"/>
      <c r="M83" s="220"/>
      <c r="N83" s="220"/>
      <c r="O83" s="220"/>
      <c r="P83" s="220"/>
      <c r="Q83" s="220"/>
      <c r="R83" s="220"/>
    </row>
    <row r="84" spans="11:18" ht="15" customHeight="1" x14ac:dyDescent="0.25">
      <c r="K84" s="220"/>
      <c r="L84" s="220"/>
      <c r="M84" s="220"/>
      <c r="N84" s="220"/>
      <c r="O84" s="220"/>
      <c r="P84" s="220"/>
      <c r="Q84" s="220"/>
      <c r="R84" s="220"/>
    </row>
    <row r="85" spans="11:18" ht="15" customHeight="1" x14ac:dyDescent="0.25">
      <c r="K85" s="220"/>
      <c r="L85" s="220"/>
      <c r="M85" s="220"/>
      <c r="N85" s="220"/>
      <c r="O85" s="220"/>
      <c r="P85" s="220"/>
      <c r="Q85" s="220"/>
      <c r="R85" s="220"/>
    </row>
    <row r="86" spans="11:18" ht="15" customHeight="1" x14ac:dyDescent="0.25">
      <c r="K86" s="32"/>
    </row>
  </sheetData>
  <sheetProtection algorithmName="SHA-512" hashValue="2lX6MEHS7cLCBIUUr4e4c3i4Qc+95gA3U8klEni5xV6egiM/HLNcy5/q9wSFzl0KYhmKmoBfPrLEzMRLBApnBw==" saltValue="Lr4JjDfIFiIu/MtZjrYjjA==" spinCount="100000" sheet="1" objects="1" scenarios="1" selectLockedCells="1" selectUnlockedCells="1"/>
  <mergeCells count="52">
    <mergeCell ref="T21:AA23"/>
    <mergeCell ref="B1:C2"/>
    <mergeCell ref="E1:M2"/>
    <mergeCell ref="O1:Q2"/>
    <mergeCell ref="B21:I23"/>
    <mergeCell ref="K21:R23"/>
    <mergeCell ref="U27:AA29"/>
    <mergeCell ref="B30:I30"/>
    <mergeCell ref="Z30:AA30"/>
    <mergeCell ref="T32:Y32"/>
    <mergeCell ref="T33:Y33"/>
    <mergeCell ref="Z33:AA33"/>
    <mergeCell ref="B25:I28"/>
    <mergeCell ref="K25:R25"/>
    <mergeCell ref="T25:AA25"/>
    <mergeCell ref="K35:P35"/>
    <mergeCell ref="K36:P36"/>
    <mergeCell ref="Q36:R36"/>
    <mergeCell ref="B38:I38"/>
    <mergeCell ref="K38:R38"/>
    <mergeCell ref="T38:AA38"/>
    <mergeCell ref="J42:S44"/>
    <mergeCell ref="B47:I49"/>
    <mergeCell ref="K47:R49"/>
    <mergeCell ref="T47:AA49"/>
    <mergeCell ref="T50:AA55"/>
    <mergeCell ref="B51:I51"/>
    <mergeCell ref="K51:R51"/>
    <mergeCell ref="B53:B54"/>
    <mergeCell ref="C53:I55"/>
    <mergeCell ref="L53:R55"/>
    <mergeCell ref="H56:I56"/>
    <mergeCell ref="Y57:Z57"/>
    <mergeCell ref="B58:G58"/>
    <mergeCell ref="B59:G59"/>
    <mergeCell ref="H59:I59"/>
    <mergeCell ref="K60:R62"/>
    <mergeCell ref="Y59:Z59"/>
    <mergeCell ref="Y61:Z61"/>
    <mergeCell ref="L56:R59"/>
    <mergeCell ref="K64:P64"/>
    <mergeCell ref="K65:P65"/>
    <mergeCell ref="Q65:R65"/>
    <mergeCell ref="Y63:Z63"/>
    <mergeCell ref="T65:Y65"/>
    <mergeCell ref="L76:R76"/>
    <mergeCell ref="K80:R85"/>
    <mergeCell ref="K78:R78"/>
    <mergeCell ref="T66:AA66"/>
    <mergeCell ref="B68:I68"/>
    <mergeCell ref="T68:AA68"/>
    <mergeCell ref="K72:R74"/>
  </mergeCells>
  <conditionalFormatting sqref="K78:R78">
    <cfRule type="containsText" dxfId="2" priority="1" operator="containsText" text="The">
      <formula>NOT(ISERROR(SEARCH("The",K78)))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67274" r:id="rId5" name="Check Box 10">
              <controlPr locked="0" defaultSize="0" autoFill="0" autoLine="0" autoPict="0">
                <anchor moveWithCells="1">
                  <from>
                    <xdr:col>10</xdr:col>
                    <xdr:colOff>114300</xdr:colOff>
                    <xdr:row>51</xdr:row>
                    <xdr:rowOff>180975</xdr:rowOff>
                  </from>
                  <to>
                    <xdr:col>10</xdr:col>
                    <xdr:colOff>381000</xdr:colOff>
                    <xdr:row>53</xdr:row>
                    <xdr:rowOff>38100</xdr:rowOff>
                  </to>
                </anchor>
              </controlPr>
            </control>
          </mc:Choice>
        </mc:AlternateContent>
        <mc:AlternateContent xmlns:mc="http://schemas.openxmlformats.org/markup-compatibility/2006">
          <mc:Choice Requires="x14">
            <control shapeId="267275" r:id="rId6" name="Check Box 11">
              <controlPr locked="0" defaultSize="0" autoFill="0" autoLine="0" autoPict="0">
                <anchor moveWithCells="1">
                  <from>
                    <xdr:col>10</xdr:col>
                    <xdr:colOff>114300</xdr:colOff>
                    <xdr:row>55</xdr:row>
                    <xdr:rowOff>9525</xdr:rowOff>
                  </from>
                  <to>
                    <xdr:col>10</xdr:col>
                    <xdr:colOff>390525</xdr:colOff>
                    <xdr:row>56</xdr:row>
                    <xdr:rowOff>28575</xdr:rowOff>
                  </to>
                </anchor>
              </controlPr>
            </control>
          </mc:Choice>
        </mc:AlternateContent>
        <mc:AlternateContent xmlns:mc="http://schemas.openxmlformats.org/markup-compatibility/2006">
          <mc:Choice Requires="x14">
            <control shapeId="267276" r:id="rId7" name="Check Box 12">
              <controlPr locked="0" defaultSize="0" autoFill="0" autoLine="0" autoPict="0">
                <anchor moveWithCells="1">
                  <from>
                    <xdr:col>10</xdr:col>
                    <xdr:colOff>190500</xdr:colOff>
                    <xdr:row>25</xdr:row>
                    <xdr:rowOff>180975</xdr:rowOff>
                  </from>
                  <to>
                    <xdr:col>10</xdr:col>
                    <xdr:colOff>476250</xdr:colOff>
                    <xdr:row>27</xdr:row>
                    <xdr:rowOff>9525</xdr:rowOff>
                  </to>
                </anchor>
              </controlPr>
            </control>
          </mc:Choice>
        </mc:AlternateContent>
        <mc:AlternateContent xmlns:mc="http://schemas.openxmlformats.org/markup-compatibility/2006">
          <mc:Choice Requires="x14">
            <control shapeId="267277" r:id="rId8" name="Check Box 13">
              <controlPr locked="0" defaultSize="0" autoFill="0" autoLine="0" autoPict="0">
                <anchor moveWithCells="1">
                  <from>
                    <xdr:col>10</xdr:col>
                    <xdr:colOff>180975</xdr:colOff>
                    <xdr:row>27</xdr:row>
                    <xdr:rowOff>180975</xdr:rowOff>
                  </from>
                  <to>
                    <xdr:col>10</xdr:col>
                    <xdr:colOff>419100</xdr:colOff>
                    <xdr:row>29</xdr:row>
                    <xdr:rowOff>57150</xdr:rowOff>
                  </to>
                </anchor>
              </controlPr>
            </control>
          </mc:Choice>
        </mc:AlternateContent>
        <mc:AlternateContent xmlns:mc="http://schemas.openxmlformats.org/markup-compatibility/2006">
          <mc:Choice Requires="x14">
            <control shapeId="267278" r:id="rId9" name="Check Box 14">
              <controlPr locked="0" defaultSize="0" autoFill="0" autoLine="0" autoPict="0">
                <anchor moveWithCells="1">
                  <from>
                    <xdr:col>10</xdr:col>
                    <xdr:colOff>180975</xdr:colOff>
                    <xdr:row>29</xdr:row>
                    <xdr:rowOff>180975</xdr:rowOff>
                  </from>
                  <to>
                    <xdr:col>10</xdr:col>
                    <xdr:colOff>400050</xdr:colOff>
                    <xdr:row>31</xdr:row>
                    <xdr:rowOff>66675</xdr:rowOff>
                  </to>
                </anchor>
              </controlPr>
            </control>
          </mc:Choice>
        </mc:AlternateContent>
        <mc:AlternateContent xmlns:mc="http://schemas.openxmlformats.org/markup-compatibility/2006">
          <mc:Choice Requires="x14">
            <control shapeId="267279" r:id="rId10" name="Check Box 15">
              <controlPr locked="0" defaultSize="0" autoFill="0" autoLine="0" autoPict="0">
                <anchor moveWithCells="1">
                  <from>
                    <xdr:col>10</xdr:col>
                    <xdr:colOff>180975</xdr:colOff>
                    <xdr:row>31</xdr:row>
                    <xdr:rowOff>180975</xdr:rowOff>
                  </from>
                  <to>
                    <xdr:col>10</xdr:col>
                    <xdr:colOff>447675</xdr:colOff>
                    <xdr:row>33</xdr:row>
                    <xdr:rowOff>38100</xdr:rowOff>
                  </to>
                </anchor>
              </controlPr>
            </control>
          </mc:Choice>
        </mc:AlternateContent>
        <mc:AlternateContent xmlns:mc="http://schemas.openxmlformats.org/markup-compatibility/2006">
          <mc:Choice Requires="x14">
            <control shapeId="267280" r:id="rId11" name="Check Box 16">
              <controlPr locked="0" defaultSize="0" autoFill="0" autoLine="0" autoPict="0">
                <anchor moveWithCells="1">
                  <from>
                    <xdr:col>1</xdr:col>
                    <xdr:colOff>180975</xdr:colOff>
                    <xdr:row>52</xdr:row>
                    <xdr:rowOff>85725</xdr:rowOff>
                  </from>
                  <to>
                    <xdr:col>1</xdr:col>
                    <xdr:colOff>438150</xdr:colOff>
                    <xdr:row>53</xdr:row>
                    <xdr:rowOff>114300</xdr:rowOff>
                  </to>
                </anchor>
              </controlPr>
            </control>
          </mc:Choice>
        </mc:AlternateContent>
        <mc:AlternateContent xmlns:mc="http://schemas.openxmlformats.org/markup-compatibility/2006">
          <mc:Choice Requires="x14">
            <control shapeId="267281" r:id="rId12" name="Check Box 17">
              <controlPr locked="0" defaultSize="0" autoFill="0" autoLine="0" autoPict="0">
                <anchor moveWithCells="1">
                  <from>
                    <xdr:col>10</xdr:col>
                    <xdr:colOff>190500</xdr:colOff>
                    <xdr:row>75</xdr:row>
                    <xdr:rowOff>9525</xdr:rowOff>
                  </from>
                  <to>
                    <xdr:col>10</xdr:col>
                    <xdr:colOff>457200</xdr:colOff>
                    <xdr:row>76</xdr:row>
                    <xdr:rowOff>0</xdr:rowOff>
                  </to>
                </anchor>
              </controlPr>
            </control>
          </mc:Choice>
        </mc:AlternateContent>
        <mc:AlternateContent xmlns:mc="http://schemas.openxmlformats.org/markup-compatibility/2006">
          <mc:Choice Requires="x14">
            <control shapeId="267282" r:id="rId13" name="Check Box 18">
              <controlPr locked="0" defaultSize="0" autoFill="0" autoLine="0" autoPict="0">
                <anchor moveWithCells="1">
                  <from>
                    <xdr:col>19</xdr:col>
                    <xdr:colOff>190500</xdr:colOff>
                    <xdr:row>26</xdr:row>
                    <xdr:rowOff>114300</xdr:rowOff>
                  </from>
                  <to>
                    <xdr:col>19</xdr:col>
                    <xdr:colOff>428625</xdr:colOff>
                    <xdr:row>27</xdr:row>
                    <xdr:rowOff>123825</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4"/>
  <sheetViews>
    <sheetView showGridLines="0" showRowColHeaders="0" showRuler="0" view="pageLayout" zoomScale="160" zoomScaleNormal="160" zoomScalePageLayoutView="160" workbookViewId="0">
      <selection activeCell="B2" sqref="B2:M2"/>
    </sheetView>
  </sheetViews>
  <sheetFormatPr defaultRowHeight="15" x14ac:dyDescent="0.25"/>
  <cols>
    <col min="1" max="1" width="2.7109375" style="49" customWidth="1"/>
    <col min="2" max="2" width="4.7109375" style="49" customWidth="1"/>
    <col min="3" max="3" width="9.140625" style="49"/>
    <col min="4" max="5" width="4.7109375" style="49" customWidth="1"/>
    <col min="6" max="6" width="12.42578125" style="49" customWidth="1"/>
    <col min="7" max="7" width="12.28515625" style="49" customWidth="1"/>
    <col min="8" max="8" width="7.5703125" style="49" customWidth="1"/>
    <col min="9" max="9" width="8.42578125" style="49" customWidth="1"/>
    <col min="10" max="10" width="4.7109375" style="49" customWidth="1"/>
    <col min="11" max="11" width="8.85546875" style="49" customWidth="1"/>
    <col min="12" max="12" width="3.42578125" style="49" customWidth="1"/>
    <col min="13" max="13" width="18" style="49" customWidth="1"/>
    <col min="14" max="16384" width="9.140625" style="49"/>
  </cols>
  <sheetData>
    <row r="1" spans="2:13" ht="11.25" customHeight="1" x14ac:dyDescent="0.25"/>
    <row r="2" spans="2:13" ht="21.75" thickBot="1" x14ac:dyDescent="0.3">
      <c r="B2" s="188" t="s">
        <v>146</v>
      </c>
      <c r="C2" s="188"/>
      <c r="D2" s="188"/>
      <c r="E2" s="188"/>
      <c r="F2" s="188"/>
      <c r="G2" s="188"/>
      <c r="H2" s="188"/>
      <c r="I2" s="188"/>
      <c r="J2" s="188"/>
      <c r="K2" s="188"/>
      <c r="L2" s="188"/>
      <c r="M2" s="188"/>
    </row>
    <row r="3" spans="2:13" ht="21" x14ac:dyDescent="0.25">
      <c r="B3" s="75"/>
      <c r="C3" s="75"/>
      <c r="D3" s="75"/>
      <c r="E3" s="75"/>
      <c r="F3" s="75"/>
      <c r="G3" s="75"/>
      <c r="H3" s="75"/>
      <c r="I3" s="75"/>
      <c r="J3" s="75"/>
      <c r="K3" s="75"/>
      <c r="L3" s="75"/>
    </row>
    <row r="4" spans="2:13" ht="21" x14ac:dyDescent="0.25">
      <c r="B4" s="189" t="s">
        <v>130</v>
      </c>
      <c r="C4" s="189"/>
      <c r="D4" s="189"/>
      <c r="E4" s="189"/>
      <c r="F4" s="189"/>
      <c r="G4" s="189"/>
      <c r="H4" s="189"/>
      <c r="I4" s="189"/>
      <c r="J4" s="189"/>
      <c r="K4" s="189"/>
      <c r="L4" s="189"/>
      <c r="M4" s="189"/>
    </row>
    <row r="5" spans="2:13" x14ac:dyDescent="0.25">
      <c r="B5" s="190" t="s">
        <v>238</v>
      </c>
      <c r="C5" s="190"/>
      <c r="D5" s="190"/>
      <c r="E5" s="190"/>
      <c r="F5" s="190"/>
      <c r="G5" s="190"/>
      <c r="H5" s="190"/>
      <c r="I5" s="190"/>
      <c r="J5" s="190"/>
      <c r="K5" s="190"/>
      <c r="L5" s="190"/>
      <c r="M5" s="190"/>
    </row>
    <row r="6" spans="2:13" x14ac:dyDescent="0.25">
      <c r="B6" s="288" t="s">
        <v>147</v>
      </c>
      <c r="C6" s="288"/>
      <c r="D6" s="288"/>
      <c r="E6" s="288"/>
      <c r="F6" s="288"/>
      <c r="G6" s="288"/>
      <c r="H6" s="288"/>
      <c r="I6" s="288"/>
      <c r="J6" s="288"/>
      <c r="K6" s="288"/>
      <c r="L6" s="288"/>
      <c r="M6" s="288"/>
    </row>
    <row r="7" spans="2:13" ht="7.5" customHeight="1" x14ac:dyDescent="0.25">
      <c r="B7" s="56"/>
      <c r="C7" s="56"/>
      <c r="D7" s="56"/>
      <c r="E7" s="56"/>
      <c r="F7" s="56"/>
      <c r="G7" s="56"/>
      <c r="H7" s="56"/>
      <c r="I7" s="56"/>
      <c r="J7" s="56"/>
      <c r="K7" s="56"/>
      <c r="L7" s="56"/>
    </row>
    <row r="8" spans="2:13" ht="15" customHeight="1" x14ac:dyDescent="0.25">
      <c r="B8" s="288" t="s">
        <v>328</v>
      </c>
      <c r="C8" s="288"/>
      <c r="D8" s="288"/>
      <c r="E8" s="288"/>
      <c r="F8" s="288"/>
      <c r="G8" s="288"/>
      <c r="H8" s="288"/>
      <c r="I8" s="288"/>
      <c r="J8" s="288"/>
      <c r="K8" s="288"/>
      <c r="L8" s="288"/>
      <c r="M8" s="288"/>
    </row>
    <row r="9" spans="2:13" ht="7.5" customHeight="1" x14ac:dyDescent="0.25">
      <c r="B9" s="56"/>
      <c r="C9" s="56"/>
      <c r="D9" s="56"/>
      <c r="E9" s="56"/>
      <c r="F9" s="56"/>
      <c r="G9" s="56"/>
      <c r="H9" s="56"/>
      <c r="I9" s="56"/>
      <c r="J9" s="56"/>
      <c r="K9" s="56"/>
      <c r="L9" s="56"/>
    </row>
    <row r="10" spans="2:13" ht="15.75" x14ac:dyDescent="0.25">
      <c r="B10" s="52" t="s">
        <v>71</v>
      </c>
      <c r="C10" s="56"/>
      <c r="D10" s="56"/>
      <c r="E10" s="56"/>
      <c r="F10" s="56"/>
      <c r="G10" s="56"/>
      <c r="H10" s="56"/>
      <c r="I10" s="56"/>
      <c r="J10" s="56"/>
      <c r="K10" s="56"/>
      <c r="L10" s="56"/>
    </row>
    <row r="11" spans="2:13" ht="15" customHeight="1" x14ac:dyDescent="0.25">
      <c r="B11" s="286" t="s">
        <v>70</v>
      </c>
      <c r="C11" s="286"/>
      <c r="D11" s="286"/>
      <c r="E11" s="286"/>
      <c r="F11" s="286"/>
      <c r="G11" s="286"/>
      <c r="H11" s="286"/>
      <c r="I11" s="286"/>
      <c r="J11" s="286"/>
      <c r="K11" s="286"/>
      <c r="L11" s="286"/>
      <c r="M11" s="286"/>
    </row>
    <row r="12" spans="2:13" x14ac:dyDescent="0.25">
      <c r="B12" s="286"/>
      <c r="C12" s="286"/>
      <c r="D12" s="286"/>
      <c r="E12" s="286"/>
      <c r="F12" s="286"/>
      <c r="G12" s="286"/>
      <c r="H12" s="286"/>
      <c r="I12" s="286"/>
      <c r="J12" s="286"/>
      <c r="K12" s="286"/>
      <c r="L12" s="286"/>
      <c r="M12" s="286"/>
    </row>
    <row r="13" spans="2:13" x14ac:dyDescent="0.25">
      <c r="B13" s="76"/>
      <c r="C13" s="76"/>
      <c r="D13" s="76"/>
      <c r="E13" s="76"/>
      <c r="F13" s="76"/>
      <c r="G13" s="76"/>
      <c r="H13" s="76"/>
      <c r="I13" s="76"/>
      <c r="J13" s="76"/>
      <c r="K13" s="76"/>
      <c r="L13" s="76"/>
      <c r="M13" s="76"/>
    </row>
    <row r="14" spans="2:13" ht="16.5" thickBot="1" x14ac:dyDescent="0.3">
      <c r="B14" s="52" t="s">
        <v>62</v>
      </c>
    </row>
    <row r="15" spans="2:13" ht="15.75" thickBot="1" x14ac:dyDescent="0.3">
      <c r="B15" s="51" t="str">
        <f>IF('Insurance Requirements (CM)'!K19="Completed","X","")</f>
        <v/>
      </c>
      <c r="C15" s="50" t="s">
        <v>55</v>
      </c>
      <c r="E15" s="51" t="str">
        <f>IF('Insurance Requirements (CM)'!K19="Completed","","X")</f>
        <v>X</v>
      </c>
      <c r="F15" s="50" t="s">
        <v>54</v>
      </c>
    </row>
    <row r="16" spans="2:13" x14ac:dyDescent="0.25">
      <c r="B16" s="49" t="s">
        <v>61</v>
      </c>
      <c r="J16" s="269" t="str">
        <f>'CGL Umbrella (CM)'!G30</f>
        <v/>
      </c>
      <c r="K16" s="269"/>
      <c r="L16" s="49" t="s">
        <v>60</v>
      </c>
    </row>
    <row r="17" spans="2:13" x14ac:dyDescent="0.25">
      <c r="B17" s="49" t="s">
        <v>59</v>
      </c>
      <c r="G17" s="74" t="str">
        <f>'CGL Umbrella (CM)'!G31</f>
        <v/>
      </c>
      <c r="H17" s="49" t="s">
        <v>56</v>
      </c>
    </row>
    <row r="19" spans="2:13" ht="16.5" thickBot="1" x14ac:dyDescent="0.3">
      <c r="B19" s="52" t="s">
        <v>143</v>
      </c>
    </row>
    <row r="20" spans="2:13" ht="15.75" thickBot="1" x14ac:dyDescent="0.3">
      <c r="B20" s="51" t="str">
        <f>IF('Insurance Requirements (CM)'!K19="Completed","X","")</f>
        <v/>
      </c>
      <c r="C20" s="50" t="s">
        <v>55</v>
      </c>
      <c r="E20" s="51" t="str">
        <f>IF('Insurance Requirements (CM)'!K19="Completed","","X")</f>
        <v>X</v>
      </c>
      <c r="F20" s="50" t="s">
        <v>54</v>
      </c>
    </row>
    <row r="21" spans="2:13" x14ac:dyDescent="0.25">
      <c r="B21" s="49" t="s">
        <v>63</v>
      </c>
      <c r="I21" s="269" t="str">
        <f>'CGL Umbrella (CM)'!G34</f>
        <v/>
      </c>
      <c r="J21" s="269"/>
      <c r="K21" s="49" t="s">
        <v>56</v>
      </c>
    </row>
    <row r="23" spans="2:13" x14ac:dyDescent="0.25">
      <c r="B23" s="285" t="s">
        <v>228</v>
      </c>
      <c r="C23" s="285"/>
      <c r="D23" s="285"/>
      <c r="E23" s="285"/>
      <c r="F23" s="285"/>
      <c r="G23" s="285"/>
      <c r="H23" s="285"/>
      <c r="I23" s="285"/>
      <c r="J23" s="285"/>
      <c r="K23" s="285"/>
      <c r="L23" s="285"/>
      <c r="M23" s="285"/>
    </row>
    <row r="24" spans="2:13" x14ac:dyDescent="0.25">
      <c r="B24" s="285"/>
      <c r="C24" s="285"/>
      <c r="D24" s="285"/>
      <c r="E24" s="285"/>
      <c r="F24" s="285"/>
      <c r="G24" s="285"/>
      <c r="H24" s="285"/>
      <c r="I24" s="285"/>
      <c r="J24" s="285"/>
      <c r="K24" s="285"/>
      <c r="L24" s="285"/>
      <c r="M24" s="285"/>
    </row>
    <row r="26" spans="2:13" ht="16.5" thickBot="1" x14ac:dyDescent="0.3">
      <c r="B26" s="52" t="s">
        <v>58</v>
      </c>
    </row>
    <row r="27" spans="2:13" ht="15.75" thickBot="1" x14ac:dyDescent="0.3">
      <c r="B27" s="51" t="str">
        <f>IF('Insurance Requirements (CM)'!P19="Completed","X","")</f>
        <v/>
      </c>
      <c r="C27" s="50" t="s">
        <v>55</v>
      </c>
      <c r="E27" s="51" t="str">
        <f>IF('Insurance Requirements (CM)'!P19="Completed","","X")</f>
        <v>X</v>
      </c>
      <c r="F27" s="50" t="s">
        <v>54</v>
      </c>
    </row>
    <row r="28" spans="2:13" x14ac:dyDescent="0.25">
      <c r="B28" s="49" t="s">
        <v>57</v>
      </c>
      <c r="I28" s="269" t="str">
        <f>'Automobile (CM)'!H34</f>
        <v/>
      </c>
      <c r="J28" s="269"/>
      <c r="K28" s="49" t="s">
        <v>56</v>
      </c>
    </row>
    <row r="30" spans="2:13" ht="16.5" thickBot="1" x14ac:dyDescent="0.3">
      <c r="B30" s="52" t="s">
        <v>145</v>
      </c>
    </row>
    <row r="31" spans="2:13" ht="15.75" thickBot="1" x14ac:dyDescent="0.3">
      <c r="B31" s="51" t="str">
        <f>IF('Insurance Requirements (CM)'!U19="Completed","X","")</f>
        <v/>
      </c>
      <c r="C31" s="50" t="s">
        <v>55</v>
      </c>
      <c r="E31" s="51" t="str">
        <f>IF('Insurance Requirements (CM)'!U19="Completed","","X")</f>
        <v>X</v>
      </c>
      <c r="F31" s="50" t="s">
        <v>54</v>
      </c>
    </row>
    <row r="32" spans="2:13" x14ac:dyDescent="0.25">
      <c r="B32" s="49" t="s">
        <v>61</v>
      </c>
      <c r="J32" s="269" t="str">
        <f>'Professional (CM)'!G43</f>
        <v/>
      </c>
      <c r="K32" s="269"/>
      <c r="L32" s="49" t="s">
        <v>66</v>
      </c>
    </row>
    <row r="33" spans="2:13" x14ac:dyDescent="0.25">
      <c r="B33" s="49" t="s">
        <v>59</v>
      </c>
      <c r="G33" s="74" t="str">
        <f>'Professional (CM)'!G44</f>
        <v/>
      </c>
      <c r="H33" s="49" t="s">
        <v>56</v>
      </c>
    </row>
    <row r="35" spans="2:13" x14ac:dyDescent="0.25">
      <c r="B35" s="284" t="s">
        <v>242</v>
      </c>
      <c r="C35" s="284"/>
      <c r="D35" s="284"/>
      <c r="E35" s="284"/>
      <c r="F35" s="284"/>
      <c r="G35" s="284"/>
      <c r="H35" s="284"/>
      <c r="I35" s="284"/>
      <c r="J35" s="284"/>
      <c r="K35" s="284"/>
      <c r="L35" s="284"/>
      <c r="M35" s="284"/>
    </row>
    <row r="36" spans="2:13" x14ac:dyDescent="0.25">
      <c r="B36" s="284"/>
      <c r="C36" s="284"/>
      <c r="D36" s="284"/>
      <c r="E36" s="284"/>
      <c r="F36" s="284"/>
      <c r="G36" s="284"/>
      <c r="H36" s="284"/>
      <c r="I36" s="284"/>
      <c r="J36" s="284"/>
      <c r="K36" s="284"/>
      <c r="L36" s="284"/>
      <c r="M36" s="284"/>
    </row>
    <row r="38" spans="2:13" ht="15" customHeight="1" thickBot="1" x14ac:dyDescent="0.3">
      <c r="B38" s="52" t="s">
        <v>289</v>
      </c>
      <c r="C38" s="65"/>
      <c r="D38" s="65"/>
      <c r="E38" s="65"/>
      <c r="F38" s="65"/>
      <c r="G38" s="65"/>
      <c r="H38" s="65"/>
      <c r="I38" s="65"/>
      <c r="J38" s="65"/>
      <c r="K38" s="65"/>
    </row>
    <row r="39" spans="2:13" ht="15" customHeight="1" thickBot="1" x14ac:dyDescent="0.3">
      <c r="B39" s="51" t="str">
        <f>IF('Additional Coverage (CM)'!Q36=2000000,"X",IF('Additional Coverage (CM)'!Q36=10000000,"X",IF('Additional Coverage (CM)'!Q36=25000000,"X","")))</f>
        <v/>
      </c>
      <c r="C39" s="50" t="s">
        <v>55</v>
      </c>
      <c r="E39" s="51" t="str">
        <f>IF(B39="X","","X")</f>
        <v>X</v>
      </c>
      <c r="F39" s="50" t="s">
        <v>54</v>
      </c>
      <c r="G39" s="65"/>
      <c r="H39" s="65"/>
      <c r="I39" s="65"/>
      <c r="J39" s="65"/>
      <c r="K39" s="65"/>
    </row>
    <row r="40" spans="2:13" ht="15" customHeight="1" x14ac:dyDescent="0.25">
      <c r="B40" s="49" t="s">
        <v>57</v>
      </c>
      <c r="I40" s="269" t="str">
        <f>'Additional Coverage (CM)'!Q36</f>
        <v/>
      </c>
      <c r="J40" s="269"/>
      <c r="K40" s="49" t="s">
        <v>56</v>
      </c>
    </row>
    <row r="41" spans="2:13" ht="15" customHeight="1" x14ac:dyDescent="0.25"/>
    <row r="42" spans="2:13" ht="15" customHeight="1" thickBot="1" x14ac:dyDescent="0.3">
      <c r="B42" s="52" t="s">
        <v>290</v>
      </c>
      <c r="C42" s="65"/>
      <c r="D42" s="65"/>
      <c r="E42" s="65"/>
      <c r="F42" s="65"/>
      <c r="G42" s="65"/>
      <c r="H42" s="65"/>
      <c r="I42" s="65"/>
      <c r="J42" s="65"/>
      <c r="K42" s="65"/>
    </row>
    <row r="43" spans="2:13" ht="15" customHeight="1" thickBot="1" x14ac:dyDescent="0.3">
      <c r="B43" s="51" t="str">
        <f>IF('Additional Coverage (CM)'!T27=TRUE,"X","")</f>
        <v/>
      </c>
      <c r="C43" s="50" t="s">
        <v>55</v>
      </c>
      <c r="E43" s="51" t="str">
        <f>IF(B43="X","","X")</f>
        <v>X</v>
      </c>
      <c r="F43" s="50" t="s">
        <v>54</v>
      </c>
      <c r="G43" s="65"/>
      <c r="H43" s="65"/>
      <c r="I43" s="65"/>
      <c r="J43" s="65"/>
      <c r="K43" s="65"/>
    </row>
    <row r="44" spans="2:13" ht="15" customHeight="1" x14ac:dyDescent="0.25">
      <c r="B44" s="49" t="s">
        <v>57</v>
      </c>
      <c r="I44" s="269" t="str">
        <f>'Additional Coverage (CM)'!Z33</f>
        <v/>
      </c>
      <c r="J44" s="269"/>
      <c r="K44" s="49" t="s">
        <v>56</v>
      </c>
    </row>
    <row r="45" spans="2:13" ht="15" customHeight="1" x14ac:dyDescent="0.25">
      <c r="I45" s="161"/>
      <c r="J45" s="161"/>
    </row>
    <row r="46" spans="2:13" ht="15" customHeight="1" x14ac:dyDescent="0.25">
      <c r="I46" s="161"/>
      <c r="J46" s="161"/>
    </row>
    <row r="47" spans="2:13" ht="15" customHeight="1" thickBot="1" x14ac:dyDescent="0.3">
      <c r="B47" s="52" t="s">
        <v>279</v>
      </c>
      <c r="C47" s="65"/>
      <c r="D47" s="65"/>
      <c r="E47" s="65"/>
      <c r="F47" s="65"/>
      <c r="G47" s="65"/>
      <c r="H47" s="65"/>
      <c r="I47" s="65"/>
      <c r="J47" s="65"/>
      <c r="K47" s="65"/>
    </row>
    <row r="48" spans="2:13" ht="15" customHeight="1" thickBot="1" x14ac:dyDescent="0.3">
      <c r="B48" s="51" t="str">
        <f>IF('Additional Coverage (CM)'!B53=TRUE,"X","")</f>
        <v/>
      </c>
      <c r="C48" s="50" t="s">
        <v>55</v>
      </c>
      <c r="E48" s="51" t="str">
        <f>IF(B48="X","","X")</f>
        <v>X</v>
      </c>
      <c r="F48" s="50" t="s">
        <v>54</v>
      </c>
      <c r="G48" s="65"/>
      <c r="H48" s="65"/>
      <c r="I48" s="65"/>
      <c r="J48" s="65"/>
      <c r="K48" s="65"/>
    </row>
    <row r="49" spans="2:13" ht="15" customHeight="1" x14ac:dyDescent="0.25">
      <c r="B49" s="49" t="s">
        <v>57</v>
      </c>
      <c r="I49" s="269" t="str">
        <f>'Additional Coverage (CM)'!H59</f>
        <v/>
      </c>
      <c r="J49" s="269"/>
      <c r="K49" s="49" t="s">
        <v>56</v>
      </c>
    </row>
    <row r="50" spans="2:13" ht="15" customHeight="1" x14ac:dyDescent="0.25"/>
    <row r="51" spans="2:13" ht="16.5" thickBot="1" x14ac:dyDescent="0.3">
      <c r="B51" s="52" t="s">
        <v>291</v>
      </c>
      <c r="C51" s="65"/>
      <c r="D51" s="65"/>
      <c r="E51" s="65"/>
      <c r="F51" s="65"/>
      <c r="G51" s="65"/>
      <c r="H51" s="65"/>
      <c r="I51" s="65"/>
      <c r="J51" s="65"/>
      <c r="K51" s="65"/>
      <c r="L51" s="65"/>
      <c r="M51" s="65"/>
    </row>
    <row r="52" spans="2:13" ht="15.75" thickBot="1" x14ac:dyDescent="0.3">
      <c r="B52" s="51" t="str">
        <f>IF('Additional Coverage (CM)'!Q65=1000000,"X",IF('Additional Coverage (CM)'!Q65=2000000,"X",""))</f>
        <v/>
      </c>
      <c r="C52" s="50" t="s">
        <v>55</v>
      </c>
      <c r="E52" s="51" t="str">
        <f>IF(B52="X","","X")</f>
        <v>X</v>
      </c>
      <c r="F52" s="50" t="s">
        <v>54</v>
      </c>
      <c r="G52" s="65"/>
      <c r="H52" s="65"/>
      <c r="I52" s="65"/>
      <c r="J52" s="65"/>
      <c r="K52" s="65"/>
      <c r="L52" s="65"/>
      <c r="M52" s="65"/>
    </row>
    <row r="53" spans="2:13" x14ac:dyDescent="0.25">
      <c r="B53" s="49" t="s">
        <v>57</v>
      </c>
      <c r="I53" s="269" t="str">
        <f>'Additional Coverage (CM)'!Q65</f>
        <v/>
      </c>
      <c r="J53" s="269"/>
      <c r="K53" s="49" t="s">
        <v>56</v>
      </c>
      <c r="L53" s="65"/>
      <c r="M53" s="65"/>
    </row>
    <row r="54" spans="2:13" ht="15" customHeight="1" x14ac:dyDescent="0.25"/>
    <row r="55" spans="2:13" ht="15" customHeight="1" thickBot="1" x14ac:dyDescent="0.3">
      <c r="B55" s="52" t="s">
        <v>292</v>
      </c>
      <c r="C55" s="65"/>
      <c r="D55" s="65"/>
      <c r="E55" s="65"/>
      <c r="F55" s="65"/>
      <c r="G55" s="65"/>
      <c r="H55" s="65"/>
      <c r="I55" s="65"/>
      <c r="J55" s="65"/>
      <c r="K55" s="65"/>
    </row>
    <row r="56" spans="2:13" ht="15" customHeight="1" thickBot="1" x14ac:dyDescent="0.3">
      <c r="B56" s="51" t="str">
        <f>IF('Additional Coverage (CM)'!Y57&gt;0,"X","")</f>
        <v/>
      </c>
      <c r="C56" s="50" t="s">
        <v>55</v>
      </c>
      <c r="E56" s="51" t="str">
        <f>IF(B56="X","","X")</f>
        <v>X</v>
      </c>
      <c r="F56" s="50" t="s">
        <v>54</v>
      </c>
      <c r="G56" s="65"/>
      <c r="H56" s="65"/>
      <c r="I56" s="65"/>
      <c r="J56" s="65"/>
      <c r="K56" s="65"/>
    </row>
    <row r="57" spans="2:13" ht="15" customHeight="1" x14ac:dyDescent="0.25">
      <c r="B57" s="49" t="s">
        <v>57</v>
      </c>
      <c r="I57" s="269" t="str">
        <f>IF('Additional Coverage (CM)'!Y57&gt;0,'Additional Coverage (CM)'!Y57,"")</f>
        <v/>
      </c>
      <c r="J57" s="269"/>
      <c r="K57" s="49" t="s">
        <v>56</v>
      </c>
    </row>
    <row r="58" spans="2:13" ht="15" customHeight="1" x14ac:dyDescent="0.25"/>
    <row r="59" spans="2:13" ht="15" customHeight="1" thickBot="1" x14ac:dyDescent="0.3">
      <c r="B59" s="52" t="s">
        <v>293</v>
      </c>
      <c r="C59" s="65"/>
      <c r="D59" s="65"/>
      <c r="E59" s="65"/>
      <c r="F59" s="65"/>
      <c r="G59" s="65"/>
      <c r="H59" s="65"/>
      <c r="I59" s="65"/>
      <c r="J59" s="65"/>
      <c r="K59" s="65"/>
    </row>
    <row r="60" spans="2:13" ht="15" customHeight="1" thickBot="1" x14ac:dyDescent="0.3">
      <c r="B60" s="51" t="str">
        <f>IF('Additional Coverage (CM)'!Y59&gt;0,"X","")</f>
        <v/>
      </c>
      <c r="C60" s="50" t="s">
        <v>55</v>
      </c>
      <c r="E60" s="51" t="str">
        <f>IF(B60="X","","X")</f>
        <v>X</v>
      </c>
      <c r="F60" s="50" t="s">
        <v>54</v>
      </c>
      <c r="G60" s="65"/>
      <c r="H60" s="65"/>
      <c r="I60" s="65"/>
      <c r="J60" s="65"/>
      <c r="K60" s="65"/>
    </row>
    <row r="61" spans="2:13" ht="15" customHeight="1" x14ac:dyDescent="0.25">
      <c r="B61" s="49" t="s">
        <v>57</v>
      </c>
      <c r="I61" s="269" t="str">
        <f>IF('Additional Coverage (CM)'!Y59&gt;0,'Additional Coverage (CM)'!Y59,"")</f>
        <v/>
      </c>
      <c r="J61" s="269"/>
      <c r="K61" s="49" t="s">
        <v>56</v>
      </c>
    </row>
    <row r="62" spans="2:13" ht="15" customHeight="1" x14ac:dyDescent="0.25"/>
    <row r="63" spans="2:13" ht="15" customHeight="1" thickBot="1" x14ac:dyDescent="0.3">
      <c r="B63" s="52" t="s">
        <v>294</v>
      </c>
      <c r="C63" s="65"/>
      <c r="D63" s="65"/>
      <c r="E63" s="65"/>
      <c r="F63" s="65"/>
      <c r="G63" s="65"/>
      <c r="H63" s="65"/>
      <c r="I63" s="65"/>
      <c r="J63" s="65"/>
      <c r="K63" s="65"/>
    </row>
    <row r="64" spans="2:13" ht="15" customHeight="1" thickBot="1" x14ac:dyDescent="0.3">
      <c r="B64" s="51" t="str">
        <f>IF('Additional Coverage (CM)'!Y61&gt;0,"X","")</f>
        <v/>
      </c>
      <c r="C64" s="50" t="s">
        <v>55</v>
      </c>
      <c r="E64" s="51" t="str">
        <f>IF(B64="X","","X")</f>
        <v>X</v>
      </c>
      <c r="F64" s="50" t="s">
        <v>54</v>
      </c>
      <c r="G64" s="65"/>
      <c r="H64" s="65"/>
      <c r="I64" s="65"/>
      <c r="J64" s="65"/>
      <c r="K64" s="65"/>
    </row>
    <row r="65" spans="2:11" ht="15" customHeight="1" x14ac:dyDescent="0.25">
      <c r="B65" s="49" t="s">
        <v>57</v>
      </c>
      <c r="I65" s="269" t="str">
        <f>IF('Additional Coverage (CM)'!Y61&gt;0,'Additional Coverage (CM)'!Y61,"")</f>
        <v/>
      </c>
      <c r="J65" s="269"/>
      <c r="K65" s="49" t="s">
        <v>56</v>
      </c>
    </row>
    <row r="66" spans="2:11" ht="15" customHeight="1" x14ac:dyDescent="0.25">
      <c r="I66" s="161"/>
      <c r="J66" s="161"/>
    </row>
    <row r="67" spans="2:11" ht="15" customHeight="1" thickBot="1" x14ac:dyDescent="0.3">
      <c r="B67" s="52" t="s">
        <v>295</v>
      </c>
      <c r="C67" s="65"/>
      <c r="D67" s="65"/>
      <c r="E67" s="65"/>
      <c r="F67" s="65"/>
      <c r="G67" s="65"/>
      <c r="H67" s="65"/>
      <c r="I67" s="65"/>
      <c r="J67" s="65"/>
      <c r="K67" s="65"/>
    </row>
    <row r="68" spans="2:11" ht="15" customHeight="1" thickBot="1" x14ac:dyDescent="0.3">
      <c r="B68" s="51" t="str">
        <f>IF('Additional Coverage (CM)'!Y63&gt;0,"X","")</f>
        <v/>
      </c>
      <c r="C68" s="50" t="s">
        <v>55</v>
      </c>
      <c r="E68" s="51" t="str">
        <f>IF(B68="X","","X")</f>
        <v>X</v>
      </c>
      <c r="F68" s="50" t="s">
        <v>54</v>
      </c>
      <c r="G68" s="65"/>
      <c r="H68" s="65"/>
      <c r="I68" s="65"/>
      <c r="J68" s="65"/>
      <c r="K68" s="65"/>
    </row>
    <row r="69" spans="2:11" ht="15" customHeight="1" x14ac:dyDescent="0.25">
      <c r="B69" s="49" t="s">
        <v>57</v>
      </c>
      <c r="I69" s="269" t="str">
        <f>IF('Additional Coverage (CM)'!Y63&gt;0,'Additional Coverage (CM)'!Y63,"")</f>
        <v/>
      </c>
      <c r="J69" s="269"/>
      <c r="K69" s="49" t="s">
        <v>56</v>
      </c>
    </row>
    <row r="71" spans="2:11" ht="15" customHeight="1" x14ac:dyDescent="0.25"/>
    <row r="72" spans="2:11" ht="12.75" customHeight="1" x14ac:dyDescent="0.25">
      <c r="F72" s="270" t="s">
        <v>329</v>
      </c>
      <c r="G72" s="270"/>
      <c r="H72" s="270"/>
      <c r="I72" s="270"/>
      <c r="J72" s="270"/>
    </row>
    <row r="73" spans="2:11" ht="12.75" customHeight="1" x14ac:dyDescent="0.25">
      <c r="F73" s="270"/>
      <c r="G73" s="270"/>
      <c r="H73" s="270"/>
      <c r="I73" s="270"/>
      <c r="J73" s="270"/>
    </row>
    <row r="74" spans="2:11" ht="12.75" customHeight="1" x14ac:dyDescent="0.25">
      <c r="F74" s="270"/>
      <c r="G74" s="270"/>
      <c r="H74" s="270"/>
      <c r="I74" s="270"/>
      <c r="J74" s="270"/>
    </row>
  </sheetData>
  <sheetProtection algorithmName="SHA-512" hashValue="VJZ1q3s0GpPBHRAAKIjlx8G5JhRmxHyqPHl+lG5B43Ol0DIMCxMs7hHJ2U9Mp8dlxdURp3IaRSWJJuT2pvzDzA==" saltValue="DBwpZfyTPqxUab7Dx/sSLg==" spinCount="100000" sheet="1" objects="1" scenarios="1" selectLockedCells="1" selectUnlockedCells="1"/>
  <mergeCells count="21">
    <mergeCell ref="B23:M24"/>
    <mergeCell ref="I40:J40"/>
    <mergeCell ref="B35:M36"/>
    <mergeCell ref="I44:J44"/>
    <mergeCell ref="I49:J49"/>
    <mergeCell ref="B2:M2"/>
    <mergeCell ref="B4:M4"/>
    <mergeCell ref="B11:M12"/>
    <mergeCell ref="J16:K16"/>
    <mergeCell ref="I21:J21"/>
    <mergeCell ref="B5:M5"/>
    <mergeCell ref="B6:M6"/>
    <mergeCell ref="B8:M8"/>
    <mergeCell ref="I65:J65"/>
    <mergeCell ref="I69:J69"/>
    <mergeCell ref="I28:J28"/>
    <mergeCell ref="J32:K32"/>
    <mergeCell ref="F72:J74"/>
    <mergeCell ref="I53:J53"/>
    <mergeCell ref="I57:J57"/>
    <mergeCell ref="I61:J61"/>
  </mergeCells>
  <pageMargins left="0.25" right="0.25" top="0.75" bottom="0.75" header="0.3" footer="0.3"/>
  <pageSetup orientation="portrait" r:id="rId1"/>
  <headerFooter>
    <oddHeader>&amp;C&amp;G</oddHeader>
    <oddFooter>&amp;C&amp;D&amp;R&amp;P of &amp;N</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2" operator="containsText" text="Verify" id="{0F600FE0-B468-4A75-AC77-FCB26141F368}">
            <xm:f>NOT(ISERROR(SEARCH("Verify",'\\WPDASFILL01\DASRedirect$\CSLT\PERSONAL_WIP\Cartwright\Risk_Assessment_Tool\Construction\[CRAT_TC_V1_Locked.xlsx]Summary (TC-EB)'!#REF!)))</xm:f>
            <x14:dxf>
              <fill>
                <patternFill>
                  <bgColor rgb="FFFF0000"/>
                </patternFill>
              </fill>
            </x14:dxf>
          </x14:cfRule>
          <xm:sqref>C51:M51 L53:M53 G52:M52 C38:K38 G39:K39 C47:K47 G48:K48 C42:K42 G43:K43 C55:K55 G56:K56 C59:K59 G60:K60 C63:K63 G64:K64</xm:sqref>
        </x14:conditionalFormatting>
        <x14:conditionalFormatting xmlns:xm="http://schemas.microsoft.com/office/excel/2006/main">
          <x14:cfRule type="containsText" priority="1" operator="containsText" text="Verify" id="{218F27FA-14C3-42A6-A580-A75D89F523A8}">
            <xm:f>NOT(ISERROR(SEARCH("Verify",'\\WPDASFILL01\DASRedirect$\CSLT\PERSONAL_WIP\Cartwright\Risk_Assessment_Tool\Construction\[CRAT_TC_V1_Locked.xlsx]Summary (TC-EB)'!#REF!)))</xm:f>
            <x14:dxf>
              <fill>
                <patternFill>
                  <bgColor rgb="FFFF0000"/>
                </patternFill>
              </fill>
            </x14:dxf>
          </x14:cfRule>
          <xm:sqref>C67:K67 G68:K68</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7"/>
  <sheetViews>
    <sheetView showGridLines="0" showRowColHeaders="0" zoomScaleNormal="100" workbookViewId="0"/>
  </sheetViews>
  <sheetFormatPr defaultRowHeight="15" x14ac:dyDescent="0.25"/>
  <cols>
    <col min="1" max="1" width="1.7109375" customWidth="1"/>
    <col min="2" max="5" width="7.5703125" customWidth="1"/>
    <col min="6" max="6" width="4.7109375" customWidth="1"/>
    <col min="7" max="10" width="7.5703125" customWidth="1"/>
    <col min="11" max="11" width="4.7109375" customWidth="1"/>
    <col min="12" max="15" width="7.5703125" customWidth="1"/>
    <col min="16" max="16" width="4.7109375" customWidth="1"/>
    <col min="17" max="20" width="7.5703125" customWidth="1"/>
    <col min="21" max="21" width="4.7109375" customWidth="1"/>
    <col min="22" max="25" width="7.5703125" customWidth="1"/>
    <col min="26" max="26" width="4.7109375" customWidth="1"/>
    <col min="27" max="30" width="7.5703125" customWidth="1"/>
    <col min="31" max="31" width="1.7109375" customWidth="1"/>
  </cols>
  <sheetData>
    <row r="1" spans="1:31" ht="15" customHeight="1" x14ac:dyDescent="0.25">
      <c r="A1" s="10"/>
      <c r="B1" s="192" t="s">
        <v>1</v>
      </c>
      <c r="C1" s="192"/>
      <c r="D1" s="192"/>
      <c r="E1" s="192" t="s">
        <v>128</v>
      </c>
      <c r="F1" s="192"/>
      <c r="G1" s="192"/>
      <c r="H1" s="192"/>
      <c r="I1" s="192"/>
      <c r="J1" s="192"/>
      <c r="K1" s="192"/>
      <c r="L1" s="192"/>
      <c r="M1" s="10"/>
      <c r="N1" s="192" t="s">
        <v>0</v>
      </c>
      <c r="O1" s="192"/>
      <c r="P1" s="192"/>
      <c r="Q1" s="10"/>
      <c r="R1" s="193" t="s">
        <v>148</v>
      </c>
      <c r="S1" s="193"/>
      <c r="T1" s="193"/>
      <c r="U1" s="193"/>
      <c r="V1" s="193"/>
      <c r="W1" s="10"/>
      <c r="X1" s="192" t="s">
        <v>2</v>
      </c>
      <c r="Y1" s="192"/>
      <c r="Z1" s="192"/>
      <c r="AA1" s="192"/>
      <c r="AB1" s="10"/>
      <c r="AC1" s="10"/>
      <c r="AD1" s="10"/>
      <c r="AE1" s="10"/>
    </row>
    <row r="2" spans="1:31" ht="15" customHeight="1" x14ac:dyDescent="0.25">
      <c r="A2" s="10"/>
      <c r="B2" s="192"/>
      <c r="C2" s="192"/>
      <c r="D2" s="192"/>
      <c r="E2" s="192"/>
      <c r="F2" s="192"/>
      <c r="G2" s="192"/>
      <c r="H2" s="192"/>
      <c r="I2" s="192"/>
      <c r="J2" s="192"/>
      <c r="K2" s="192"/>
      <c r="L2" s="192"/>
      <c r="M2" s="10"/>
      <c r="N2" s="192"/>
      <c r="O2" s="192"/>
      <c r="P2" s="192"/>
      <c r="Q2" s="10"/>
      <c r="R2" s="193"/>
      <c r="S2" s="193"/>
      <c r="T2" s="193"/>
      <c r="U2" s="193"/>
      <c r="V2" s="193"/>
      <c r="W2" s="10"/>
      <c r="X2" s="192"/>
      <c r="Y2" s="192"/>
      <c r="Z2" s="192"/>
      <c r="AA2" s="192"/>
      <c r="AB2" s="10"/>
      <c r="AC2" s="10"/>
      <c r="AD2" s="10"/>
      <c r="AE2" s="10"/>
    </row>
    <row r="9" spans="1:31" ht="15" customHeight="1" x14ac:dyDescent="0.25">
      <c r="J9" s="59"/>
      <c r="K9" s="59"/>
      <c r="L9" s="59"/>
      <c r="M9" s="59"/>
      <c r="N9" s="59"/>
      <c r="O9" s="59"/>
      <c r="P9" s="59"/>
      <c r="Q9" s="59"/>
    </row>
    <row r="10" spans="1:31" ht="15" customHeight="1" x14ac:dyDescent="0.25">
      <c r="J10" s="59"/>
      <c r="K10" s="59"/>
      <c r="L10" s="59"/>
      <c r="M10" s="59"/>
      <c r="N10" s="59"/>
      <c r="O10" s="59"/>
      <c r="P10" s="59"/>
      <c r="Q10" s="59"/>
    </row>
    <row r="11" spans="1:31" ht="15" customHeight="1" x14ac:dyDescent="0.25">
      <c r="J11" s="60"/>
      <c r="K11" s="60"/>
      <c r="L11" s="60"/>
      <c r="M11" s="60"/>
      <c r="N11" s="60"/>
      <c r="O11" s="60"/>
      <c r="P11" s="60"/>
      <c r="Q11" s="60"/>
      <c r="R11" s="60"/>
    </row>
    <row r="12" spans="1:31" ht="15" customHeight="1" x14ac:dyDescent="0.25">
      <c r="J12" s="60"/>
      <c r="K12" s="60"/>
      <c r="L12" s="60"/>
      <c r="M12" s="60"/>
      <c r="N12" s="60"/>
      <c r="O12" s="60"/>
      <c r="P12" s="60"/>
      <c r="Q12" s="60"/>
      <c r="R12" s="60"/>
    </row>
    <row r="13" spans="1:31" ht="15" customHeight="1" x14ac:dyDescent="0.45">
      <c r="J13" s="61"/>
      <c r="K13" s="61"/>
      <c r="L13" s="61"/>
      <c r="M13" s="61"/>
      <c r="N13" s="61"/>
    </row>
    <row r="14" spans="1:31" ht="15" customHeight="1" x14ac:dyDescent="0.45">
      <c r="J14" s="61"/>
      <c r="K14" s="61"/>
      <c r="L14" s="61"/>
      <c r="M14" s="61"/>
      <c r="N14" s="61"/>
    </row>
    <row r="19" spans="2:30" x14ac:dyDescent="0.25">
      <c r="B19" s="205" t="str">
        <f>IF('CGL Umbrella (CMGC-EB)'!B27=TRUE,"Completed",IF('CGL Umbrella (CMGC-EB)'!B31=TRUE,"Completed",""))</f>
        <v/>
      </c>
      <c r="C19" s="205"/>
      <c r="D19" s="205"/>
      <c r="E19" s="205"/>
      <c r="G19" s="205" t="str">
        <f>IF('Automobile (CMGC-EB)'!B27=TRUE,"Completed",IF('Automobile (CMGC-EB)'!B29=TRUE,"Completed",IF('Automobile (CMGC-EB)'!B31=TRUE,"Completed","")))</f>
        <v/>
      </c>
      <c r="H19" s="205"/>
      <c r="I19" s="205"/>
      <c r="J19" s="205"/>
      <c r="L19" s="205" t="str">
        <f>IF('Pollution (CMGC-EB)'!Q36=10000000,"Completed",IF('Pollution (CMGC-EB)'!Q36=2000000,"Completed",IF('Pollution (CMGC-EB)'!Q36=5000000,"Completed",IF('Pollution (CMGC-EB)'!Q36=1000000,"Completed",""))))</f>
        <v/>
      </c>
      <c r="M19" s="205"/>
      <c r="N19" s="205"/>
      <c r="O19" s="205"/>
      <c r="Q19" s="205" t="str">
        <f>IF('Builder''s Risk (CMGC-EB)'!B36=TRUE,"Completed",IF('Builder''s Risk (CMGC-EB)'!K38=TRUE,"Completed",""))</f>
        <v/>
      </c>
      <c r="R19" s="205"/>
      <c r="S19" s="205"/>
      <c r="T19" s="205"/>
      <c r="V19" s="205" t="str">
        <f>IF('Professional (CMGC-EB)'!B27=TRUE,"Completed",IF('Professional (CMGC-EB)'!B29=TRUE,"Completed",""))</f>
        <v/>
      </c>
      <c r="W19" s="205"/>
      <c r="X19" s="205"/>
      <c r="Y19" s="205"/>
      <c r="AA19" s="205" t="str">
        <f>IF('Additional Coverages (CMGC-EB)'!K76=TRUE,"Completed","")</f>
        <v/>
      </c>
      <c r="AB19" s="205"/>
      <c r="AC19" s="205"/>
      <c r="AD19" s="205"/>
    </row>
    <row r="20" spans="2:30" x14ac:dyDescent="0.25">
      <c r="B20" s="205"/>
      <c r="C20" s="205"/>
      <c r="D20" s="205"/>
      <c r="E20" s="205"/>
      <c r="G20" s="205"/>
      <c r="H20" s="205"/>
      <c r="I20" s="205"/>
      <c r="J20" s="205"/>
      <c r="L20" s="205"/>
      <c r="M20" s="205"/>
      <c r="N20" s="205"/>
      <c r="O20" s="205"/>
      <c r="Q20" s="205"/>
      <c r="R20" s="205"/>
      <c r="S20" s="205"/>
      <c r="T20" s="205"/>
      <c r="V20" s="205"/>
      <c r="W20" s="205"/>
      <c r="X20" s="205"/>
      <c r="Y20" s="205"/>
      <c r="AA20" s="205"/>
      <c r="AB20" s="205"/>
      <c r="AC20" s="205"/>
      <c r="AD20" s="205"/>
    </row>
    <row r="21" spans="2:30" x14ac:dyDescent="0.25">
      <c r="B21" s="174" t="s">
        <v>90</v>
      </c>
      <c r="C21" s="174"/>
      <c r="D21" s="174"/>
      <c r="E21" s="174"/>
      <c r="G21" s="173" t="s">
        <v>29</v>
      </c>
      <c r="H21" s="173"/>
      <c r="I21" s="173"/>
      <c r="J21" s="173"/>
      <c r="L21" s="173" t="s">
        <v>43</v>
      </c>
      <c r="M21" s="173"/>
      <c r="N21" s="173"/>
      <c r="O21" s="173"/>
      <c r="Q21" s="173" t="s">
        <v>69</v>
      </c>
      <c r="R21" s="173"/>
      <c r="S21" s="173"/>
      <c r="T21" s="173"/>
      <c r="V21" s="173" t="s">
        <v>44</v>
      </c>
      <c r="W21" s="173"/>
      <c r="X21" s="173"/>
      <c r="Y21" s="173"/>
      <c r="AA21" s="173" t="s">
        <v>239</v>
      </c>
      <c r="AB21" s="173"/>
      <c r="AC21" s="173"/>
      <c r="AD21" s="173"/>
    </row>
    <row r="22" spans="2:30" x14ac:dyDescent="0.25">
      <c r="B22" s="174"/>
      <c r="C22" s="174"/>
      <c r="D22" s="174"/>
      <c r="E22" s="174"/>
      <c r="G22" s="173"/>
      <c r="H22" s="173"/>
      <c r="I22" s="173"/>
      <c r="J22" s="173"/>
      <c r="L22" s="173"/>
      <c r="M22" s="173"/>
      <c r="N22" s="173"/>
      <c r="O22" s="173"/>
      <c r="Q22" s="173"/>
      <c r="R22" s="173"/>
      <c r="S22" s="173"/>
      <c r="T22" s="173"/>
      <c r="V22" s="173"/>
      <c r="W22" s="173"/>
      <c r="X22" s="173"/>
      <c r="Y22" s="173"/>
      <c r="AA22" s="173"/>
      <c r="AB22" s="173"/>
      <c r="AC22" s="173"/>
      <c r="AD22" s="173"/>
    </row>
    <row r="23" spans="2:30" x14ac:dyDescent="0.25">
      <c r="B23" s="174"/>
      <c r="C23" s="174"/>
      <c r="D23" s="174"/>
      <c r="E23" s="174"/>
      <c r="G23" s="173"/>
      <c r="H23" s="173"/>
      <c r="I23" s="173"/>
      <c r="J23" s="173"/>
      <c r="L23" s="173"/>
      <c r="M23" s="173"/>
      <c r="N23" s="173"/>
      <c r="O23" s="173"/>
      <c r="Q23" s="173"/>
      <c r="R23" s="173"/>
      <c r="S23" s="173"/>
      <c r="T23" s="173"/>
      <c r="V23" s="173"/>
      <c r="W23" s="173"/>
      <c r="X23" s="173"/>
      <c r="Y23" s="173"/>
      <c r="AA23" s="173"/>
      <c r="AB23" s="173"/>
      <c r="AC23" s="173"/>
      <c r="AD23" s="173"/>
    </row>
    <row r="24" spans="2:30" ht="15" customHeight="1" x14ac:dyDescent="0.25">
      <c r="B24" s="203" t="s">
        <v>313</v>
      </c>
      <c r="C24" s="204"/>
      <c r="D24" s="204"/>
      <c r="E24" s="204"/>
      <c r="G24" s="203" t="s">
        <v>314</v>
      </c>
      <c r="H24" s="204"/>
      <c r="I24" s="204"/>
      <c r="J24" s="204"/>
      <c r="L24" s="203" t="s">
        <v>315</v>
      </c>
      <c r="M24" s="204"/>
      <c r="N24" s="204"/>
      <c r="O24" s="204"/>
      <c r="Q24" s="207" t="s">
        <v>316</v>
      </c>
      <c r="R24" s="208"/>
      <c r="S24" s="208"/>
      <c r="T24" s="208"/>
      <c r="V24" s="203" t="s">
        <v>318</v>
      </c>
      <c r="W24" s="204"/>
      <c r="X24" s="204"/>
      <c r="Y24" s="204"/>
      <c r="AA24" s="203" t="s">
        <v>319</v>
      </c>
      <c r="AB24" s="204"/>
      <c r="AC24" s="204"/>
      <c r="AD24" s="204"/>
    </row>
    <row r="25" spans="2:30" x14ac:dyDescent="0.25">
      <c r="B25" s="204"/>
      <c r="C25" s="204"/>
      <c r="D25" s="204"/>
      <c r="E25" s="204"/>
      <c r="G25" s="204"/>
      <c r="H25" s="204"/>
      <c r="I25" s="204"/>
      <c r="J25" s="204"/>
      <c r="L25" s="204"/>
      <c r="M25" s="204"/>
      <c r="N25" s="204"/>
      <c r="O25" s="204"/>
      <c r="Q25" s="208"/>
      <c r="R25" s="208"/>
      <c r="S25" s="208"/>
      <c r="T25" s="208"/>
      <c r="V25" s="204"/>
      <c r="W25" s="204"/>
      <c r="X25" s="204"/>
      <c r="Y25" s="204"/>
      <c r="AA25" s="204"/>
      <c r="AB25" s="204"/>
      <c r="AC25" s="204"/>
      <c r="AD25" s="204"/>
    </row>
    <row r="26" spans="2:30" x14ac:dyDescent="0.25">
      <c r="B26" s="204"/>
      <c r="C26" s="204"/>
      <c r="D26" s="204"/>
      <c r="E26" s="204"/>
      <c r="G26" s="204"/>
      <c r="H26" s="204"/>
      <c r="I26" s="204"/>
      <c r="J26" s="204"/>
      <c r="L26" s="204"/>
      <c r="M26" s="204"/>
      <c r="N26" s="204"/>
      <c r="O26" s="204"/>
      <c r="Q26" s="208"/>
      <c r="R26" s="208"/>
      <c r="S26" s="208"/>
      <c r="T26" s="208"/>
      <c r="V26" s="204"/>
      <c r="W26" s="204"/>
      <c r="X26" s="204"/>
      <c r="Y26" s="204"/>
      <c r="AA26" s="204"/>
      <c r="AB26" s="204"/>
      <c r="AC26" s="204"/>
      <c r="AD26" s="204"/>
    </row>
    <row r="27" spans="2:30" x14ac:dyDescent="0.25">
      <c r="B27" s="204"/>
      <c r="C27" s="204"/>
      <c r="D27" s="204"/>
      <c r="E27" s="204"/>
      <c r="G27" s="204"/>
      <c r="H27" s="204"/>
      <c r="I27" s="204"/>
      <c r="J27" s="204"/>
      <c r="L27" s="204"/>
      <c r="M27" s="204"/>
      <c r="N27" s="204"/>
      <c r="O27" s="204"/>
      <c r="Q27" s="208"/>
      <c r="R27" s="208"/>
      <c r="S27" s="208"/>
      <c r="T27" s="208"/>
      <c r="V27" s="204"/>
      <c r="W27" s="204"/>
      <c r="X27" s="204"/>
      <c r="Y27" s="204"/>
      <c r="AA27" s="204"/>
      <c r="AB27" s="204"/>
      <c r="AC27" s="204"/>
      <c r="AD27" s="204"/>
    </row>
    <row r="28" spans="2:30" x14ac:dyDescent="0.25">
      <c r="B28" s="204"/>
      <c r="C28" s="204"/>
      <c r="D28" s="204"/>
      <c r="E28" s="204"/>
      <c r="G28" s="204"/>
      <c r="H28" s="204"/>
      <c r="I28" s="204"/>
      <c r="J28" s="204"/>
      <c r="L28" s="204"/>
      <c r="M28" s="204"/>
      <c r="N28" s="204"/>
      <c r="O28" s="204"/>
      <c r="Q28" s="208"/>
      <c r="R28" s="208"/>
      <c r="S28" s="208"/>
      <c r="T28" s="208"/>
      <c r="V28" s="204"/>
      <c r="W28" s="204"/>
      <c r="X28" s="204"/>
      <c r="Y28" s="204"/>
      <c r="AA28" s="204"/>
      <c r="AB28" s="204"/>
      <c r="AC28" s="204"/>
      <c r="AD28" s="204"/>
    </row>
    <row r="29" spans="2:30" x14ac:dyDescent="0.25">
      <c r="B29" s="204"/>
      <c r="C29" s="204"/>
      <c r="D29" s="204"/>
      <c r="E29" s="204"/>
      <c r="G29" s="204"/>
      <c r="H29" s="204"/>
      <c r="I29" s="204"/>
      <c r="J29" s="204"/>
      <c r="L29" s="204"/>
      <c r="M29" s="204"/>
      <c r="N29" s="204"/>
      <c r="O29" s="204"/>
      <c r="Q29" s="208"/>
      <c r="R29" s="208"/>
      <c r="S29" s="208"/>
      <c r="T29" s="208"/>
      <c r="V29" s="204"/>
      <c r="W29" s="204"/>
      <c r="X29" s="204"/>
      <c r="Y29" s="204"/>
      <c r="AA29" s="204"/>
      <c r="AB29" s="204"/>
      <c r="AC29" s="204"/>
      <c r="AD29" s="204"/>
    </row>
    <row r="30" spans="2:30" x14ac:dyDescent="0.25">
      <c r="B30" s="204"/>
      <c r="C30" s="204"/>
      <c r="D30" s="204"/>
      <c r="E30" s="204"/>
      <c r="G30" s="204"/>
      <c r="H30" s="204"/>
      <c r="I30" s="204"/>
      <c r="J30" s="204"/>
      <c r="L30" s="204"/>
      <c r="M30" s="204"/>
      <c r="N30" s="204"/>
      <c r="O30" s="204"/>
      <c r="Q30" s="208"/>
      <c r="R30" s="208"/>
      <c r="S30" s="208"/>
      <c r="T30" s="208"/>
      <c r="V30" s="204"/>
      <c r="W30" s="204"/>
      <c r="X30" s="204"/>
      <c r="Y30" s="204"/>
      <c r="AA30" s="204"/>
      <c r="AB30" s="204"/>
      <c r="AC30" s="204"/>
      <c r="AD30" s="204"/>
    </row>
    <row r="31" spans="2:30" x14ac:dyDescent="0.25">
      <c r="B31" s="204"/>
      <c r="C31" s="204"/>
      <c r="D31" s="204"/>
      <c r="E31" s="204"/>
      <c r="G31" s="204"/>
      <c r="H31" s="204"/>
      <c r="I31" s="204"/>
      <c r="J31" s="204"/>
      <c r="L31" s="204"/>
      <c r="M31" s="204"/>
      <c r="N31" s="204"/>
      <c r="O31" s="204"/>
      <c r="Q31" s="208"/>
      <c r="R31" s="208"/>
      <c r="S31" s="208"/>
      <c r="T31" s="208"/>
      <c r="V31" s="204"/>
      <c r="W31" s="204"/>
      <c r="X31" s="204"/>
      <c r="Y31" s="204"/>
      <c r="AA31" s="204"/>
      <c r="AB31" s="204"/>
      <c r="AC31" s="204"/>
      <c r="AD31" s="204"/>
    </row>
    <row r="32" spans="2:30" x14ac:dyDescent="0.25">
      <c r="B32" s="204"/>
      <c r="C32" s="204"/>
      <c r="D32" s="204"/>
      <c r="E32" s="204"/>
      <c r="G32" s="204"/>
      <c r="H32" s="204"/>
      <c r="I32" s="204"/>
      <c r="J32" s="204"/>
      <c r="L32" s="204"/>
      <c r="M32" s="204"/>
      <c r="N32" s="204"/>
      <c r="O32" s="204"/>
      <c r="Q32" s="208"/>
      <c r="R32" s="208"/>
      <c r="S32" s="208"/>
      <c r="T32" s="208"/>
      <c r="V32" s="204"/>
      <c r="W32" s="204"/>
      <c r="X32" s="204"/>
      <c r="Y32" s="204"/>
      <c r="AA32" s="204"/>
      <c r="AB32" s="204"/>
      <c r="AC32" s="204"/>
      <c r="AD32" s="204"/>
    </row>
    <row r="33" spans="2:30" ht="21" customHeight="1" x14ac:dyDescent="0.25">
      <c r="B33" s="204"/>
      <c r="C33" s="204"/>
      <c r="D33" s="204"/>
      <c r="E33" s="204"/>
      <c r="G33" s="204"/>
      <c r="H33" s="204"/>
      <c r="I33" s="204"/>
      <c r="J33" s="204"/>
      <c r="L33" s="204"/>
      <c r="M33" s="204"/>
      <c r="N33" s="204"/>
      <c r="O33" s="204"/>
      <c r="Q33" s="208"/>
      <c r="R33" s="208"/>
      <c r="S33" s="208"/>
      <c r="T33" s="208"/>
      <c r="V33" s="204"/>
      <c r="W33" s="204"/>
      <c r="X33" s="204"/>
      <c r="Y33" s="204"/>
      <c r="AA33" s="204"/>
      <c r="AB33" s="204"/>
      <c r="AC33" s="204"/>
      <c r="AD33" s="204"/>
    </row>
    <row r="34" spans="2:30" ht="21" customHeight="1" x14ac:dyDescent="0.25">
      <c r="B34" s="204"/>
      <c r="C34" s="204"/>
      <c r="D34" s="204"/>
      <c r="E34" s="204"/>
      <c r="G34" s="204"/>
      <c r="H34" s="204"/>
      <c r="I34" s="204"/>
      <c r="J34" s="204"/>
      <c r="L34" s="204"/>
      <c r="M34" s="204"/>
      <c r="N34" s="204"/>
      <c r="O34" s="204"/>
      <c r="Q34" s="207" t="s">
        <v>317</v>
      </c>
      <c r="R34" s="208"/>
      <c r="S34" s="208"/>
      <c r="T34" s="208"/>
      <c r="V34" s="204"/>
      <c r="W34" s="204"/>
      <c r="X34" s="204"/>
      <c r="Y34" s="204"/>
      <c r="AA34" s="204"/>
      <c r="AB34" s="204"/>
      <c r="AC34" s="204"/>
      <c r="AD34" s="204"/>
    </row>
    <row r="35" spans="2:30" x14ac:dyDescent="0.25">
      <c r="B35" s="204"/>
      <c r="C35" s="204"/>
      <c r="D35" s="204"/>
      <c r="E35" s="204"/>
      <c r="G35" s="204"/>
      <c r="H35" s="204"/>
      <c r="I35" s="204"/>
      <c r="J35" s="204"/>
      <c r="L35" s="204"/>
      <c r="M35" s="204"/>
      <c r="N35" s="204"/>
      <c r="O35" s="204"/>
      <c r="Q35" s="208"/>
      <c r="R35" s="208"/>
      <c r="S35" s="208"/>
      <c r="T35" s="208"/>
      <c r="V35" s="204"/>
      <c r="W35" s="204"/>
      <c r="X35" s="204"/>
      <c r="Y35" s="204"/>
      <c r="AA35" s="204"/>
      <c r="AB35" s="204"/>
      <c r="AC35" s="204"/>
      <c r="AD35" s="204"/>
    </row>
    <row r="36" spans="2:30" x14ac:dyDescent="0.25">
      <c r="B36" s="204"/>
      <c r="C36" s="204"/>
      <c r="D36" s="204"/>
      <c r="E36" s="204"/>
      <c r="G36" s="204"/>
      <c r="H36" s="204"/>
      <c r="I36" s="204"/>
      <c r="J36" s="204"/>
      <c r="L36" s="204"/>
      <c r="M36" s="204"/>
      <c r="N36" s="204"/>
      <c r="O36" s="204"/>
      <c r="Q36" s="208"/>
      <c r="R36" s="208"/>
      <c r="S36" s="208"/>
      <c r="T36" s="208"/>
      <c r="V36" s="204"/>
      <c r="W36" s="204"/>
      <c r="X36" s="204"/>
      <c r="Y36" s="204"/>
      <c r="AA36" s="204"/>
      <c r="AB36" s="204"/>
      <c r="AC36" s="204"/>
      <c r="AD36" s="204"/>
    </row>
    <row r="37" spans="2:30" x14ac:dyDescent="0.25">
      <c r="B37" s="204"/>
      <c r="C37" s="204"/>
      <c r="D37" s="204"/>
      <c r="E37" s="204"/>
      <c r="G37" s="204"/>
      <c r="H37" s="204"/>
      <c r="I37" s="204"/>
      <c r="J37" s="204"/>
      <c r="L37" s="204"/>
      <c r="M37" s="204"/>
      <c r="N37" s="204"/>
      <c r="O37" s="204"/>
      <c r="Q37" s="208"/>
      <c r="R37" s="208"/>
      <c r="S37" s="208"/>
      <c r="T37" s="208"/>
      <c r="V37" s="204"/>
      <c r="W37" s="204"/>
      <c r="X37" s="204"/>
      <c r="Y37" s="204"/>
      <c r="AA37" s="204"/>
      <c r="AB37" s="204"/>
      <c r="AC37" s="204"/>
      <c r="AD37" s="204"/>
    </row>
    <row r="38" spans="2:30" x14ac:dyDescent="0.25">
      <c r="B38" s="204"/>
      <c r="C38" s="204"/>
      <c r="D38" s="204"/>
      <c r="E38" s="204"/>
      <c r="G38" s="204"/>
      <c r="H38" s="204"/>
      <c r="I38" s="204"/>
      <c r="J38" s="204"/>
      <c r="L38" s="204"/>
      <c r="M38" s="204"/>
      <c r="N38" s="204"/>
      <c r="O38" s="204"/>
      <c r="Q38" s="208"/>
      <c r="R38" s="208"/>
      <c r="S38" s="208"/>
      <c r="T38" s="208"/>
      <c r="V38" s="204"/>
      <c r="W38" s="204"/>
      <c r="X38" s="204"/>
      <c r="Y38" s="204"/>
      <c r="AA38" s="204"/>
      <c r="AB38" s="204"/>
      <c r="AC38" s="204"/>
      <c r="AD38" s="204"/>
    </row>
    <row r="39" spans="2:30" x14ac:dyDescent="0.25">
      <c r="B39" s="204"/>
      <c r="C39" s="204"/>
      <c r="D39" s="204"/>
      <c r="E39" s="204"/>
      <c r="G39" s="204"/>
      <c r="H39" s="204"/>
      <c r="I39" s="204"/>
      <c r="J39" s="204"/>
      <c r="L39" s="204"/>
      <c r="M39" s="204"/>
      <c r="N39" s="204"/>
      <c r="O39" s="204"/>
      <c r="Q39" s="208"/>
      <c r="R39" s="208"/>
      <c r="S39" s="208"/>
      <c r="T39" s="208"/>
      <c r="V39" s="204"/>
      <c r="W39" s="204"/>
      <c r="X39" s="204"/>
      <c r="Y39" s="204"/>
      <c r="AA39" s="204"/>
      <c r="AB39" s="204"/>
      <c r="AC39" s="204"/>
      <c r="AD39" s="204"/>
    </row>
    <row r="40" spans="2:30" x14ac:dyDescent="0.25">
      <c r="B40" s="204"/>
      <c r="C40" s="204"/>
      <c r="D40" s="204"/>
      <c r="E40" s="204"/>
      <c r="G40" s="204"/>
      <c r="H40" s="204"/>
      <c r="I40" s="204"/>
      <c r="J40" s="204"/>
      <c r="L40" s="204"/>
      <c r="M40" s="204"/>
      <c r="N40" s="204"/>
      <c r="O40" s="204"/>
      <c r="Q40" s="208"/>
      <c r="R40" s="208"/>
      <c r="S40" s="208"/>
      <c r="T40" s="208"/>
      <c r="V40" s="204"/>
      <c r="W40" s="204"/>
      <c r="X40" s="204"/>
      <c r="Y40" s="204"/>
      <c r="AA40" s="204"/>
      <c r="AB40" s="204"/>
      <c r="AC40" s="204"/>
      <c r="AD40" s="204"/>
    </row>
    <row r="41" spans="2:30" x14ac:dyDescent="0.25">
      <c r="B41" s="204"/>
      <c r="C41" s="204"/>
      <c r="D41" s="204"/>
      <c r="E41" s="204"/>
      <c r="G41" s="204"/>
      <c r="H41" s="204"/>
      <c r="I41" s="204"/>
      <c r="J41" s="204"/>
      <c r="L41" s="204"/>
      <c r="M41" s="204"/>
      <c r="N41" s="204"/>
      <c r="O41" s="204"/>
      <c r="Q41" s="208"/>
      <c r="R41" s="208"/>
      <c r="S41" s="208"/>
      <c r="T41" s="208"/>
      <c r="V41" s="204"/>
      <c r="W41" s="204"/>
      <c r="X41" s="204"/>
      <c r="Y41" s="204"/>
      <c r="AA41" s="204"/>
      <c r="AB41" s="204"/>
      <c r="AC41" s="204"/>
      <c r="AD41" s="204"/>
    </row>
    <row r="42" spans="2:30" x14ac:dyDescent="0.25">
      <c r="B42" s="204"/>
      <c r="C42" s="204"/>
      <c r="D42" s="204"/>
      <c r="E42" s="204"/>
      <c r="G42" s="204"/>
      <c r="H42" s="204"/>
      <c r="I42" s="204"/>
      <c r="J42" s="204"/>
      <c r="L42" s="204"/>
      <c r="M42" s="204"/>
      <c r="N42" s="204"/>
      <c r="O42" s="204"/>
      <c r="Q42" s="208"/>
      <c r="R42" s="208"/>
      <c r="S42" s="208"/>
      <c r="T42" s="208"/>
      <c r="V42" s="204"/>
      <c r="W42" s="204"/>
      <c r="X42" s="204"/>
      <c r="Y42" s="204"/>
      <c r="AA42" s="204"/>
      <c r="AB42" s="204"/>
      <c r="AC42" s="204"/>
      <c r="AD42" s="204"/>
    </row>
    <row r="43" spans="2:30" x14ac:dyDescent="0.25">
      <c r="B43" s="204"/>
      <c r="C43" s="204"/>
      <c r="D43" s="204"/>
      <c r="E43" s="204"/>
      <c r="G43" s="204"/>
      <c r="H43" s="204"/>
      <c r="I43" s="204"/>
      <c r="J43" s="204"/>
      <c r="L43" s="204"/>
      <c r="M43" s="204"/>
      <c r="N43" s="204"/>
      <c r="O43" s="204"/>
      <c r="Q43" s="208"/>
      <c r="R43" s="208"/>
      <c r="S43" s="208"/>
      <c r="T43" s="208"/>
      <c r="V43" s="204"/>
      <c r="W43" s="204"/>
      <c r="X43" s="204"/>
      <c r="Y43" s="204"/>
      <c r="AA43" s="204"/>
      <c r="AB43" s="204"/>
      <c r="AC43" s="204"/>
      <c r="AD43" s="204"/>
    </row>
    <row r="44" spans="2:30" ht="16.5" customHeight="1" x14ac:dyDescent="0.25">
      <c r="B44" s="204"/>
      <c r="C44" s="204"/>
      <c r="D44" s="204"/>
      <c r="E44" s="204"/>
      <c r="G44" s="204"/>
      <c r="H44" s="204"/>
      <c r="I44" s="204"/>
      <c r="J44" s="204"/>
      <c r="L44" s="204"/>
      <c r="M44" s="204"/>
      <c r="N44" s="204"/>
      <c r="O44" s="204"/>
      <c r="Q44" s="68"/>
      <c r="R44" s="68"/>
      <c r="S44" s="68"/>
      <c r="T44" s="68"/>
      <c r="V44" s="204"/>
      <c r="W44" s="204"/>
      <c r="X44" s="204"/>
      <c r="Y44" s="204"/>
      <c r="AA44" s="204"/>
      <c r="AB44" s="204"/>
      <c r="AC44" s="204"/>
      <c r="AD44" s="204"/>
    </row>
    <row r="45" spans="2:30" ht="17.25" customHeight="1" x14ac:dyDescent="0.25">
      <c r="B45" s="206" t="s">
        <v>91</v>
      </c>
      <c r="C45" s="206"/>
      <c r="D45" s="206"/>
      <c r="E45" s="206"/>
      <c r="G45" s="206" t="s">
        <v>91</v>
      </c>
      <c r="H45" s="206"/>
      <c r="I45" s="206"/>
      <c r="J45" s="206"/>
      <c r="L45" s="206" t="s">
        <v>91</v>
      </c>
      <c r="M45" s="206"/>
      <c r="N45" s="206"/>
      <c r="O45" s="206"/>
      <c r="Q45" s="206" t="s">
        <v>91</v>
      </c>
      <c r="R45" s="206"/>
      <c r="S45" s="206"/>
      <c r="T45" s="206"/>
      <c r="V45" s="206" t="s">
        <v>91</v>
      </c>
      <c r="W45" s="206"/>
      <c r="X45" s="206"/>
      <c r="Y45" s="206"/>
      <c r="AA45" s="206" t="s">
        <v>91</v>
      </c>
      <c r="AB45" s="206"/>
      <c r="AC45" s="206"/>
      <c r="AD45" s="206"/>
    </row>
    <row r="46" spans="2:30" ht="15" customHeight="1" x14ac:dyDescent="0.25">
      <c r="B46" s="206"/>
      <c r="C46" s="206"/>
      <c r="D46" s="206"/>
      <c r="E46" s="206"/>
      <c r="G46" s="206"/>
      <c r="H46" s="206"/>
      <c r="I46" s="206"/>
      <c r="J46" s="206"/>
      <c r="L46" s="206"/>
      <c r="M46" s="206"/>
      <c r="N46" s="206"/>
      <c r="O46" s="206"/>
      <c r="Q46" s="206"/>
      <c r="R46" s="206"/>
      <c r="S46" s="206"/>
      <c r="T46" s="206"/>
      <c r="V46" s="206"/>
      <c r="W46" s="206"/>
      <c r="X46" s="206"/>
      <c r="Y46" s="206"/>
      <c r="AA46" s="206"/>
      <c r="AB46" s="206"/>
      <c r="AC46" s="206"/>
      <c r="AD46" s="206"/>
    </row>
    <row r="47" spans="2:30" x14ac:dyDescent="0.25">
      <c r="AD47" s="1"/>
    </row>
  </sheetData>
  <sheetProtection algorithmName="SHA-512" hashValue="RUNabFoLMrBqLLD20+K6w77FPROiqLz8hZdzzSatKIrHjqG4d6FSUIBqQF34VGrPiaRKjSUvMKvJR2HGkVilqQ==" saltValue="llFNbF5kphMEOaphzEG7yQ==" spinCount="100000" sheet="1" objects="1" scenarios="1" selectLockedCells="1" selectUnlockedCells="1"/>
  <mergeCells count="30">
    <mergeCell ref="AA45:AD46"/>
    <mergeCell ref="B1:D2"/>
    <mergeCell ref="R1:V2"/>
    <mergeCell ref="X1:AA2"/>
    <mergeCell ref="V45:Y46"/>
    <mergeCell ref="E1:L2"/>
    <mergeCell ref="N1:P2"/>
    <mergeCell ref="L24:O44"/>
    <mergeCell ref="Q24:T33"/>
    <mergeCell ref="Q34:T43"/>
    <mergeCell ref="B45:E46"/>
    <mergeCell ref="G45:J46"/>
    <mergeCell ref="L45:O46"/>
    <mergeCell ref="Q45:T46"/>
    <mergeCell ref="V19:Y20"/>
    <mergeCell ref="B21:E23"/>
    <mergeCell ref="B24:E44"/>
    <mergeCell ref="G24:J44"/>
    <mergeCell ref="V24:Y44"/>
    <mergeCell ref="AA24:AD44"/>
    <mergeCell ref="AA19:AD20"/>
    <mergeCell ref="AA21:AD23"/>
    <mergeCell ref="G21:J23"/>
    <mergeCell ref="L21:O23"/>
    <mergeCell ref="Q21:T23"/>
    <mergeCell ref="V21:Y23"/>
    <mergeCell ref="B19:E20"/>
    <mergeCell ref="G19:J20"/>
    <mergeCell ref="L19:O20"/>
    <mergeCell ref="Q19:T20"/>
  </mergeCells>
  <conditionalFormatting sqref="B19:E20">
    <cfRule type="containsText" dxfId="85" priority="6" operator="containsText" text="Completed">
      <formula>NOT(ISERROR(SEARCH("Completed",B19)))</formula>
    </cfRule>
  </conditionalFormatting>
  <conditionalFormatting sqref="G19:J20">
    <cfRule type="containsText" dxfId="84" priority="5" operator="containsText" text="Completed">
      <formula>NOT(ISERROR(SEARCH("Completed",G19)))</formula>
    </cfRule>
  </conditionalFormatting>
  <conditionalFormatting sqref="L19:O20">
    <cfRule type="containsText" dxfId="83" priority="4" operator="containsText" text="Completed">
      <formula>NOT(ISERROR(SEARCH("Completed",L19)))</formula>
    </cfRule>
  </conditionalFormatting>
  <conditionalFormatting sqref="Q19:T20">
    <cfRule type="containsText" dxfId="82" priority="3" operator="containsText" text="Completed">
      <formula>NOT(ISERROR(SEARCH("Completed",Q19)))</formula>
    </cfRule>
  </conditionalFormatting>
  <conditionalFormatting sqref="V19:Y20">
    <cfRule type="containsText" dxfId="81" priority="2" operator="containsText" text="Completed">
      <formula>NOT(ISERROR(SEARCH("Completed",V19)))</formula>
    </cfRule>
  </conditionalFormatting>
  <conditionalFormatting sqref="AA19:AD20">
    <cfRule type="containsText" dxfId="80" priority="1" operator="containsText" text="Completed">
      <formula>NOT(ISERROR(SEARCH("Completed",AA19)))</formula>
    </cfRule>
  </conditionalFormatting>
  <pageMargins left="0.25" right="0.25" top="0.75" bottom="0.75" header="0.3" footer="0.3"/>
  <pageSetup paperSize="17" orientation="landscape" r:id="rId1"/>
  <drawing r:id="rId2"/>
  <legacyDrawing r:id="rId3"/>
  <picture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6"/>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row>
    <row r="12" spans="1:28" ht="15" customHeight="1" x14ac:dyDescent="0.25">
      <c r="J12" s="60"/>
      <c r="K12" s="60"/>
      <c r="L12" s="60"/>
      <c r="M12" s="60"/>
      <c r="N12" s="60"/>
      <c r="O12" s="60"/>
      <c r="P12" s="60"/>
      <c r="Q12" s="60"/>
    </row>
    <row r="13" spans="1:28" ht="15" customHeight="1" x14ac:dyDescent="0.45">
      <c r="J13" s="61"/>
      <c r="K13" s="61"/>
      <c r="L13" s="61"/>
      <c r="M13" s="61"/>
      <c r="N13" s="61"/>
    </row>
    <row r="14" spans="1:28" ht="15" customHeight="1" x14ac:dyDescent="0.45">
      <c r="J14" s="61"/>
      <c r="K14" s="61"/>
      <c r="L14" s="61"/>
      <c r="M14" s="61"/>
      <c r="N14" s="61"/>
    </row>
    <row r="19" spans="2:27" ht="15" customHeight="1" x14ac:dyDescent="0.25"/>
    <row r="20" spans="2:27" ht="15" customHeight="1" x14ac:dyDescent="0.25"/>
    <row r="21" spans="2:27" ht="15" customHeight="1" x14ac:dyDescent="0.25">
      <c r="B21" s="173" t="s">
        <v>144</v>
      </c>
      <c r="C21" s="173"/>
      <c r="D21" s="173"/>
      <c r="E21" s="173"/>
      <c r="F21" s="173"/>
      <c r="G21" s="173"/>
      <c r="H21" s="173"/>
      <c r="I21" s="173"/>
      <c r="K21" s="173" t="s">
        <v>28</v>
      </c>
      <c r="L21" s="173"/>
      <c r="M21" s="173"/>
      <c r="N21" s="173"/>
      <c r="O21" s="173"/>
      <c r="P21" s="173"/>
      <c r="Q21" s="173"/>
      <c r="R21" s="173"/>
      <c r="T21" s="173" t="s">
        <v>33</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ht="15" customHeight="1"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5" customHeight="1" x14ac:dyDescent="0.3">
      <c r="B25" s="215" t="s">
        <v>31</v>
      </c>
      <c r="C25" s="215"/>
      <c r="D25" s="215"/>
      <c r="E25" s="215"/>
      <c r="F25" s="215"/>
      <c r="G25" s="215"/>
      <c r="H25" s="215"/>
      <c r="I25" s="215"/>
      <c r="K25" s="212" t="s">
        <v>229</v>
      </c>
      <c r="L25" s="212"/>
      <c r="M25" s="212"/>
      <c r="N25" s="212"/>
      <c r="O25" s="212"/>
      <c r="P25" s="212"/>
      <c r="Q25" s="212"/>
      <c r="R25" s="212"/>
      <c r="T25" s="69" t="s">
        <v>94</v>
      </c>
      <c r="U25" s="11" t="s">
        <v>92</v>
      </c>
      <c r="V25" s="2"/>
      <c r="W25" s="2"/>
      <c r="X25" s="2"/>
      <c r="Y25" s="2"/>
      <c r="Z25" s="2"/>
      <c r="AA25" s="2"/>
    </row>
    <row r="26" spans="2:27" ht="15" customHeight="1" x14ac:dyDescent="0.25">
      <c r="B26" s="2"/>
      <c r="C26" s="2"/>
      <c r="D26" s="2"/>
      <c r="E26" s="2"/>
      <c r="F26" s="2"/>
      <c r="G26" s="2"/>
      <c r="H26" s="2"/>
      <c r="I26" s="2"/>
      <c r="K26" s="212"/>
      <c r="L26" s="212"/>
      <c r="M26" s="212"/>
      <c r="N26" s="212"/>
      <c r="O26" s="212"/>
      <c r="P26" s="212"/>
      <c r="Q26" s="212"/>
      <c r="R26" s="212"/>
      <c r="T26" s="2"/>
      <c r="U26" s="2"/>
      <c r="V26" s="108"/>
      <c r="W26" s="108"/>
      <c r="X26" s="108"/>
      <c r="Y26" s="108"/>
      <c r="Z26" s="108"/>
      <c r="AA26" s="108"/>
    </row>
    <row r="27" spans="2:27" ht="15" customHeight="1" x14ac:dyDescent="0.25">
      <c r="B27" s="91" t="b">
        <v>0</v>
      </c>
      <c r="C27" s="218" t="s">
        <v>137</v>
      </c>
      <c r="D27" s="218"/>
      <c r="E27" s="218"/>
      <c r="F27" s="218"/>
      <c r="G27" s="218"/>
      <c r="H27" s="218"/>
      <c r="I27" s="218"/>
      <c r="K27" s="212"/>
      <c r="L27" s="212"/>
      <c r="M27" s="212"/>
      <c r="N27" s="212"/>
      <c r="O27" s="212"/>
      <c r="P27" s="212"/>
      <c r="Q27" s="212"/>
      <c r="R27" s="212"/>
      <c r="T27" s="210" t="s">
        <v>93</v>
      </c>
      <c r="U27" s="209" t="s">
        <v>174</v>
      </c>
      <c r="V27" s="209"/>
      <c r="W27" s="209"/>
      <c r="X27" s="209"/>
      <c r="Y27" s="209"/>
      <c r="Z27" s="209"/>
      <c r="AA27" s="209"/>
    </row>
    <row r="28" spans="2:27" ht="15" customHeight="1" x14ac:dyDescent="0.25">
      <c r="B28" s="92"/>
      <c r="C28" s="218"/>
      <c r="D28" s="218"/>
      <c r="E28" s="218"/>
      <c r="F28" s="218"/>
      <c r="G28" s="218"/>
      <c r="H28" s="218"/>
      <c r="I28" s="218"/>
      <c r="K28" s="212"/>
      <c r="L28" s="212"/>
      <c r="M28" s="212"/>
      <c r="N28" s="212"/>
      <c r="O28" s="212"/>
      <c r="P28" s="212"/>
      <c r="Q28" s="212"/>
      <c r="R28" s="212"/>
      <c r="T28" s="210"/>
      <c r="U28" s="209"/>
      <c r="V28" s="209"/>
      <c r="W28" s="209"/>
      <c r="X28" s="209"/>
      <c r="Y28" s="209"/>
      <c r="Z28" s="209"/>
      <c r="AA28" s="209"/>
    </row>
    <row r="29" spans="2:27" ht="15" customHeight="1" x14ac:dyDescent="0.25">
      <c r="B29" s="92"/>
      <c r="C29" s="218"/>
      <c r="D29" s="218"/>
      <c r="E29" s="218"/>
      <c r="F29" s="218"/>
      <c r="G29" s="218"/>
      <c r="H29" s="218"/>
      <c r="I29" s="218"/>
      <c r="K29" s="212"/>
      <c r="L29" s="212"/>
      <c r="M29" s="212"/>
      <c r="N29" s="212"/>
      <c r="O29" s="212"/>
      <c r="P29" s="212"/>
      <c r="Q29" s="212"/>
      <c r="R29" s="212"/>
      <c r="T29" s="210"/>
      <c r="U29" s="209"/>
      <c r="V29" s="209"/>
      <c r="W29" s="209"/>
      <c r="X29" s="209"/>
      <c r="Y29" s="209"/>
      <c r="Z29" s="209"/>
      <c r="AA29" s="209"/>
    </row>
    <row r="30" spans="2:27" ht="15" customHeight="1" x14ac:dyDescent="0.25">
      <c r="B30" s="92"/>
      <c r="C30" s="218" t="s">
        <v>172</v>
      </c>
      <c r="D30" s="218"/>
      <c r="E30" s="218"/>
      <c r="F30" s="218"/>
      <c r="G30" s="218"/>
      <c r="H30" s="218"/>
      <c r="I30" s="218"/>
      <c r="K30" s="212" t="s">
        <v>230</v>
      </c>
      <c r="L30" s="212"/>
      <c r="M30" s="212"/>
      <c r="N30" s="212"/>
      <c r="O30" s="212"/>
      <c r="P30" s="212"/>
      <c r="Q30" s="212"/>
      <c r="R30" s="212"/>
      <c r="T30" s="211" t="s">
        <v>95</v>
      </c>
      <c r="U30" s="209" t="s">
        <v>96</v>
      </c>
      <c r="V30" s="209"/>
      <c r="W30" s="209"/>
      <c r="X30" s="209"/>
      <c r="Y30" s="209"/>
      <c r="Z30" s="209"/>
      <c r="AA30" s="209"/>
    </row>
    <row r="31" spans="2:27" ht="15" customHeight="1" x14ac:dyDescent="0.25">
      <c r="B31" s="91" t="b">
        <v>0</v>
      </c>
      <c r="C31" s="218"/>
      <c r="D31" s="218"/>
      <c r="E31" s="218"/>
      <c r="F31" s="218"/>
      <c r="G31" s="218"/>
      <c r="H31" s="218"/>
      <c r="I31" s="218"/>
      <c r="K31" s="212"/>
      <c r="L31" s="212"/>
      <c r="M31" s="212"/>
      <c r="N31" s="212"/>
      <c r="O31" s="212"/>
      <c r="P31" s="212"/>
      <c r="Q31" s="212"/>
      <c r="R31" s="212"/>
      <c r="T31" s="211"/>
      <c r="U31" s="209"/>
      <c r="V31" s="209"/>
      <c r="W31" s="209"/>
      <c r="X31" s="209"/>
      <c r="Y31" s="209"/>
      <c r="Z31" s="209"/>
      <c r="AA31" s="209"/>
    </row>
    <row r="32" spans="2:27" ht="15" customHeight="1" x14ac:dyDescent="0.25">
      <c r="B32" s="92"/>
      <c r="C32" s="218"/>
      <c r="D32" s="218"/>
      <c r="E32" s="218"/>
      <c r="F32" s="218"/>
      <c r="G32" s="218"/>
      <c r="H32" s="218"/>
      <c r="I32" s="218"/>
      <c r="K32" s="212"/>
      <c r="L32" s="212"/>
      <c r="M32" s="212"/>
      <c r="N32" s="212"/>
      <c r="O32" s="212"/>
      <c r="P32" s="212"/>
      <c r="Q32" s="212"/>
      <c r="R32" s="212"/>
      <c r="T32" s="211"/>
      <c r="U32" s="209"/>
      <c r="V32" s="209"/>
      <c r="W32" s="209"/>
      <c r="X32" s="209"/>
      <c r="Y32" s="209"/>
      <c r="Z32" s="209"/>
      <c r="AA32" s="209"/>
    </row>
    <row r="33" spans="2:27" ht="15" customHeight="1" x14ac:dyDescent="0.25">
      <c r="B33" s="2"/>
      <c r="C33" s="218"/>
      <c r="D33" s="218"/>
      <c r="E33" s="218"/>
      <c r="F33" s="218"/>
      <c r="G33" s="218"/>
      <c r="H33" s="218"/>
      <c r="I33" s="218"/>
      <c r="K33" s="212"/>
      <c r="L33" s="212"/>
      <c r="M33" s="212"/>
      <c r="N33" s="212"/>
      <c r="O33" s="212"/>
      <c r="P33" s="212"/>
      <c r="Q33" s="212"/>
      <c r="R33" s="212"/>
      <c r="T33" s="211" t="s">
        <v>97</v>
      </c>
      <c r="U33" s="209" t="s">
        <v>98</v>
      </c>
      <c r="V33" s="209"/>
      <c r="W33" s="209"/>
      <c r="X33" s="209"/>
      <c r="Y33" s="209"/>
      <c r="Z33" s="209"/>
      <c r="AA33" s="209"/>
    </row>
    <row r="34" spans="2:27" ht="15" customHeight="1" x14ac:dyDescent="0.25">
      <c r="B34" s="2"/>
      <c r="C34" s="108"/>
      <c r="D34" s="108"/>
      <c r="E34" s="108"/>
      <c r="F34" s="108"/>
      <c r="G34" s="108"/>
      <c r="H34" s="108"/>
      <c r="I34" s="108"/>
      <c r="K34" s="212"/>
      <c r="L34" s="212"/>
      <c r="M34" s="212"/>
      <c r="N34" s="212"/>
      <c r="O34" s="212"/>
      <c r="P34" s="212"/>
      <c r="Q34" s="212"/>
      <c r="R34" s="212"/>
      <c r="T34" s="211"/>
      <c r="U34" s="209"/>
      <c r="V34" s="209"/>
      <c r="W34" s="209"/>
      <c r="X34" s="209"/>
      <c r="Y34" s="209"/>
      <c r="Z34" s="209"/>
      <c r="AA34" s="209"/>
    </row>
    <row r="35" spans="2:27" ht="15" customHeight="1" x14ac:dyDescent="0.3">
      <c r="B35" s="2"/>
      <c r="C35" s="23" t="s">
        <v>167</v>
      </c>
      <c r="D35" s="23" t="s">
        <v>168</v>
      </c>
      <c r="E35" s="2"/>
      <c r="F35" s="2"/>
      <c r="G35" s="2"/>
      <c r="H35" s="2"/>
      <c r="I35" s="2"/>
      <c r="K35" s="212"/>
      <c r="L35" s="212"/>
      <c r="M35" s="212"/>
      <c r="N35" s="212"/>
      <c r="O35" s="212"/>
      <c r="P35" s="212"/>
      <c r="Q35" s="212"/>
      <c r="R35" s="212"/>
      <c r="T35" s="211"/>
      <c r="U35" s="209"/>
      <c r="V35" s="209"/>
      <c r="W35" s="209"/>
      <c r="X35" s="209"/>
      <c r="Y35" s="209"/>
      <c r="Z35" s="209"/>
      <c r="AA35" s="209"/>
    </row>
    <row r="36" spans="2:27" ht="15" customHeight="1" x14ac:dyDescent="0.3">
      <c r="B36" s="2"/>
      <c r="C36" s="23"/>
      <c r="D36" s="23" t="s">
        <v>171</v>
      </c>
      <c r="E36" s="2"/>
      <c r="F36" s="2"/>
      <c r="G36" s="2"/>
      <c r="H36" s="2"/>
      <c r="I36" s="2"/>
      <c r="K36" s="212"/>
      <c r="L36" s="212"/>
      <c r="M36" s="212"/>
      <c r="N36" s="212"/>
      <c r="O36" s="212"/>
      <c r="P36" s="212"/>
      <c r="Q36" s="212"/>
      <c r="R36" s="212"/>
      <c r="T36" s="211" t="s">
        <v>99</v>
      </c>
      <c r="U36" s="209" t="s">
        <v>100</v>
      </c>
      <c r="V36" s="209"/>
      <c r="W36" s="209"/>
      <c r="X36" s="209"/>
      <c r="Y36" s="209"/>
      <c r="Z36" s="209"/>
      <c r="AA36" s="209"/>
    </row>
    <row r="37" spans="2:27" ht="15" customHeight="1" x14ac:dyDescent="0.25">
      <c r="B37" s="2"/>
      <c r="C37" s="2"/>
      <c r="D37" s="2"/>
      <c r="E37" s="2"/>
      <c r="F37" s="2"/>
      <c r="G37" s="2"/>
      <c r="H37" s="2"/>
      <c r="I37" s="2"/>
      <c r="K37" s="212"/>
      <c r="L37" s="212"/>
      <c r="M37" s="212"/>
      <c r="N37" s="212"/>
      <c r="O37" s="212"/>
      <c r="P37" s="212"/>
      <c r="Q37" s="212"/>
      <c r="R37" s="212"/>
      <c r="T37" s="211"/>
      <c r="U37" s="209"/>
      <c r="V37" s="209"/>
      <c r="W37" s="209"/>
      <c r="X37" s="209"/>
      <c r="Y37" s="209"/>
      <c r="Z37" s="209"/>
      <c r="AA37" s="209"/>
    </row>
    <row r="38" spans="2:27" ht="15.75" customHeight="1" x14ac:dyDescent="0.25">
      <c r="B38" s="216" t="s">
        <v>35</v>
      </c>
      <c r="C38" s="217"/>
      <c r="D38" s="217"/>
      <c r="E38" s="217"/>
      <c r="F38" s="217"/>
      <c r="G38" s="217"/>
      <c r="H38" s="14"/>
      <c r="I38" s="14"/>
      <c r="K38" s="212"/>
      <c r="L38" s="212"/>
      <c r="M38" s="212"/>
      <c r="N38" s="212"/>
      <c r="O38" s="212"/>
      <c r="P38" s="212"/>
      <c r="Q38" s="212"/>
      <c r="R38" s="212"/>
      <c r="T38" s="211"/>
      <c r="U38" s="209"/>
      <c r="V38" s="209"/>
      <c r="W38" s="209"/>
      <c r="X38" s="209"/>
      <c r="Y38" s="209"/>
      <c r="Z38" s="209"/>
      <c r="AA38" s="209"/>
    </row>
    <row r="39" spans="2:27" ht="15" customHeight="1" x14ac:dyDescent="0.25">
      <c r="B39" s="213" t="s">
        <v>36</v>
      </c>
      <c r="C39" s="213"/>
      <c r="D39" s="213"/>
      <c r="E39" s="213"/>
      <c r="F39" s="213"/>
      <c r="G39" s="213"/>
      <c r="H39" s="214" t="str">
        <f>IF(B31=TRUE,1000000,IF(B27=TRUE,1000000,""))</f>
        <v/>
      </c>
      <c r="I39" s="214"/>
      <c r="K39" s="212" t="s">
        <v>228</v>
      </c>
      <c r="L39" s="212"/>
      <c r="M39" s="212"/>
      <c r="N39" s="212"/>
      <c r="O39" s="212"/>
      <c r="P39" s="212"/>
      <c r="Q39" s="212"/>
      <c r="R39" s="212"/>
      <c r="T39" s="211"/>
      <c r="U39" s="209"/>
      <c r="V39" s="209"/>
      <c r="W39" s="209"/>
      <c r="X39" s="209"/>
      <c r="Y39" s="209"/>
      <c r="Z39" s="209"/>
      <c r="AA39" s="209"/>
    </row>
    <row r="40" spans="2:27" ht="15.75" customHeight="1" x14ac:dyDescent="0.25">
      <c r="B40" s="213" t="s">
        <v>37</v>
      </c>
      <c r="C40" s="213"/>
      <c r="D40" s="213"/>
      <c r="E40" s="213"/>
      <c r="F40" s="213"/>
      <c r="G40" s="213"/>
      <c r="H40" s="214" t="str">
        <f>IF(B31=TRUE,2000000,IF(B27=TRUE,2000000,""))</f>
        <v/>
      </c>
      <c r="I40" s="214"/>
      <c r="K40" s="212"/>
      <c r="L40" s="212"/>
      <c r="M40" s="212"/>
      <c r="N40" s="212"/>
      <c r="O40" s="212"/>
      <c r="P40" s="212"/>
      <c r="Q40" s="212"/>
      <c r="R40" s="212"/>
      <c r="T40" s="219" t="s">
        <v>320</v>
      </c>
      <c r="U40" s="220"/>
      <c r="V40" s="220"/>
      <c r="W40" s="220"/>
      <c r="X40" s="220"/>
      <c r="Y40" s="220"/>
      <c r="Z40" s="220"/>
      <c r="AA40" s="220"/>
    </row>
    <row r="41" spans="2:27" ht="15" customHeight="1" x14ac:dyDescent="0.25">
      <c r="B41" s="15"/>
      <c r="C41" s="15"/>
      <c r="D41" s="15"/>
      <c r="E41" s="15"/>
      <c r="F41" s="15"/>
      <c r="G41" s="15"/>
      <c r="H41" s="13"/>
      <c r="I41" s="13"/>
      <c r="K41" s="212"/>
      <c r="L41" s="212"/>
      <c r="M41" s="212"/>
      <c r="N41" s="212"/>
      <c r="O41" s="212"/>
      <c r="P41" s="212"/>
      <c r="Q41" s="212"/>
      <c r="R41" s="212"/>
      <c r="T41" s="220"/>
      <c r="U41" s="220"/>
      <c r="V41" s="220"/>
      <c r="W41" s="220"/>
      <c r="X41" s="220"/>
      <c r="Y41" s="220"/>
      <c r="Z41" s="220"/>
      <c r="AA41" s="220"/>
    </row>
    <row r="42" spans="2:27" ht="15.75" customHeight="1" x14ac:dyDescent="0.25">
      <c r="B42" s="216" t="s">
        <v>142</v>
      </c>
      <c r="C42" s="217"/>
      <c r="D42" s="217"/>
      <c r="E42" s="217"/>
      <c r="F42" s="217"/>
      <c r="G42" s="217"/>
      <c r="H42" s="10"/>
      <c r="I42" s="10"/>
      <c r="K42" s="212"/>
      <c r="L42" s="212"/>
      <c r="M42" s="212"/>
      <c r="N42" s="212"/>
      <c r="O42" s="212"/>
      <c r="P42" s="212"/>
      <c r="Q42" s="212"/>
      <c r="R42" s="212"/>
      <c r="T42" s="220"/>
      <c r="U42" s="220"/>
      <c r="V42" s="220"/>
      <c r="W42" s="220"/>
      <c r="X42" s="220"/>
      <c r="Y42" s="220"/>
      <c r="Z42" s="220"/>
      <c r="AA42" s="220"/>
    </row>
    <row r="43" spans="2:27" ht="15" customHeight="1" x14ac:dyDescent="0.25">
      <c r="B43" s="213" t="s">
        <v>38</v>
      </c>
      <c r="C43" s="213"/>
      <c r="D43" s="213"/>
      <c r="E43" s="213"/>
      <c r="F43" s="213"/>
      <c r="G43" s="214" t="str">
        <f>IF(B31=TRUE,20000000,IF(B27=TRUE,10000000,""))</f>
        <v/>
      </c>
      <c r="H43" s="214"/>
      <c r="I43" s="214"/>
      <c r="K43" s="212"/>
      <c r="L43" s="212"/>
      <c r="M43" s="212"/>
      <c r="N43" s="212"/>
      <c r="O43" s="212"/>
      <c r="P43" s="212"/>
      <c r="Q43" s="212"/>
      <c r="R43" s="212"/>
      <c r="T43" s="220"/>
      <c r="U43" s="220"/>
      <c r="V43" s="220"/>
      <c r="W43" s="220"/>
      <c r="X43" s="220"/>
      <c r="Y43" s="220"/>
      <c r="Z43" s="220"/>
      <c r="AA43" s="220"/>
    </row>
    <row r="44" spans="2:27" ht="15.75" customHeight="1" x14ac:dyDescent="0.25">
      <c r="B44" s="2"/>
      <c r="C44" s="2"/>
      <c r="D44" s="2"/>
      <c r="E44" s="2"/>
      <c r="F44" s="2"/>
      <c r="G44" s="2"/>
      <c r="H44" s="2"/>
      <c r="I44" s="2"/>
      <c r="K44" s="212"/>
      <c r="L44" s="212"/>
      <c r="M44" s="212"/>
      <c r="N44" s="212"/>
      <c r="O44" s="212"/>
      <c r="P44" s="212"/>
      <c r="Q44" s="212"/>
      <c r="R44" s="212"/>
      <c r="T44" s="220"/>
      <c r="U44" s="220"/>
      <c r="V44" s="220"/>
      <c r="W44" s="220"/>
      <c r="X44" s="220"/>
      <c r="Y44" s="220"/>
      <c r="Z44" s="220"/>
      <c r="AA44" s="220"/>
    </row>
    <row r="45" spans="2:27" ht="15" customHeight="1" x14ac:dyDescent="0.25">
      <c r="B45" s="2"/>
      <c r="C45" s="2"/>
      <c r="D45" s="2"/>
      <c r="E45" s="2"/>
      <c r="F45" s="2"/>
      <c r="G45" s="2"/>
      <c r="H45" s="2"/>
      <c r="I45" s="2"/>
      <c r="K45" s="2"/>
      <c r="L45" s="2"/>
      <c r="M45" s="2"/>
      <c r="N45" s="2"/>
      <c r="O45" s="2"/>
      <c r="P45" s="2"/>
      <c r="Q45" s="2"/>
      <c r="R45" s="2"/>
      <c r="T45" s="220"/>
      <c r="U45" s="220"/>
      <c r="V45" s="220"/>
      <c r="W45" s="220"/>
      <c r="X45" s="220"/>
      <c r="Y45" s="220"/>
      <c r="Z45" s="220"/>
      <c r="AA45" s="220"/>
    </row>
    <row r="46" spans="2:27" x14ac:dyDescent="0.25">
      <c r="J46" s="1"/>
      <c r="K46" s="1"/>
      <c r="L46" s="1"/>
      <c r="M46" s="1"/>
      <c r="N46" s="1"/>
      <c r="O46" s="1"/>
      <c r="P46" s="1"/>
      <c r="Q46" s="1"/>
      <c r="R46" s="1"/>
      <c r="T46" s="70"/>
      <c r="U46" s="70"/>
      <c r="V46" s="70"/>
      <c r="W46" s="70"/>
      <c r="X46" s="70"/>
      <c r="Y46" s="70"/>
      <c r="Z46" s="70"/>
      <c r="AA46" s="70"/>
    </row>
  </sheetData>
  <sheetProtection algorithmName="SHA-512" hashValue="/0u2/YoemhRhMEtwLPoQUCkfR8ULvP8siq8pehq+yG9et6THP6Uae2SjPYPTI1tDs8LN1qiASVlfC6hZR5Tzmg==" saltValue="/KOLcho8Bw3ZOkucunRXXw==" spinCount="100000" sheet="1" objects="1" scenarios="1" selectLockedCells="1" selectUnlockedCells="1"/>
  <mergeCells count="31">
    <mergeCell ref="B1:C2"/>
    <mergeCell ref="E1:L2"/>
    <mergeCell ref="N1:P2"/>
    <mergeCell ref="K39:R44"/>
    <mergeCell ref="T36:T39"/>
    <mergeCell ref="B42:G42"/>
    <mergeCell ref="K21:R23"/>
    <mergeCell ref="B21:I23"/>
    <mergeCell ref="T21:AA23"/>
    <mergeCell ref="B40:G40"/>
    <mergeCell ref="H40:I40"/>
    <mergeCell ref="C27:I29"/>
    <mergeCell ref="C30:I33"/>
    <mergeCell ref="T40:AA45"/>
    <mergeCell ref="B43:F43"/>
    <mergeCell ref="G43:I43"/>
    <mergeCell ref="B39:G39"/>
    <mergeCell ref="H39:I39"/>
    <mergeCell ref="B25:I25"/>
    <mergeCell ref="U30:AA32"/>
    <mergeCell ref="B38:G38"/>
    <mergeCell ref="U36:AA39"/>
    <mergeCell ref="R1:U2"/>
    <mergeCell ref="U27:AA29"/>
    <mergeCell ref="T27:T29"/>
    <mergeCell ref="T30:T32"/>
    <mergeCell ref="T33:T35"/>
    <mergeCell ref="U33:AA35"/>
    <mergeCell ref="K30:R38"/>
    <mergeCell ref="K25:R29"/>
    <mergeCell ref="W1:Y2"/>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25281" r:id="rId5" name="Check Box 1">
              <controlPr locked="0" defaultSize="0" autoFill="0" autoLine="0" autoPict="0">
                <anchor moveWithCells="1">
                  <from>
                    <xdr:col>1</xdr:col>
                    <xdr:colOff>219075</xdr:colOff>
                    <xdr:row>26</xdr:row>
                    <xdr:rowOff>152400</xdr:rowOff>
                  </from>
                  <to>
                    <xdr:col>1</xdr:col>
                    <xdr:colOff>476250</xdr:colOff>
                    <xdr:row>27</xdr:row>
                    <xdr:rowOff>171450</xdr:rowOff>
                  </to>
                </anchor>
              </controlPr>
            </control>
          </mc:Choice>
        </mc:AlternateContent>
        <mc:AlternateContent xmlns:mc="http://schemas.openxmlformats.org/markup-compatibility/2006">
          <mc:Choice Requires="x14">
            <control shapeId="225282" r:id="rId6" name="Check Box 2">
              <controlPr locked="0" defaultSize="0" autoFill="0" autoLine="0" autoPict="0">
                <anchor moveWithCells="1">
                  <from>
                    <xdr:col>1</xdr:col>
                    <xdr:colOff>209550</xdr:colOff>
                    <xdr:row>30</xdr:row>
                    <xdr:rowOff>76200</xdr:rowOff>
                  </from>
                  <to>
                    <xdr:col>2</xdr:col>
                    <xdr:colOff>0</xdr:colOff>
                    <xdr:row>31</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6"/>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row>
    <row r="12" spans="1:28" ht="15" customHeight="1" x14ac:dyDescent="0.25">
      <c r="J12" s="60"/>
      <c r="K12" s="60"/>
      <c r="L12" s="60"/>
      <c r="M12" s="60"/>
      <c r="N12" s="60"/>
      <c r="O12" s="60"/>
      <c r="P12" s="60"/>
      <c r="Q12" s="60"/>
    </row>
    <row r="13" spans="1:28" ht="15" customHeight="1" x14ac:dyDescent="0.45">
      <c r="J13" s="61"/>
      <c r="K13" s="61"/>
      <c r="L13" s="61"/>
      <c r="M13" s="61"/>
      <c r="N13" s="61"/>
    </row>
    <row r="14" spans="1:28" ht="15" customHeight="1" x14ac:dyDescent="0.45">
      <c r="J14" s="61"/>
      <c r="K14" s="61"/>
      <c r="L14" s="61"/>
      <c r="M14" s="61"/>
      <c r="N14" s="61"/>
    </row>
    <row r="21" spans="2:27" ht="15" customHeight="1" x14ac:dyDescent="0.25">
      <c r="B21" s="173" t="s">
        <v>29</v>
      </c>
      <c r="C21" s="173"/>
      <c r="D21" s="173"/>
      <c r="E21" s="173"/>
      <c r="F21" s="173"/>
      <c r="G21" s="173"/>
      <c r="H21" s="173"/>
      <c r="I21" s="173"/>
      <c r="K21" s="173" t="s">
        <v>245</v>
      </c>
      <c r="L21" s="173"/>
      <c r="M21" s="173"/>
      <c r="N21" s="173"/>
      <c r="O21" s="173"/>
      <c r="P21" s="173"/>
      <c r="Q21" s="173"/>
      <c r="R21" s="173"/>
      <c r="T21" s="173" t="s">
        <v>181</v>
      </c>
      <c r="U21" s="173"/>
      <c r="V21" s="173"/>
      <c r="W21" s="173"/>
      <c r="X21" s="173"/>
      <c r="Y21" s="173"/>
      <c r="Z21" s="173"/>
      <c r="AA21" s="173"/>
    </row>
    <row r="22" spans="2:27"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27" ht="15" customHeight="1" x14ac:dyDescent="0.25">
      <c r="B23" s="173"/>
      <c r="C23" s="173"/>
      <c r="D23" s="173"/>
      <c r="E23" s="173"/>
      <c r="F23" s="173"/>
      <c r="G23" s="173"/>
      <c r="H23" s="173"/>
      <c r="I23" s="173"/>
      <c r="K23" s="173"/>
      <c r="L23" s="173"/>
      <c r="M23" s="173"/>
      <c r="N23" s="173"/>
      <c r="O23" s="173"/>
      <c r="P23" s="173"/>
      <c r="Q23" s="173"/>
      <c r="R23" s="173"/>
      <c r="T23" s="173"/>
      <c r="U23" s="173"/>
      <c r="V23" s="173"/>
      <c r="W23" s="173"/>
      <c r="X23" s="173"/>
      <c r="Y23" s="173"/>
      <c r="Z23" s="173"/>
      <c r="AA23" s="173"/>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x14ac:dyDescent="0.3">
      <c r="B25" s="215" t="s">
        <v>34</v>
      </c>
      <c r="C25" s="215"/>
      <c r="D25" s="215"/>
      <c r="E25" s="215"/>
      <c r="F25" s="215"/>
      <c r="G25" s="215"/>
      <c r="H25" s="215"/>
      <c r="I25" s="215"/>
      <c r="K25" s="215" t="s">
        <v>34</v>
      </c>
      <c r="L25" s="215"/>
      <c r="M25" s="215"/>
      <c r="N25" s="215"/>
      <c r="O25" s="215"/>
      <c r="P25" s="215"/>
      <c r="Q25" s="215"/>
      <c r="R25" s="215"/>
      <c r="T25" s="212" t="s">
        <v>232</v>
      </c>
      <c r="U25" s="212"/>
      <c r="V25" s="212"/>
      <c r="W25" s="212"/>
      <c r="X25" s="212"/>
      <c r="Y25" s="212"/>
      <c r="Z25" s="212"/>
      <c r="AA25" s="212"/>
    </row>
    <row r="26" spans="2:27" x14ac:dyDescent="0.25">
      <c r="B26" s="2"/>
      <c r="C26" s="2"/>
      <c r="D26" s="2"/>
      <c r="E26" s="2"/>
      <c r="F26" s="2"/>
      <c r="G26" s="2"/>
      <c r="H26" s="2"/>
      <c r="I26" s="2"/>
      <c r="K26" s="2"/>
      <c r="L26" s="2"/>
      <c r="M26" s="2"/>
      <c r="N26" s="2"/>
      <c r="O26" s="2"/>
      <c r="P26" s="2"/>
      <c r="Q26" s="2"/>
      <c r="R26" s="2"/>
      <c r="T26" s="212"/>
      <c r="U26" s="212"/>
      <c r="V26" s="212"/>
      <c r="W26" s="212"/>
      <c r="X26" s="212"/>
      <c r="Y26" s="212"/>
      <c r="Z26" s="212"/>
      <c r="AA26" s="212"/>
    </row>
    <row r="27" spans="2:27" ht="17.25" x14ac:dyDescent="0.3">
      <c r="B27" s="91" t="b">
        <v>0</v>
      </c>
      <c r="C27" s="11" t="s">
        <v>45</v>
      </c>
      <c r="D27" s="2"/>
      <c r="E27" s="2"/>
      <c r="F27" s="2"/>
      <c r="G27" s="2"/>
      <c r="H27" s="2"/>
      <c r="I27" s="2"/>
      <c r="K27" s="91" t="b">
        <v>0</v>
      </c>
      <c r="L27" s="222" t="s">
        <v>246</v>
      </c>
      <c r="M27" s="222"/>
      <c r="N27" s="222"/>
      <c r="O27" s="222"/>
      <c r="P27" s="222"/>
      <c r="Q27" s="222"/>
      <c r="R27" s="222"/>
      <c r="T27" s="212"/>
      <c r="U27" s="212"/>
      <c r="V27" s="212"/>
      <c r="W27" s="212"/>
      <c r="X27" s="212"/>
      <c r="Y27" s="212"/>
      <c r="Z27" s="212"/>
      <c r="AA27" s="212"/>
    </row>
    <row r="28" spans="2:27" x14ac:dyDescent="0.25">
      <c r="B28" s="92"/>
      <c r="C28" s="2"/>
      <c r="D28" s="2"/>
      <c r="E28" s="2"/>
      <c r="F28" s="2"/>
      <c r="G28" s="2"/>
      <c r="H28" s="2"/>
      <c r="I28" s="2"/>
      <c r="K28" s="150"/>
      <c r="L28" s="150"/>
      <c r="M28" s="150"/>
      <c r="N28" s="150"/>
      <c r="O28" s="150"/>
      <c r="P28" s="150"/>
      <c r="Q28" s="150"/>
      <c r="R28" s="150"/>
      <c r="T28" s="212"/>
      <c r="U28" s="212"/>
      <c r="V28" s="212"/>
      <c r="W28" s="212"/>
      <c r="X28" s="212"/>
      <c r="Y28" s="212"/>
      <c r="Z28" s="212"/>
      <c r="AA28" s="212"/>
    </row>
    <row r="29" spans="2:27" ht="18.75" x14ac:dyDescent="0.3">
      <c r="B29" s="91" t="b">
        <v>0</v>
      </c>
      <c r="C29" s="11" t="s">
        <v>46</v>
      </c>
      <c r="D29" s="2"/>
      <c r="E29" s="2"/>
      <c r="F29" s="2"/>
      <c r="G29" s="2"/>
      <c r="H29" s="2"/>
      <c r="I29" s="2"/>
      <c r="K29" s="216" t="s">
        <v>84</v>
      </c>
      <c r="L29" s="217"/>
      <c r="M29" s="217"/>
      <c r="N29" s="217"/>
      <c r="O29" s="217"/>
      <c r="P29" s="217"/>
      <c r="Q29" s="14"/>
      <c r="R29" s="14"/>
      <c r="T29" s="2"/>
      <c r="U29" s="2"/>
      <c r="V29" s="2"/>
      <c r="W29" s="2"/>
      <c r="X29" s="2"/>
      <c r="Y29" s="2"/>
      <c r="Z29" s="2"/>
      <c r="AA29" s="2"/>
    </row>
    <row r="30" spans="2:27" x14ac:dyDescent="0.25">
      <c r="B30" s="92"/>
      <c r="C30" s="2"/>
      <c r="D30" s="2"/>
      <c r="E30" s="2"/>
      <c r="F30" s="2"/>
      <c r="G30" s="2"/>
      <c r="H30" s="2"/>
      <c r="I30" s="2"/>
      <c r="K30" s="213" t="s">
        <v>281</v>
      </c>
      <c r="L30" s="213"/>
      <c r="M30" s="213"/>
      <c r="N30" s="213"/>
      <c r="O30" s="213"/>
      <c r="P30" s="213"/>
      <c r="Q30" s="214" t="str">
        <f>IF(K27=TRUE,"Required","")</f>
        <v/>
      </c>
      <c r="R30" s="214"/>
      <c r="T30" s="2"/>
      <c r="U30" s="2"/>
      <c r="V30" s="2"/>
      <c r="W30" s="2"/>
      <c r="X30" s="2"/>
      <c r="Y30" s="2"/>
      <c r="Z30" s="2"/>
      <c r="AA30" s="2"/>
    </row>
    <row r="31" spans="2:27" ht="17.25" x14ac:dyDescent="0.3">
      <c r="B31" s="91" t="b">
        <v>0</v>
      </c>
      <c r="C31" s="223" t="s">
        <v>47</v>
      </c>
      <c r="D31" s="223"/>
      <c r="E31" s="223"/>
      <c r="F31" s="223"/>
      <c r="G31" s="223"/>
      <c r="H31" s="223"/>
      <c r="I31" s="223"/>
      <c r="K31" s="213"/>
      <c r="L31" s="213"/>
      <c r="M31" s="213"/>
      <c r="N31" s="213"/>
      <c r="O31" s="213"/>
      <c r="P31" s="213"/>
      <c r="Q31" s="214"/>
      <c r="R31" s="214"/>
      <c r="T31" s="2"/>
      <c r="U31" s="2"/>
      <c r="V31" s="2"/>
      <c r="W31" s="2"/>
      <c r="X31" s="2"/>
      <c r="Y31" s="2"/>
      <c r="Z31" s="2"/>
      <c r="AA31" s="2"/>
    </row>
    <row r="32" spans="2:27" x14ac:dyDescent="0.25">
      <c r="B32" s="2"/>
      <c r="C32" s="2"/>
      <c r="D32" s="2"/>
      <c r="E32" s="2"/>
      <c r="F32" s="2"/>
      <c r="G32" s="2"/>
      <c r="H32" s="2"/>
      <c r="I32" s="2"/>
      <c r="K32" s="151"/>
      <c r="L32" s="151"/>
      <c r="M32" s="151"/>
      <c r="N32" s="151"/>
      <c r="O32" s="151"/>
      <c r="P32" s="151"/>
      <c r="Q32" s="151"/>
      <c r="R32" s="151"/>
      <c r="T32" s="2"/>
      <c r="U32" s="2"/>
      <c r="V32" s="2"/>
      <c r="W32" s="2"/>
      <c r="X32" s="2"/>
      <c r="Y32" s="2"/>
      <c r="Z32" s="2"/>
      <c r="AA32" s="2"/>
    </row>
    <row r="33" spans="2:27" ht="18.75" x14ac:dyDescent="0.25">
      <c r="B33" s="216" t="s">
        <v>39</v>
      </c>
      <c r="C33" s="217"/>
      <c r="D33" s="217"/>
      <c r="E33" s="217"/>
      <c r="F33" s="217"/>
      <c r="G33" s="217"/>
      <c r="H33" s="14"/>
      <c r="I33" s="14"/>
      <c r="K33" s="151"/>
      <c r="L33" s="151"/>
      <c r="M33" s="151"/>
      <c r="N33" s="151"/>
      <c r="O33" s="151"/>
      <c r="P33" s="151"/>
      <c r="Q33" s="151"/>
      <c r="R33" s="151"/>
      <c r="T33" s="2"/>
      <c r="U33" s="2"/>
      <c r="V33" s="2"/>
      <c r="W33" s="2"/>
      <c r="X33" s="2"/>
      <c r="Y33" s="2"/>
      <c r="Z33" s="2"/>
      <c r="AA33" s="2"/>
    </row>
    <row r="34" spans="2:27" ht="18.75" x14ac:dyDescent="0.25">
      <c r="B34" s="213" t="s">
        <v>73</v>
      </c>
      <c r="C34" s="213"/>
      <c r="D34" s="213"/>
      <c r="E34" s="213"/>
      <c r="F34" s="213"/>
      <c r="G34" s="213"/>
      <c r="H34" s="214" t="str">
        <f>IF(B31=TRUE,1000000,IF(B29=TRUE,1000000,IF(B27=TRUE,1000000,"")))</f>
        <v/>
      </c>
      <c r="I34" s="214"/>
      <c r="K34" s="151"/>
      <c r="L34" s="151"/>
      <c r="M34" s="151"/>
      <c r="N34" s="151"/>
      <c r="O34" s="151"/>
      <c r="P34" s="151"/>
      <c r="Q34" s="151"/>
      <c r="R34" s="151"/>
      <c r="T34" s="2"/>
      <c r="U34" s="2"/>
      <c r="V34" s="2"/>
      <c r="W34" s="2"/>
      <c r="X34" s="2"/>
      <c r="Y34" s="2"/>
      <c r="Z34" s="2"/>
      <c r="AA34" s="2"/>
    </row>
    <row r="35" spans="2:27" ht="15.75" customHeight="1" x14ac:dyDescent="0.25">
      <c r="B35" s="13"/>
      <c r="C35" s="13"/>
      <c r="D35" s="13"/>
      <c r="E35" s="13"/>
      <c r="F35" s="13"/>
      <c r="G35" s="13"/>
      <c r="H35" s="13"/>
      <c r="I35" s="13"/>
      <c r="K35" s="27"/>
      <c r="L35" s="27"/>
      <c r="M35" s="27"/>
      <c r="N35" s="27"/>
      <c r="O35" s="27"/>
      <c r="P35" s="27"/>
      <c r="Q35" s="27"/>
      <c r="R35" s="27"/>
      <c r="T35" s="2"/>
      <c r="U35" s="2"/>
      <c r="V35" s="2"/>
      <c r="W35" s="2"/>
      <c r="X35" s="2"/>
      <c r="Y35" s="2"/>
      <c r="Z35" s="2"/>
      <c r="AA35" s="2"/>
    </row>
    <row r="36" spans="2:27" ht="15.75" customHeight="1" x14ac:dyDescent="0.25">
      <c r="B36" s="221" t="s">
        <v>212</v>
      </c>
      <c r="C36" s="221"/>
      <c r="D36" s="221"/>
      <c r="E36" s="221"/>
      <c r="F36" s="221"/>
      <c r="G36" s="221"/>
      <c r="H36" s="221"/>
      <c r="I36" s="221"/>
      <c r="K36" s="27"/>
      <c r="L36" s="27"/>
      <c r="M36" s="27"/>
      <c r="N36" s="27"/>
      <c r="O36" s="27"/>
      <c r="P36" s="27"/>
      <c r="Q36" s="27"/>
      <c r="R36" s="27"/>
      <c r="T36" s="2"/>
      <c r="U36" s="2"/>
      <c r="V36" s="2"/>
      <c r="W36" s="2"/>
      <c r="X36" s="2"/>
      <c r="Y36" s="2"/>
      <c r="Z36" s="2"/>
      <c r="AA36" s="2"/>
    </row>
    <row r="37" spans="2:27" ht="15" customHeight="1" x14ac:dyDescent="0.25">
      <c r="B37" s="221"/>
      <c r="C37" s="221"/>
      <c r="D37" s="221"/>
      <c r="E37" s="221"/>
      <c r="F37" s="221"/>
      <c r="G37" s="221"/>
      <c r="H37" s="221"/>
      <c r="I37" s="221"/>
      <c r="K37" s="27"/>
      <c r="L37" s="27"/>
      <c r="M37" s="27"/>
      <c r="N37" s="27"/>
      <c r="O37" s="27"/>
      <c r="P37" s="27"/>
      <c r="Q37" s="27"/>
      <c r="R37" s="27"/>
      <c r="T37" s="2"/>
      <c r="U37" s="2"/>
      <c r="V37" s="2"/>
      <c r="W37" s="2"/>
      <c r="X37" s="2"/>
      <c r="Y37" s="2"/>
      <c r="Z37" s="2"/>
      <c r="AA37" s="2"/>
    </row>
    <row r="38" spans="2:27" ht="15" customHeight="1" x14ac:dyDescent="0.25">
      <c r="B38" s="221"/>
      <c r="C38" s="221"/>
      <c r="D38" s="221"/>
      <c r="E38" s="221"/>
      <c r="F38" s="221"/>
      <c r="G38" s="221"/>
      <c r="H38" s="221"/>
      <c r="I38" s="221"/>
      <c r="K38" s="27"/>
      <c r="L38" s="27"/>
      <c r="M38" s="27"/>
      <c r="N38" s="27"/>
      <c r="O38" s="27"/>
      <c r="P38" s="27"/>
      <c r="Q38" s="27"/>
      <c r="R38" s="27"/>
      <c r="T38" s="2"/>
      <c r="U38" s="2"/>
      <c r="V38" s="2"/>
      <c r="W38" s="2"/>
      <c r="X38" s="2"/>
      <c r="Y38" s="2"/>
      <c r="Z38" s="2"/>
      <c r="AA38" s="2"/>
    </row>
    <row r="39" spans="2:27" ht="15" customHeight="1" x14ac:dyDescent="0.25">
      <c r="B39" s="221"/>
      <c r="C39" s="221"/>
      <c r="D39" s="221"/>
      <c r="E39" s="221"/>
      <c r="F39" s="221"/>
      <c r="G39" s="221"/>
      <c r="H39" s="221"/>
      <c r="I39" s="221"/>
      <c r="K39" s="27"/>
      <c r="L39" s="27"/>
      <c r="M39" s="27"/>
      <c r="N39" s="27"/>
      <c r="O39" s="27"/>
      <c r="P39" s="27"/>
      <c r="Q39" s="27"/>
      <c r="R39" s="27"/>
      <c r="T39" s="2"/>
      <c r="U39" s="2"/>
      <c r="V39" s="2"/>
      <c r="W39" s="2"/>
      <c r="X39" s="2"/>
      <c r="Y39" s="2"/>
      <c r="Z39" s="2"/>
      <c r="AA39" s="2"/>
    </row>
    <row r="40" spans="2:27" ht="15" customHeight="1" x14ac:dyDescent="0.25">
      <c r="B40" s="221"/>
      <c r="C40" s="221"/>
      <c r="D40" s="221"/>
      <c r="E40" s="221"/>
      <c r="F40" s="221"/>
      <c r="G40" s="221"/>
      <c r="H40" s="221"/>
      <c r="I40" s="221"/>
      <c r="K40" s="27"/>
      <c r="L40" s="27"/>
      <c r="M40" s="27"/>
      <c r="N40" s="27"/>
      <c r="O40" s="27"/>
      <c r="P40" s="27"/>
      <c r="Q40" s="27"/>
      <c r="R40" s="27"/>
      <c r="T40" s="219" t="s">
        <v>320</v>
      </c>
      <c r="U40" s="220"/>
      <c r="V40" s="220"/>
      <c r="W40" s="220"/>
      <c r="X40" s="220"/>
      <c r="Y40" s="220"/>
      <c r="Z40" s="220"/>
      <c r="AA40" s="220"/>
    </row>
    <row r="41" spans="2:27" ht="15" customHeight="1" x14ac:dyDescent="0.25">
      <c r="B41" s="221"/>
      <c r="C41" s="221"/>
      <c r="D41" s="221"/>
      <c r="E41" s="221"/>
      <c r="F41" s="221"/>
      <c r="G41" s="221"/>
      <c r="H41" s="221"/>
      <c r="I41" s="221"/>
      <c r="K41" s="27"/>
      <c r="L41" s="27"/>
      <c r="M41" s="27"/>
      <c r="N41" s="27"/>
      <c r="O41" s="27"/>
      <c r="P41" s="27"/>
      <c r="Q41" s="27"/>
      <c r="R41" s="27"/>
      <c r="T41" s="220"/>
      <c r="U41" s="220"/>
      <c r="V41" s="220"/>
      <c r="W41" s="220"/>
      <c r="X41" s="220"/>
      <c r="Y41" s="220"/>
      <c r="Z41" s="220"/>
      <c r="AA41" s="220"/>
    </row>
    <row r="42" spans="2:27" ht="15" customHeight="1" x14ac:dyDescent="0.25">
      <c r="B42" s="221"/>
      <c r="C42" s="221"/>
      <c r="D42" s="221"/>
      <c r="E42" s="221"/>
      <c r="F42" s="221"/>
      <c r="G42" s="221"/>
      <c r="H42" s="221"/>
      <c r="I42" s="221"/>
      <c r="K42" s="2"/>
      <c r="L42" s="2"/>
      <c r="M42" s="2"/>
      <c r="N42" s="2"/>
      <c r="O42" s="2"/>
      <c r="P42" s="2"/>
      <c r="Q42" s="2"/>
      <c r="R42" s="2"/>
      <c r="T42" s="220"/>
      <c r="U42" s="220"/>
      <c r="V42" s="220"/>
      <c r="W42" s="220"/>
      <c r="X42" s="220"/>
      <c r="Y42" s="220"/>
      <c r="Z42" s="220"/>
      <c r="AA42" s="220"/>
    </row>
    <row r="43" spans="2:27" ht="15" customHeight="1" x14ac:dyDescent="0.25">
      <c r="B43" s="221"/>
      <c r="C43" s="221"/>
      <c r="D43" s="221"/>
      <c r="E43" s="221"/>
      <c r="F43" s="221"/>
      <c r="G43" s="221"/>
      <c r="H43" s="221"/>
      <c r="I43" s="221"/>
      <c r="K43" s="2"/>
      <c r="L43" s="2"/>
      <c r="M43" s="2"/>
      <c r="N43" s="2"/>
      <c r="O43" s="2"/>
      <c r="P43" s="2"/>
      <c r="Q43" s="2"/>
      <c r="R43" s="2"/>
      <c r="T43" s="220"/>
      <c r="U43" s="220"/>
      <c r="V43" s="220"/>
      <c r="W43" s="220"/>
      <c r="X43" s="220"/>
      <c r="Y43" s="220"/>
      <c r="Z43" s="220"/>
      <c r="AA43" s="220"/>
    </row>
    <row r="44" spans="2:27" ht="15" customHeight="1" x14ac:dyDescent="0.25">
      <c r="B44" s="221"/>
      <c r="C44" s="221"/>
      <c r="D44" s="221"/>
      <c r="E44" s="221"/>
      <c r="F44" s="221"/>
      <c r="G44" s="221"/>
      <c r="H44" s="221"/>
      <c r="I44" s="221"/>
      <c r="K44" s="2"/>
      <c r="L44" s="2"/>
      <c r="M44" s="2"/>
      <c r="N44" s="2"/>
      <c r="O44" s="2"/>
      <c r="P44" s="2"/>
      <c r="Q44" s="2"/>
      <c r="R44" s="2"/>
      <c r="T44" s="220"/>
      <c r="U44" s="220"/>
      <c r="V44" s="220"/>
      <c r="W44" s="220"/>
      <c r="X44" s="220"/>
      <c r="Y44" s="220"/>
      <c r="Z44" s="220"/>
      <c r="AA44" s="220"/>
    </row>
    <row r="45" spans="2:27" ht="15" customHeight="1" x14ac:dyDescent="0.25">
      <c r="B45" s="2"/>
      <c r="C45" s="2"/>
      <c r="D45" s="2"/>
      <c r="E45" s="2"/>
      <c r="F45" s="2"/>
      <c r="G45" s="2"/>
      <c r="H45" s="2"/>
      <c r="I45" s="2"/>
      <c r="K45" s="2"/>
      <c r="L45" s="2"/>
      <c r="M45" s="2"/>
      <c r="N45" s="2"/>
      <c r="O45" s="2"/>
      <c r="P45" s="2"/>
      <c r="Q45" s="2"/>
      <c r="R45" s="2"/>
      <c r="T45" s="220"/>
      <c r="U45" s="220"/>
      <c r="V45" s="220"/>
      <c r="W45" s="220"/>
      <c r="X45" s="220"/>
      <c r="Y45" s="220"/>
      <c r="Z45" s="220"/>
      <c r="AA45" s="220"/>
    </row>
    <row r="46" spans="2:27" x14ac:dyDescent="0.25">
      <c r="B46" s="1"/>
      <c r="C46" s="1"/>
      <c r="D46" s="1"/>
      <c r="E46" s="1"/>
      <c r="F46" s="1"/>
      <c r="G46" s="1"/>
      <c r="H46" s="1"/>
      <c r="I46" s="1"/>
    </row>
  </sheetData>
  <sheetProtection algorithmName="SHA-512" hashValue="BfrMCl7D4w6d9SuuAILNhpqWsMiIVFgwZLXlPfhngMvTgHks3cBpVPUFRo9xV1vak+ELKpHX0J4R0jhTA7uizQ==" saltValue="OBxww/uECqinDqWwnPf6Sw==" spinCount="100000" sheet="1" objects="1" scenarios="1" selectLockedCells="1" selectUnlockedCells="1"/>
  <mergeCells count="21">
    <mergeCell ref="K29:P29"/>
    <mergeCell ref="K30:P31"/>
    <mergeCell ref="Q30:R31"/>
    <mergeCell ref="B34:G34"/>
    <mergeCell ref="H34:I34"/>
    <mergeCell ref="B36:I44"/>
    <mergeCell ref="W1:Y2"/>
    <mergeCell ref="L27:R27"/>
    <mergeCell ref="B33:G33"/>
    <mergeCell ref="B1:C2"/>
    <mergeCell ref="B21:I23"/>
    <mergeCell ref="K21:R23"/>
    <mergeCell ref="C31:I31"/>
    <mergeCell ref="E1:L2"/>
    <mergeCell ref="N1:P2"/>
    <mergeCell ref="R1:U2"/>
    <mergeCell ref="T21:AA23"/>
    <mergeCell ref="T25:AA28"/>
    <mergeCell ref="B25:I25"/>
    <mergeCell ref="T40:AA45"/>
    <mergeCell ref="K25:R25"/>
  </mergeCells>
  <conditionalFormatting sqref="K35">
    <cfRule type="containsText" dxfId="79" priority="1" operator="containsText" text="verify">
      <formula>NOT(ISERROR(SEARCH("verify",K35)))</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26305" r:id="rId5" name="Check Box 1">
              <controlPr locked="0" defaultSize="0" autoFill="0" autoLine="0" autoPict="0">
                <anchor moveWithCells="1">
                  <from>
                    <xdr:col>1</xdr:col>
                    <xdr:colOff>219075</xdr:colOff>
                    <xdr:row>25</xdr:row>
                    <xdr:rowOff>180975</xdr:rowOff>
                  </from>
                  <to>
                    <xdr:col>2</xdr:col>
                    <xdr:colOff>0</xdr:colOff>
                    <xdr:row>26</xdr:row>
                    <xdr:rowOff>209550</xdr:rowOff>
                  </to>
                </anchor>
              </controlPr>
            </control>
          </mc:Choice>
        </mc:AlternateContent>
        <mc:AlternateContent xmlns:mc="http://schemas.openxmlformats.org/markup-compatibility/2006">
          <mc:Choice Requires="x14">
            <control shapeId="226306" r:id="rId6" name="Check Box 2">
              <controlPr locked="0" defaultSize="0" autoFill="0" autoLine="0" autoPict="0">
                <anchor moveWithCells="1">
                  <from>
                    <xdr:col>1</xdr:col>
                    <xdr:colOff>219075</xdr:colOff>
                    <xdr:row>28</xdr:row>
                    <xdr:rowOff>9525</xdr:rowOff>
                  </from>
                  <to>
                    <xdr:col>1</xdr:col>
                    <xdr:colOff>476250</xdr:colOff>
                    <xdr:row>28</xdr:row>
                    <xdr:rowOff>219075</xdr:rowOff>
                  </to>
                </anchor>
              </controlPr>
            </control>
          </mc:Choice>
        </mc:AlternateContent>
        <mc:AlternateContent xmlns:mc="http://schemas.openxmlformats.org/markup-compatibility/2006">
          <mc:Choice Requires="x14">
            <control shapeId="226307" r:id="rId7" name="Check Box 3">
              <controlPr locked="0" defaultSize="0" autoFill="0" autoLine="0" autoPict="0">
                <anchor moveWithCells="1">
                  <from>
                    <xdr:col>1</xdr:col>
                    <xdr:colOff>209550</xdr:colOff>
                    <xdr:row>29</xdr:row>
                    <xdr:rowOff>190500</xdr:rowOff>
                  </from>
                  <to>
                    <xdr:col>2</xdr:col>
                    <xdr:colOff>0</xdr:colOff>
                    <xdr:row>31</xdr:row>
                    <xdr:rowOff>0</xdr:rowOff>
                  </to>
                </anchor>
              </controlPr>
            </control>
          </mc:Choice>
        </mc:AlternateContent>
        <mc:AlternateContent xmlns:mc="http://schemas.openxmlformats.org/markup-compatibility/2006">
          <mc:Choice Requires="x14">
            <control shapeId="226310" r:id="rId8" name="Check Box 6">
              <controlPr locked="0" defaultSize="0" autoFill="0" autoLine="0" autoPict="0">
                <anchor moveWithCells="1">
                  <from>
                    <xdr:col>10</xdr:col>
                    <xdr:colOff>209550</xdr:colOff>
                    <xdr:row>26</xdr:row>
                    <xdr:rowOff>19050</xdr:rowOff>
                  </from>
                  <to>
                    <xdr:col>10</xdr:col>
                    <xdr:colOff>485775</xdr:colOff>
                    <xdr:row>27</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6"/>
  <sheetViews>
    <sheetView showGridLines="0" showRowColHeaders="0" zoomScaleNormal="100" workbookViewId="0"/>
  </sheetViews>
  <sheetFormatPr defaultRowHeight="15" x14ac:dyDescent="0.25"/>
  <cols>
    <col min="1" max="1" width="4.140625" customWidth="1"/>
    <col min="2" max="3" width="3.7109375" customWidth="1"/>
    <col min="4" max="8" width="7.7109375" customWidth="1"/>
    <col min="9" max="9" width="15.7109375" customWidth="1"/>
    <col min="10" max="10" width="7.7109375" customWidth="1"/>
    <col min="11" max="12" width="3.7109375" customWidth="1"/>
    <col min="13" max="17" width="7.7109375" customWidth="1"/>
    <col min="18" max="18" width="15.7109375" customWidth="1"/>
    <col min="19" max="19" width="7.7109375" customWidth="1"/>
    <col min="20" max="20" width="3.7109375" customWidth="1"/>
    <col min="21" max="26" width="7.7109375" customWidth="1"/>
    <col min="27" max="27" width="11.7109375" customWidth="1"/>
    <col min="28" max="28" width="4.140625" customWidth="1"/>
  </cols>
  <sheetData>
    <row r="1" spans="1:29" ht="15" customHeight="1" x14ac:dyDescent="0.25">
      <c r="A1" s="1"/>
      <c r="B1" s="236"/>
      <c r="C1" s="236"/>
      <c r="D1" s="1"/>
      <c r="E1" s="236"/>
      <c r="F1" s="236"/>
      <c r="G1" s="236"/>
      <c r="H1" s="236"/>
      <c r="I1" s="1"/>
      <c r="J1" s="236"/>
      <c r="K1" s="236"/>
      <c r="L1" s="236"/>
      <c r="M1" s="1"/>
      <c r="N1" s="236"/>
      <c r="O1" s="236"/>
      <c r="P1" s="236"/>
      <c r="Q1" s="236"/>
      <c r="R1" s="1"/>
      <c r="S1" s="236"/>
      <c r="T1" s="236"/>
      <c r="U1" s="236"/>
      <c r="V1" s="1"/>
      <c r="W1" s="1"/>
      <c r="X1" s="1"/>
      <c r="Y1" s="1"/>
      <c r="Z1" s="1"/>
      <c r="AA1" s="1"/>
      <c r="AB1" s="1"/>
      <c r="AC1" s="1"/>
    </row>
    <row r="2" spans="1:29" ht="15" customHeight="1" x14ac:dyDescent="0.25">
      <c r="A2" s="1"/>
      <c r="B2" s="236"/>
      <c r="C2" s="236"/>
      <c r="D2" s="1"/>
      <c r="E2" s="236"/>
      <c r="F2" s="236"/>
      <c r="G2" s="236"/>
      <c r="H2" s="236"/>
      <c r="I2" s="1"/>
      <c r="J2" s="236"/>
      <c r="K2" s="236"/>
      <c r="L2" s="236"/>
      <c r="M2" s="1"/>
      <c r="N2" s="236"/>
      <c r="O2" s="236"/>
      <c r="P2" s="236"/>
      <c r="Q2" s="236"/>
      <c r="R2" s="1"/>
      <c r="S2" s="236"/>
      <c r="T2" s="236"/>
      <c r="U2" s="236"/>
      <c r="V2" s="1"/>
      <c r="W2" s="1"/>
      <c r="X2" s="1"/>
      <c r="Y2" s="1"/>
      <c r="Z2" s="1"/>
      <c r="AA2" s="1"/>
      <c r="AB2" s="1"/>
      <c r="AC2" s="1"/>
    </row>
    <row r="9" spans="1:29" ht="15" customHeight="1" x14ac:dyDescent="0.25">
      <c r="J9" s="59"/>
      <c r="K9" s="59"/>
      <c r="L9" s="59"/>
      <c r="M9" s="59"/>
      <c r="N9" s="59"/>
      <c r="O9" s="59"/>
      <c r="P9" s="59"/>
      <c r="Q9" s="59"/>
    </row>
    <row r="10" spans="1:29" ht="15" customHeight="1" x14ac:dyDescent="0.25">
      <c r="J10" s="59"/>
      <c r="K10" s="59"/>
      <c r="L10" s="59"/>
      <c r="M10" s="59"/>
      <c r="N10" s="59"/>
      <c r="O10" s="59"/>
      <c r="P10" s="59"/>
      <c r="Q10" s="59"/>
    </row>
    <row r="11" spans="1:29" ht="15" customHeight="1" x14ac:dyDescent="0.25">
      <c r="J11" s="60"/>
      <c r="K11" s="60"/>
      <c r="L11" s="60"/>
      <c r="M11" s="60"/>
      <c r="N11" s="60"/>
      <c r="O11" s="60"/>
      <c r="P11" s="60"/>
      <c r="Q11" s="60"/>
      <c r="R11" s="60"/>
    </row>
    <row r="12" spans="1:29" ht="15" customHeight="1" x14ac:dyDescent="0.25">
      <c r="J12" s="60"/>
      <c r="K12" s="60"/>
      <c r="L12" s="60"/>
      <c r="M12" s="60"/>
      <c r="N12" s="60"/>
      <c r="O12" s="60"/>
      <c r="P12" s="60"/>
      <c r="Q12" s="60"/>
      <c r="R12" s="60"/>
    </row>
    <row r="13" spans="1:29" ht="15" customHeight="1" x14ac:dyDescent="0.45">
      <c r="J13" s="61"/>
      <c r="K13" s="61"/>
      <c r="L13" s="61"/>
      <c r="M13" s="61"/>
      <c r="N13" s="61"/>
    </row>
    <row r="14" spans="1:29" ht="15" customHeight="1" x14ac:dyDescent="0.45">
      <c r="J14" s="61"/>
      <c r="K14" s="61"/>
      <c r="L14" s="61"/>
      <c r="M14" s="61"/>
      <c r="N14" s="61"/>
    </row>
    <row r="19" spans="2:27" ht="13.5" customHeight="1" x14ac:dyDescent="0.25"/>
    <row r="20" spans="2:27" ht="15" customHeight="1" x14ac:dyDescent="0.3">
      <c r="B20" s="173" t="s">
        <v>75</v>
      </c>
      <c r="C20" s="173"/>
      <c r="D20" s="173"/>
      <c r="E20" s="173"/>
      <c r="F20" s="173"/>
      <c r="G20" s="173"/>
      <c r="H20" s="173"/>
      <c r="I20" s="173"/>
      <c r="K20" s="215" t="s">
        <v>161</v>
      </c>
      <c r="L20" s="215"/>
      <c r="M20" s="215"/>
      <c r="N20" s="215"/>
      <c r="O20" s="215"/>
      <c r="P20" s="215"/>
      <c r="Q20" s="215"/>
      <c r="R20" s="215"/>
      <c r="T20" s="173" t="s">
        <v>33</v>
      </c>
      <c r="U20" s="173"/>
      <c r="V20" s="173"/>
      <c r="W20" s="173"/>
      <c r="X20" s="173"/>
      <c r="Y20" s="173"/>
      <c r="Z20" s="173"/>
      <c r="AA20" s="173"/>
    </row>
    <row r="21" spans="2:27" ht="15" customHeight="1" x14ac:dyDescent="0.25">
      <c r="B21" s="173"/>
      <c r="C21" s="173"/>
      <c r="D21" s="173"/>
      <c r="E21" s="173"/>
      <c r="F21" s="173"/>
      <c r="G21" s="173"/>
      <c r="H21" s="173"/>
      <c r="I21" s="173"/>
      <c r="K21" s="2"/>
      <c r="L21" s="2"/>
      <c r="M21" s="2"/>
      <c r="N21" s="2"/>
      <c r="O21" s="2"/>
      <c r="P21" s="2"/>
      <c r="Q21" s="2"/>
      <c r="R21" s="2"/>
      <c r="T21" s="173"/>
      <c r="U21" s="173"/>
      <c r="V21" s="173"/>
      <c r="W21" s="173"/>
      <c r="X21" s="173"/>
      <c r="Y21" s="173"/>
      <c r="Z21" s="173"/>
      <c r="AA21" s="173"/>
    </row>
    <row r="22" spans="2:27" ht="15" customHeight="1" x14ac:dyDescent="0.3">
      <c r="B22" s="173"/>
      <c r="C22" s="173"/>
      <c r="D22" s="173"/>
      <c r="E22" s="173"/>
      <c r="F22" s="173"/>
      <c r="G22" s="173"/>
      <c r="H22" s="173"/>
      <c r="I22" s="173"/>
      <c r="K22" s="215" t="s">
        <v>34</v>
      </c>
      <c r="L22" s="215"/>
      <c r="M22" s="215"/>
      <c r="N22" s="215"/>
      <c r="O22" s="215"/>
      <c r="P22" s="215"/>
      <c r="Q22" s="215"/>
      <c r="R22" s="215"/>
      <c r="T22" s="173"/>
      <c r="U22" s="173"/>
      <c r="V22" s="173"/>
      <c r="W22" s="173"/>
      <c r="X22" s="173"/>
      <c r="Y22" s="173"/>
      <c r="Z22" s="173"/>
      <c r="AA22" s="173"/>
    </row>
    <row r="23" spans="2:27" ht="15" customHeight="1" x14ac:dyDescent="0.25">
      <c r="B23" s="2"/>
      <c r="C23" s="2"/>
      <c r="D23" s="2"/>
      <c r="E23" s="2"/>
      <c r="F23" s="2"/>
      <c r="G23" s="2"/>
      <c r="H23" s="2"/>
      <c r="I23" s="2"/>
      <c r="K23" s="2"/>
      <c r="L23" s="2"/>
      <c r="M23" s="2"/>
      <c r="N23" s="2"/>
      <c r="O23" s="2"/>
      <c r="P23" s="2"/>
      <c r="Q23" s="2"/>
      <c r="R23" s="2"/>
      <c r="T23" s="19"/>
      <c r="U23" s="19"/>
      <c r="V23" s="19"/>
      <c r="W23" s="19"/>
      <c r="X23" s="19"/>
      <c r="Y23" s="19"/>
      <c r="Z23" s="19"/>
      <c r="AA23" s="19"/>
    </row>
    <row r="24" spans="2:27" ht="15" customHeight="1" x14ac:dyDescent="0.3">
      <c r="B24" s="237" t="s">
        <v>159</v>
      </c>
      <c r="C24" s="237"/>
      <c r="D24" s="237"/>
      <c r="E24" s="237"/>
      <c r="F24" s="237"/>
      <c r="G24" s="237"/>
      <c r="H24" s="237"/>
      <c r="I24" s="237"/>
      <c r="K24" s="91" t="b">
        <v>0</v>
      </c>
      <c r="L24" s="223" t="s">
        <v>80</v>
      </c>
      <c r="M24" s="223"/>
      <c r="N24" s="223"/>
      <c r="O24" s="223"/>
      <c r="P24" s="223"/>
      <c r="Q24" s="223"/>
      <c r="R24" s="223"/>
      <c r="T24" s="2"/>
      <c r="U24" s="238" t="s">
        <v>287</v>
      </c>
      <c r="V24" s="238"/>
      <c r="W24" s="238"/>
      <c r="X24" s="238"/>
      <c r="Y24" s="238"/>
      <c r="Z24" s="238"/>
      <c r="AA24" s="238"/>
    </row>
    <row r="25" spans="2:27" ht="15" customHeight="1" x14ac:dyDescent="0.25">
      <c r="B25" s="2"/>
      <c r="C25" s="2"/>
      <c r="D25" s="2"/>
      <c r="E25" s="2"/>
      <c r="F25" s="2"/>
      <c r="G25" s="2"/>
      <c r="H25" s="2"/>
      <c r="I25" s="2"/>
      <c r="K25" s="92"/>
      <c r="L25" s="2"/>
      <c r="M25" s="2"/>
      <c r="N25" s="2"/>
      <c r="O25" s="2"/>
      <c r="P25" s="2"/>
      <c r="Q25" s="2"/>
      <c r="R25" s="2"/>
      <c r="T25" s="2"/>
      <c r="U25" s="238"/>
      <c r="V25" s="238"/>
      <c r="W25" s="238"/>
      <c r="X25" s="238"/>
      <c r="Y25" s="238"/>
      <c r="Z25" s="238"/>
      <c r="AA25" s="238"/>
    </row>
    <row r="26" spans="2:27" ht="15" customHeight="1" x14ac:dyDescent="0.3">
      <c r="B26" s="12"/>
      <c r="C26" s="223" t="s">
        <v>158</v>
      </c>
      <c r="D26" s="223"/>
      <c r="E26" s="223"/>
      <c r="F26" s="223"/>
      <c r="G26" s="223"/>
      <c r="H26" s="223"/>
      <c r="I26" s="223"/>
      <c r="K26" s="91" t="b">
        <v>0</v>
      </c>
      <c r="L26" s="223" t="s">
        <v>244</v>
      </c>
      <c r="M26" s="223"/>
      <c r="N26" s="223"/>
      <c r="O26" s="223"/>
      <c r="P26" s="223"/>
      <c r="Q26" s="223"/>
      <c r="R26" s="223"/>
      <c r="T26" s="2"/>
      <c r="U26" s="238"/>
      <c r="V26" s="238"/>
      <c r="W26" s="238"/>
      <c r="X26" s="238"/>
      <c r="Y26" s="238"/>
      <c r="Z26" s="238"/>
      <c r="AA26" s="238"/>
    </row>
    <row r="27" spans="2:27" ht="15" customHeight="1" x14ac:dyDescent="0.3">
      <c r="B27" s="2"/>
      <c r="C27" s="91" t="b">
        <v>0</v>
      </c>
      <c r="D27" s="223" t="s">
        <v>177</v>
      </c>
      <c r="E27" s="223"/>
      <c r="F27" s="223"/>
      <c r="G27" s="223"/>
      <c r="H27" s="223"/>
      <c r="I27" s="223"/>
      <c r="K27" s="2"/>
      <c r="L27" s="2"/>
      <c r="M27" s="2"/>
      <c r="N27" s="2"/>
      <c r="O27" s="2"/>
      <c r="P27" s="2"/>
      <c r="Q27" s="2"/>
      <c r="R27" s="2"/>
      <c r="T27" s="2"/>
      <c r="U27" s="238"/>
      <c r="V27" s="238"/>
      <c r="W27" s="238"/>
      <c r="X27" s="238"/>
      <c r="Y27" s="238"/>
      <c r="Z27" s="238"/>
      <c r="AA27" s="238"/>
    </row>
    <row r="28" spans="2:27" ht="15.75" customHeight="1" x14ac:dyDescent="0.25">
      <c r="B28" s="12" t="b">
        <v>1</v>
      </c>
      <c r="C28" s="91" t="b">
        <v>0</v>
      </c>
      <c r="D28" s="229" t="s">
        <v>178</v>
      </c>
      <c r="E28" s="229"/>
      <c r="F28" s="229"/>
      <c r="G28" s="229"/>
      <c r="H28" s="229"/>
      <c r="I28" s="229"/>
      <c r="K28" s="216" t="s">
        <v>81</v>
      </c>
      <c r="L28" s="216"/>
      <c r="M28" s="216"/>
      <c r="N28" s="216"/>
      <c r="O28" s="216"/>
      <c r="P28" s="216"/>
      <c r="Q28" s="216"/>
      <c r="R28" s="216"/>
      <c r="T28" s="2"/>
      <c r="U28" s="238"/>
      <c r="V28" s="238"/>
      <c r="W28" s="238"/>
      <c r="X28" s="238"/>
      <c r="Y28" s="238"/>
      <c r="Z28" s="238"/>
      <c r="AA28" s="238"/>
    </row>
    <row r="29" spans="2:27" ht="15" customHeight="1" x14ac:dyDescent="0.3">
      <c r="B29" s="2"/>
      <c r="C29" s="91" t="b">
        <v>0</v>
      </c>
      <c r="D29" s="229" t="s">
        <v>176</v>
      </c>
      <c r="E29" s="229"/>
      <c r="F29" s="229"/>
      <c r="G29" s="229"/>
      <c r="H29" s="229"/>
      <c r="I29" s="229"/>
      <c r="K29" s="213" t="s">
        <v>82</v>
      </c>
      <c r="L29" s="213"/>
      <c r="M29" s="213"/>
      <c r="N29" s="213"/>
      <c r="O29" s="213"/>
      <c r="P29" s="213"/>
      <c r="Q29" s="227" t="str">
        <f>IF(K24=TRUE,"Required","")</f>
        <v/>
      </c>
      <c r="R29" s="227"/>
      <c r="T29" s="2"/>
      <c r="U29" s="238"/>
      <c r="V29" s="238"/>
      <c r="W29" s="238"/>
      <c r="X29" s="238"/>
      <c r="Y29" s="238"/>
      <c r="Z29" s="238"/>
      <c r="AA29" s="238"/>
    </row>
    <row r="30" spans="2:27" ht="15" customHeight="1" x14ac:dyDescent="0.3">
      <c r="B30" s="225" t="str">
        <f>IF(C29=TRUE,"Contact DAS Risk Management for guidance",IF(C28=TRUE,"Contact DAS Risk Management for guidance",IF(C27=TRUE,"Continue through next steps","")))</f>
        <v/>
      </c>
      <c r="C30" s="225"/>
      <c r="D30" s="225"/>
      <c r="E30" s="225"/>
      <c r="F30" s="225"/>
      <c r="G30" s="225"/>
      <c r="H30" s="225"/>
      <c r="I30" s="225"/>
      <c r="K30" s="213" t="s">
        <v>83</v>
      </c>
      <c r="L30" s="213"/>
      <c r="M30" s="213"/>
      <c r="N30" s="213"/>
      <c r="O30" s="213"/>
      <c r="P30" s="213"/>
      <c r="Q30" s="227" t="str">
        <f>IF(K26=TRUE,"Required","")</f>
        <v/>
      </c>
      <c r="R30" s="227"/>
      <c r="T30" s="2"/>
      <c r="U30" s="238"/>
      <c r="V30" s="238"/>
      <c r="W30" s="238"/>
      <c r="X30" s="238"/>
      <c r="Y30" s="238"/>
      <c r="Z30" s="238"/>
      <c r="AA30" s="238"/>
    </row>
    <row r="31" spans="2:27" ht="15" customHeight="1" x14ac:dyDescent="0.3">
      <c r="B31" s="2"/>
      <c r="C31" s="2"/>
      <c r="D31" s="2"/>
      <c r="E31" s="2"/>
      <c r="F31" s="2"/>
      <c r="G31" s="2"/>
      <c r="H31" s="2"/>
      <c r="I31" s="2"/>
      <c r="K31" s="28"/>
      <c r="L31" s="28"/>
      <c r="M31" s="28"/>
      <c r="N31" s="28"/>
      <c r="O31" s="28"/>
      <c r="P31" s="28"/>
      <c r="Q31" s="21"/>
      <c r="R31" s="21"/>
      <c r="T31" s="2"/>
      <c r="U31" s="2"/>
      <c r="V31" s="20"/>
      <c r="W31" s="20"/>
      <c r="X31" s="20"/>
      <c r="Y31" s="20"/>
      <c r="Z31" s="20"/>
      <c r="AA31" s="20"/>
    </row>
    <row r="32" spans="2:27" ht="15" customHeight="1" x14ac:dyDescent="0.3">
      <c r="B32" s="215" t="s">
        <v>40</v>
      </c>
      <c r="C32" s="215"/>
      <c r="D32" s="215"/>
      <c r="E32" s="215"/>
      <c r="F32" s="215"/>
      <c r="G32" s="215"/>
      <c r="H32" s="215"/>
      <c r="I32" s="215"/>
      <c r="K32" s="2"/>
      <c r="L32" s="2"/>
      <c r="M32" s="2"/>
      <c r="N32" s="2"/>
      <c r="O32" s="2"/>
      <c r="P32" s="2"/>
      <c r="Q32" s="2"/>
      <c r="R32" s="2"/>
      <c r="T32" s="2"/>
      <c r="U32" s="218" t="s">
        <v>162</v>
      </c>
      <c r="V32" s="218"/>
      <c r="W32" s="218"/>
      <c r="X32" s="218"/>
      <c r="Y32" s="218"/>
      <c r="Z32" s="218"/>
      <c r="AA32" s="218"/>
    </row>
    <row r="33" spans="2:27" ht="15" customHeight="1" x14ac:dyDescent="0.3">
      <c r="B33" s="16"/>
      <c r="C33" s="16"/>
      <c r="D33" s="16"/>
      <c r="E33" s="16"/>
      <c r="F33" s="16"/>
      <c r="G33" s="16"/>
      <c r="H33" s="16"/>
      <c r="I33" s="16"/>
      <c r="K33" s="2"/>
      <c r="L33" s="2"/>
      <c r="M33" s="2"/>
      <c r="N33" s="2"/>
      <c r="O33" s="2"/>
      <c r="P33" s="2"/>
      <c r="Q33" s="2"/>
      <c r="R33" s="2"/>
      <c r="T33" s="2"/>
      <c r="U33" s="218"/>
      <c r="V33" s="218"/>
      <c r="W33" s="218"/>
      <c r="X33" s="218"/>
      <c r="Y33" s="218"/>
      <c r="Z33" s="218"/>
      <c r="AA33" s="218"/>
    </row>
    <row r="34" spans="2:27" ht="15.75" customHeight="1" x14ac:dyDescent="0.25">
      <c r="B34" s="93" t="b">
        <v>0</v>
      </c>
      <c r="C34" s="224" t="s">
        <v>41</v>
      </c>
      <c r="D34" s="224"/>
      <c r="E34" s="224"/>
      <c r="F34" s="224"/>
      <c r="G34" s="224"/>
      <c r="H34" s="224"/>
      <c r="I34" s="224"/>
      <c r="K34" s="216" t="s">
        <v>42</v>
      </c>
      <c r="L34" s="216"/>
      <c r="M34" s="216"/>
      <c r="N34" s="216"/>
      <c r="O34" s="216"/>
      <c r="P34" s="216"/>
      <c r="Q34" s="216"/>
      <c r="R34" s="216"/>
      <c r="T34" s="2"/>
      <c r="U34" s="218"/>
      <c r="V34" s="218"/>
      <c r="W34" s="218"/>
      <c r="X34" s="218"/>
      <c r="Y34" s="218"/>
      <c r="Z34" s="218"/>
      <c r="AA34" s="218"/>
    </row>
    <row r="35" spans="2:27" ht="15" customHeight="1" x14ac:dyDescent="0.25">
      <c r="B35" s="94"/>
      <c r="C35" s="17"/>
      <c r="D35" s="17"/>
      <c r="E35" s="17"/>
      <c r="F35" s="17"/>
      <c r="G35" s="17"/>
      <c r="H35" s="18"/>
      <c r="I35" s="18"/>
      <c r="K35" s="226" t="s">
        <v>76</v>
      </c>
      <c r="L35" s="226"/>
      <c r="M35" s="226"/>
      <c r="N35" s="226"/>
      <c r="O35" s="226"/>
      <c r="P35" s="226"/>
      <c r="Q35" s="228" t="str">
        <f>IF(AND(C42=TRUE,B44=TRUE),10000000,IF(C42=TRUE,5000000,IF(AND(C41=TRUE,B44=TRUE),5000000,IF(C41=TRUE,2000000,IF(AND(B34=TRUE,B36=TRUE,B44=TRUE),2000000,IF(AND(B34=TRUE,B44=TRUE),2000000,IF(AND(B38=TRUE,B44=TRUE),2000000,IF(AND(B36=TRUE,B44=TRUE),2000000,IF(B34=TRUE,1000000,IF(B36=TRUE,1000000,IF(B38=TRUE,1000000,"")))))))))))</f>
        <v/>
      </c>
      <c r="R35" s="228"/>
      <c r="T35" s="2"/>
      <c r="U35" s="218"/>
      <c r="V35" s="218"/>
      <c r="W35" s="218"/>
      <c r="X35" s="218"/>
      <c r="Y35" s="218"/>
      <c r="Z35" s="218"/>
      <c r="AA35" s="218"/>
    </row>
    <row r="36" spans="2:27" ht="15" customHeight="1" x14ac:dyDescent="0.25">
      <c r="B36" s="93" t="b">
        <v>0</v>
      </c>
      <c r="C36" s="232" t="s">
        <v>74</v>
      </c>
      <c r="D36" s="232"/>
      <c r="E36" s="232"/>
      <c r="F36" s="232"/>
      <c r="G36" s="232"/>
      <c r="H36" s="232"/>
      <c r="I36" s="232"/>
      <c r="K36" s="213" t="s">
        <v>77</v>
      </c>
      <c r="L36" s="213"/>
      <c r="M36" s="213"/>
      <c r="N36" s="213"/>
      <c r="O36" s="213"/>
      <c r="P36" s="213"/>
      <c r="Q36" s="228" t="str">
        <f>IF(Q35&gt;0,Q35,"")</f>
        <v/>
      </c>
      <c r="R36" s="228"/>
      <c r="T36" s="2"/>
      <c r="U36" s="218"/>
      <c r="V36" s="218"/>
      <c r="W36" s="218"/>
      <c r="X36" s="218"/>
      <c r="Y36" s="218"/>
      <c r="Z36" s="218"/>
      <c r="AA36" s="218"/>
    </row>
    <row r="37" spans="2:27" ht="15" customHeight="1" x14ac:dyDescent="0.25">
      <c r="B37" s="2"/>
      <c r="C37" s="2"/>
      <c r="D37" s="2"/>
      <c r="E37" s="2"/>
      <c r="F37" s="2"/>
      <c r="G37" s="2"/>
      <c r="H37" s="2"/>
      <c r="I37" s="2"/>
      <c r="K37" s="2"/>
      <c r="L37" s="2"/>
      <c r="M37" s="2"/>
      <c r="N37" s="2"/>
      <c r="O37" s="2"/>
      <c r="P37" s="2"/>
      <c r="Q37" s="2"/>
      <c r="R37" s="2"/>
      <c r="T37" s="2"/>
      <c r="U37" s="218"/>
      <c r="V37" s="218"/>
      <c r="W37" s="218"/>
      <c r="X37" s="218"/>
      <c r="Y37" s="218"/>
      <c r="Z37" s="218"/>
      <c r="AA37" s="218"/>
    </row>
    <row r="38" spans="2:27" ht="15" customHeight="1" x14ac:dyDescent="0.3">
      <c r="B38" s="91" t="b">
        <v>0</v>
      </c>
      <c r="C38" s="222" t="s">
        <v>163</v>
      </c>
      <c r="D38" s="222"/>
      <c r="E38" s="222"/>
      <c r="F38" s="222"/>
      <c r="G38" s="222"/>
      <c r="H38" s="222"/>
      <c r="I38" s="222"/>
      <c r="K38" s="27"/>
      <c r="L38" s="27"/>
      <c r="M38" s="27"/>
      <c r="N38" s="27"/>
      <c r="O38" s="27"/>
      <c r="P38" s="27"/>
      <c r="Q38" s="27"/>
      <c r="R38" s="27"/>
      <c r="T38" s="2"/>
      <c r="U38" s="2"/>
      <c r="V38" s="2"/>
      <c r="W38" s="2"/>
      <c r="X38" s="2"/>
      <c r="Y38" s="2"/>
      <c r="Z38" s="2"/>
      <c r="AA38" s="2"/>
    </row>
    <row r="39" spans="2:27" ht="15" customHeight="1" x14ac:dyDescent="0.25">
      <c r="B39" s="2"/>
      <c r="C39" s="2"/>
      <c r="D39" s="2"/>
      <c r="E39" s="2"/>
      <c r="F39" s="2"/>
      <c r="G39" s="2"/>
      <c r="H39" s="2"/>
      <c r="I39" s="2"/>
      <c r="K39" s="27"/>
      <c r="L39" s="27"/>
      <c r="M39" s="27"/>
      <c r="N39" s="27"/>
      <c r="O39" s="27"/>
      <c r="P39" s="27"/>
      <c r="Q39" s="27"/>
      <c r="R39" s="27"/>
      <c r="T39" s="2"/>
      <c r="U39" s="2"/>
      <c r="V39" s="2"/>
      <c r="W39" s="2"/>
      <c r="X39" s="2"/>
      <c r="Y39" s="2"/>
      <c r="Z39" s="2"/>
      <c r="AA39" s="2"/>
    </row>
    <row r="40" spans="2:27" ht="15" customHeight="1" x14ac:dyDescent="0.25">
      <c r="B40" s="93"/>
      <c r="C40" s="232" t="s">
        <v>160</v>
      </c>
      <c r="D40" s="232"/>
      <c r="E40" s="232"/>
      <c r="F40" s="232"/>
      <c r="G40" s="232"/>
      <c r="H40" s="232"/>
      <c r="I40" s="232"/>
      <c r="K40" s="27"/>
      <c r="L40" s="27"/>
      <c r="M40" s="27"/>
      <c r="N40" s="27"/>
      <c r="O40" s="27"/>
      <c r="P40" s="27"/>
      <c r="Q40" s="27"/>
      <c r="R40" s="27"/>
      <c r="T40" s="55"/>
      <c r="U40" s="55"/>
      <c r="V40" s="55"/>
      <c r="W40" s="55"/>
      <c r="X40" s="55"/>
      <c r="Y40" s="55"/>
      <c r="Z40" s="55"/>
      <c r="AA40" s="55"/>
    </row>
    <row r="41" spans="2:27" ht="15" customHeight="1" x14ac:dyDescent="0.25">
      <c r="B41" s="95"/>
      <c r="C41" s="97" t="b">
        <v>0</v>
      </c>
      <c r="D41" s="232" t="s">
        <v>164</v>
      </c>
      <c r="E41" s="232"/>
      <c r="F41" s="232"/>
      <c r="G41" s="232"/>
      <c r="H41" s="232"/>
      <c r="I41" s="232"/>
      <c r="K41" s="27"/>
      <c r="L41" s="27"/>
      <c r="M41" s="27"/>
      <c r="N41" s="27"/>
      <c r="O41" s="27"/>
      <c r="P41" s="27"/>
      <c r="Q41" s="27"/>
      <c r="R41" s="27"/>
      <c r="T41" s="219" t="s">
        <v>320</v>
      </c>
      <c r="U41" s="220"/>
      <c r="V41" s="220"/>
      <c r="W41" s="220"/>
      <c r="X41" s="220"/>
      <c r="Y41" s="220"/>
      <c r="Z41" s="220"/>
      <c r="AA41" s="220"/>
    </row>
    <row r="42" spans="2:27" ht="15" customHeight="1" x14ac:dyDescent="0.25">
      <c r="B42" s="96"/>
      <c r="C42" s="91" t="b">
        <v>0</v>
      </c>
      <c r="D42" s="233" t="s">
        <v>179</v>
      </c>
      <c r="E42" s="234"/>
      <c r="F42" s="234"/>
      <c r="G42" s="234"/>
      <c r="H42" s="234"/>
      <c r="I42" s="234"/>
      <c r="K42" s="27"/>
      <c r="L42" s="27"/>
      <c r="M42" s="27"/>
      <c r="N42" s="27"/>
      <c r="O42" s="27"/>
      <c r="P42" s="27"/>
      <c r="Q42" s="27"/>
      <c r="R42" s="27"/>
      <c r="T42" s="220"/>
      <c r="U42" s="220"/>
      <c r="V42" s="220"/>
      <c r="W42" s="220"/>
      <c r="X42" s="220"/>
      <c r="Y42" s="220"/>
      <c r="Z42" s="220"/>
      <c r="AA42" s="220"/>
    </row>
    <row r="43" spans="2:27" ht="15" customHeight="1" x14ac:dyDescent="0.25">
      <c r="B43" s="96"/>
      <c r="C43" s="2"/>
      <c r="D43" s="2"/>
      <c r="E43" s="2"/>
      <c r="F43" s="2"/>
      <c r="G43" s="2"/>
      <c r="H43" s="2"/>
      <c r="I43" s="2"/>
      <c r="K43" s="2"/>
      <c r="L43" s="2"/>
      <c r="M43" s="2"/>
      <c r="N43" s="2"/>
      <c r="O43" s="2"/>
      <c r="P43" s="2"/>
      <c r="Q43" s="2"/>
      <c r="R43" s="2"/>
      <c r="T43" s="220"/>
      <c r="U43" s="220"/>
      <c r="V43" s="220"/>
      <c r="W43" s="220"/>
      <c r="X43" s="220"/>
      <c r="Y43" s="220"/>
      <c r="Z43" s="220"/>
      <c r="AA43" s="220"/>
    </row>
    <row r="44" spans="2:27" ht="15" customHeight="1" x14ac:dyDescent="0.25">
      <c r="B44" s="230" t="b">
        <v>0</v>
      </c>
      <c r="C44" s="235" t="s">
        <v>165</v>
      </c>
      <c r="D44" s="235"/>
      <c r="E44" s="235"/>
      <c r="F44" s="235"/>
      <c r="G44" s="235"/>
      <c r="H44" s="235"/>
      <c r="I44" s="235"/>
      <c r="K44" s="2"/>
      <c r="L44" s="2"/>
      <c r="M44" s="2"/>
      <c r="N44" s="2"/>
      <c r="O44" s="2"/>
      <c r="P44" s="2"/>
      <c r="Q44" s="2"/>
      <c r="R44" s="2"/>
      <c r="T44" s="220"/>
      <c r="U44" s="220"/>
      <c r="V44" s="220"/>
      <c r="W44" s="220"/>
      <c r="X44" s="220"/>
      <c r="Y44" s="220"/>
      <c r="Z44" s="220"/>
      <c r="AA44" s="220"/>
    </row>
    <row r="45" spans="2:27" ht="15" customHeight="1" x14ac:dyDescent="0.25">
      <c r="B45" s="230"/>
      <c r="C45" s="235"/>
      <c r="D45" s="235"/>
      <c r="E45" s="235"/>
      <c r="F45" s="235"/>
      <c r="G45" s="235"/>
      <c r="H45" s="235"/>
      <c r="I45" s="235"/>
      <c r="K45" s="2"/>
      <c r="L45" s="2"/>
      <c r="M45" s="2"/>
      <c r="N45" s="2"/>
      <c r="O45" s="2"/>
      <c r="P45" s="2"/>
      <c r="Q45" s="2"/>
      <c r="R45" s="2"/>
      <c r="T45" s="220"/>
      <c r="U45" s="220"/>
      <c r="V45" s="220"/>
      <c r="W45" s="220"/>
      <c r="X45" s="220"/>
      <c r="Y45" s="220"/>
      <c r="Z45" s="220"/>
      <c r="AA45" s="220"/>
    </row>
    <row r="46" spans="2:27" x14ac:dyDescent="0.25">
      <c r="B46" s="2"/>
      <c r="C46" s="235"/>
      <c r="D46" s="235"/>
      <c r="E46" s="235"/>
      <c r="F46" s="235"/>
      <c r="G46" s="235"/>
      <c r="H46" s="235"/>
      <c r="I46" s="235"/>
      <c r="K46" s="231"/>
      <c r="L46" s="231"/>
      <c r="M46" s="2"/>
      <c r="N46" s="2"/>
      <c r="O46" s="2"/>
      <c r="P46" s="2"/>
      <c r="Q46" s="2"/>
      <c r="R46" s="2"/>
      <c r="T46" s="220"/>
      <c r="U46" s="220"/>
      <c r="V46" s="220"/>
      <c r="W46" s="220"/>
      <c r="X46" s="220"/>
      <c r="Y46" s="220"/>
      <c r="Z46" s="220"/>
      <c r="AA46" s="220"/>
    </row>
  </sheetData>
  <sheetProtection algorithmName="SHA-512" hashValue="GrdY2m/r5kJsbiIBfS6527iXqVSB+V+kkARoB2oAIzcjC+xj9mkOqeKKKpLJFpnhFgi4fm2AoiTApMEyCv/65w==" saltValue="GWiqtmYeZXbiMUGXIt7z4Q==" spinCount="100000" sheet="1" objects="1" scenarios="1" selectLockedCells="1" selectUnlockedCells="1"/>
  <mergeCells count="40">
    <mergeCell ref="S1:U2"/>
    <mergeCell ref="B20:I22"/>
    <mergeCell ref="B24:I24"/>
    <mergeCell ref="K22:R22"/>
    <mergeCell ref="L24:R24"/>
    <mergeCell ref="B1:C2"/>
    <mergeCell ref="E1:H2"/>
    <mergeCell ref="J1:L2"/>
    <mergeCell ref="N1:Q2"/>
    <mergeCell ref="K20:R20"/>
    <mergeCell ref="T20:AA22"/>
    <mergeCell ref="U24:AA30"/>
    <mergeCell ref="K28:R28"/>
    <mergeCell ref="C26:I26"/>
    <mergeCell ref="K29:P29"/>
    <mergeCell ref="Q29:R29"/>
    <mergeCell ref="K46:L46"/>
    <mergeCell ref="C36:I36"/>
    <mergeCell ref="C40:I40"/>
    <mergeCell ref="K36:P36"/>
    <mergeCell ref="C38:I38"/>
    <mergeCell ref="D41:I41"/>
    <mergeCell ref="D42:I42"/>
    <mergeCell ref="C44:I46"/>
    <mergeCell ref="T41:AA46"/>
    <mergeCell ref="L26:R26"/>
    <mergeCell ref="C34:I34"/>
    <mergeCell ref="B30:I30"/>
    <mergeCell ref="B32:I32"/>
    <mergeCell ref="U32:AA37"/>
    <mergeCell ref="K34:R34"/>
    <mergeCell ref="K35:P35"/>
    <mergeCell ref="K30:P30"/>
    <mergeCell ref="Q30:R30"/>
    <mergeCell ref="Q35:R35"/>
    <mergeCell ref="D27:I27"/>
    <mergeCell ref="D28:I28"/>
    <mergeCell ref="D29:I29"/>
    <mergeCell ref="Q36:R36"/>
    <mergeCell ref="B44:B45"/>
  </mergeCells>
  <conditionalFormatting sqref="B30">
    <cfRule type="containsText" dxfId="78" priority="2" operator="containsText" text="Contact">
      <formula>NOT(ISERROR(SEARCH("Contact",B30)))</formula>
    </cfRule>
    <cfRule type="containsText" dxfId="77" priority="3" operator="containsText" text="Continue">
      <formula>NOT(ISERROR(SEARCH("Continue",B30)))</formula>
    </cfRule>
  </conditionalFormatting>
  <conditionalFormatting sqref="K38">
    <cfRule type="containsText" dxfId="76" priority="1" operator="containsText" text="verify">
      <formula>NOT(ISERROR(SEARCH("verify",K38)))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27329" r:id="rId5" name="Check Box 1">
              <controlPr locked="0" defaultSize="0" autoFill="0" autoLine="0" autoPict="0">
                <anchor moveWithCells="1">
                  <from>
                    <xdr:col>2</xdr:col>
                    <xdr:colOff>57150</xdr:colOff>
                    <xdr:row>25</xdr:row>
                    <xdr:rowOff>171450</xdr:rowOff>
                  </from>
                  <to>
                    <xdr:col>3</xdr:col>
                    <xdr:colOff>114300</xdr:colOff>
                    <xdr:row>27</xdr:row>
                    <xdr:rowOff>9525</xdr:rowOff>
                  </to>
                </anchor>
              </controlPr>
            </control>
          </mc:Choice>
        </mc:AlternateContent>
        <mc:AlternateContent xmlns:mc="http://schemas.openxmlformats.org/markup-compatibility/2006">
          <mc:Choice Requires="x14">
            <control shapeId="227330" r:id="rId6" name="Check Box 2">
              <controlPr locked="0" defaultSize="0" autoFill="0" autoLine="0" autoPict="0">
                <anchor moveWithCells="1">
                  <from>
                    <xdr:col>2</xdr:col>
                    <xdr:colOff>57150</xdr:colOff>
                    <xdr:row>26</xdr:row>
                    <xdr:rowOff>180975</xdr:rowOff>
                  </from>
                  <to>
                    <xdr:col>3</xdr:col>
                    <xdr:colOff>85725</xdr:colOff>
                    <xdr:row>28</xdr:row>
                    <xdr:rowOff>0</xdr:rowOff>
                  </to>
                </anchor>
              </controlPr>
            </control>
          </mc:Choice>
        </mc:AlternateContent>
        <mc:AlternateContent xmlns:mc="http://schemas.openxmlformats.org/markup-compatibility/2006">
          <mc:Choice Requires="x14">
            <control shapeId="227331" r:id="rId7" name="Check Box 3">
              <controlPr locked="0" defaultSize="0" autoFill="0" autoLine="0" autoPict="0">
                <anchor moveWithCells="1">
                  <from>
                    <xdr:col>1</xdr:col>
                    <xdr:colOff>47625</xdr:colOff>
                    <xdr:row>32</xdr:row>
                    <xdr:rowOff>180975</xdr:rowOff>
                  </from>
                  <to>
                    <xdr:col>2</xdr:col>
                    <xdr:colOff>104775</xdr:colOff>
                    <xdr:row>34</xdr:row>
                    <xdr:rowOff>9525</xdr:rowOff>
                  </to>
                </anchor>
              </controlPr>
            </control>
          </mc:Choice>
        </mc:AlternateContent>
        <mc:AlternateContent xmlns:mc="http://schemas.openxmlformats.org/markup-compatibility/2006">
          <mc:Choice Requires="x14">
            <control shapeId="227332" r:id="rId8" name="Check Box 4">
              <controlPr locked="0" defaultSize="0" autoFill="0" autoLine="0" autoPict="0">
                <anchor moveWithCells="1">
                  <from>
                    <xdr:col>1</xdr:col>
                    <xdr:colOff>47625</xdr:colOff>
                    <xdr:row>34</xdr:row>
                    <xdr:rowOff>180975</xdr:rowOff>
                  </from>
                  <to>
                    <xdr:col>2</xdr:col>
                    <xdr:colOff>47625</xdr:colOff>
                    <xdr:row>36</xdr:row>
                    <xdr:rowOff>19050</xdr:rowOff>
                  </to>
                </anchor>
              </controlPr>
            </control>
          </mc:Choice>
        </mc:AlternateContent>
        <mc:AlternateContent xmlns:mc="http://schemas.openxmlformats.org/markup-compatibility/2006">
          <mc:Choice Requires="x14">
            <control shapeId="227333" r:id="rId9" name="Check Box 5">
              <controlPr locked="0" defaultSize="0" autoFill="0" autoLine="0" autoPict="0">
                <anchor moveWithCells="1">
                  <from>
                    <xdr:col>2</xdr:col>
                    <xdr:colOff>38100</xdr:colOff>
                    <xdr:row>39</xdr:row>
                    <xdr:rowOff>180975</xdr:rowOff>
                  </from>
                  <to>
                    <xdr:col>3</xdr:col>
                    <xdr:colOff>95250</xdr:colOff>
                    <xdr:row>41</xdr:row>
                    <xdr:rowOff>19050</xdr:rowOff>
                  </to>
                </anchor>
              </controlPr>
            </control>
          </mc:Choice>
        </mc:AlternateContent>
        <mc:AlternateContent xmlns:mc="http://schemas.openxmlformats.org/markup-compatibility/2006">
          <mc:Choice Requires="x14">
            <control shapeId="227334" r:id="rId10" name="Check Box 6">
              <controlPr locked="0" defaultSize="0" autoFill="0" autoLine="0" autoPict="0">
                <anchor moveWithCells="1">
                  <from>
                    <xdr:col>2</xdr:col>
                    <xdr:colOff>38100</xdr:colOff>
                    <xdr:row>41</xdr:row>
                    <xdr:rowOff>9525</xdr:rowOff>
                  </from>
                  <to>
                    <xdr:col>3</xdr:col>
                    <xdr:colOff>38100</xdr:colOff>
                    <xdr:row>42</xdr:row>
                    <xdr:rowOff>9525</xdr:rowOff>
                  </to>
                </anchor>
              </controlPr>
            </control>
          </mc:Choice>
        </mc:AlternateContent>
        <mc:AlternateContent xmlns:mc="http://schemas.openxmlformats.org/markup-compatibility/2006">
          <mc:Choice Requires="x14">
            <control shapeId="227335" r:id="rId11" name="Check Box 7">
              <controlPr locked="0" defaultSize="0" autoFill="0" autoLine="0" autoPict="0">
                <anchor moveWithCells="1">
                  <from>
                    <xdr:col>1</xdr:col>
                    <xdr:colOff>38100</xdr:colOff>
                    <xdr:row>43</xdr:row>
                    <xdr:rowOff>9525</xdr:rowOff>
                  </from>
                  <to>
                    <xdr:col>2</xdr:col>
                    <xdr:colOff>47625</xdr:colOff>
                    <xdr:row>44</xdr:row>
                    <xdr:rowOff>28575</xdr:rowOff>
                  </to>
                </anchor>
              </controlPr>
            </control>
          </mc:Choice>
        </mc:AlternateContent>
        <mc:AlternateContent xmlns:mc="http://schemas.openxmlformats.org/markup-compatibility/2006">
          <mc:Choice Requires="x14">
            <control shapeId="227339" r:id="rId12" name="Check Box 11">
              <controlPr locked="0" defaultSize="0" autoFill="0" autoLine="0" autoPict="0">
                <anchor moveWithCells="1">
                  <from>
                    <xdr:col>1</xdr:col>
                    <xdr:colOff>57150</xdr:colOff>
                    <xdr:row>36</xdr:row>
                    <xdr:rowOff>161925</xdr:rowOff>
                  </from>
                  <to>
                    <xdr:col>2</xdr:col>
                    <xdr:colOff>85725</xdr:colOff>
                    <xdr:row>38</xdr:row>
                    <xdr:rowOff>0</xdr:rowOff>
                  </to>
                </anchor>
              </controlPr>
            </control>
          </mc:Choice>
        </mc:AlternateContent>
        <mc:AlternateContent xmlns:mc="http://schemas.openxmlformats.org/markup-compatibility/2006">
          <mc:Choice Requires="x14">
            <control shapeId="227340" r:id="rId13" name="Check Box 12">
              <controlPr locked="0" defaultSize="0" autoFill="0" autoLine="0" autoPict="0">
                <anchor moveWithCells="1">
                  <from>
                    <xdr:col>10</xdr:col>
                    <xdr:colOff>47625</xdr:colOff>
                    <xdr:row>22</xdr:row>
                    <xdr:rowOff>171450</xdr:rowOff>
                  </from>
                  <to>
                    <xdr:col>11</xdr:col>
                    <xdr:colOff>76200</xdr:colOff>
                    <xdr:row>24</xdr:row>
                    <xdr:rowOff>0</xdr:rowOff>
                  </to>
                </anchor>
              </controlPr>
            </control>
          </mc:Choice>
        </mc:AlternateContent>
        <mc:AlternateContent xmlns:mc="http://schemas.openxmlformats.org/markup-compatibility/2006">
          <mc:Choice Requires="x14">
            <control shapeId="227341" r:id="rId14" name="Check Box 13">
              <controlPr locked="0" defaultSize="0" autoFill="0" autoLine="0" autoPict="0">
                <anchor moveWithCells="1">
                  <from>
                    <xdr:col>10</xdr:col>
                    <xdr:colOff>47625</xdr:colOff>
                    <xdr:row>24</xdr:row>
                    <xdr:rowOff>171450</xdr:rowOff>
                  </from>
                  <to>
                    <xdr:col>11</xdr:col>
                    <xdr:colOff>114300</xdr:colOff>
                    <xdr:row>25</xdr:row>
                    <xdr:rowOff>180975</xdr:rowOff>
                  </to>
                </anchor>
              </controlPr>
            </control>
          </mc:Choice>
        </mc:AlternateContent>
        <mc:AlternateContent xmlns:mc="http://schemas.openxmlformats.org/markup-compatibility/2006">
          <mc:Choice Requires="x14">
            <control shapeId="227346" r:id="rId15" name="Check Box 18">
              <controlPr locked="0" defaultSize="0" autoFill="0" autoLine="0" autoPict="0">
                <anchor moveWithCells="1">
                  <from>
                    <xdr:col>2</xdr:col>
                    <xdr:colOff>57150</xdr:colOff>
                    <xdr:row>27</xdr:row>
                    <xdr:rowOff>180975</xdr:rowOff>
                  </from>
                  <to>
                    <xdr:col>3</xdr:col>
                    <xdr:colOff>76200</xdr:colOff>
                    <xdr:row>29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
  <sheetViews>
    <sheetView showGridLines="0" showRowColHeaders="0" zoomScaleNormal="100" workbookViewId="0">
      <selection activeCell="B36" sqref="B36:B37"/>
    </sheetView>
  </sheetViews>
  <sheetFormatPr defaultRowHeight="15" x14ac:dyDescent="0.25"/>
  <cols>
    <col min="1" max="1" width="4.140625" customWidth="1"/>
    <col min="2" max="27" width="7.7109375" customWidth="1"/>
    <col min="28" max="28" width="4.140625" customWidth="1"/>
  </cols>
  <sheetData>
    <row r="1" spans="1:28" ht="15" customHeight="1" x14ac:dyDescent="0.25">
      <c r="A1" s="10"/>
      <c r="B1" s="192" t="s">
        <v>1</v>
      </c>
      <c r="C1" s="192"/>
      <c r="D1" s="10"/>
      <c r="E1" s="192" t="s">
        <v>128</v>
      </c>
      <c r="F1" s="192"/>
      <c r="G1" s="192"/>
      <c r="H1" s="192"/>
      <c r="I1" s="192"/>
      <c r="J1" s="192"/>
      <c r="K1" s="192"/>
      <c r="L1" s="192"/>
      <c r="M1" s="10"/>
      <c r="N1" s="192" t="s">
        <v>0</v>
      </c>
      <c r="O1" s="192"/>
      <c r="P1" s="192"/>
      <c r="Q1" s="10"/>
      <c r="R1" s="193" t="s">
        <v>148</v>
      </c>
      <c r="S1" s="193"/>
      <c r="T1" s="193"/>
      <c r="U1" s="193"/>
      <c r="V1" s="10"/>
      <c r="W1" s="192" t="s">
        <v>2</v>
      </c>
      <c r="X1" s="192"/>
      <c r="Y1" s="192"/>
      <c r="Z1" s="10"/>
      <c r="AA1" s="10"/>
      <c r="AB1" s="10"/>
    </row>
    <row r="2" spans="1:28" ht="15" customHeight="1" x14ac:dyDescent="0.25">
      <c r="A2" s="10"/>
      <c r="B2" s="192"/>
      <c r="C2" s="192"/>
      <c r="D2" s="10"/>
      <c r="E2" s="192"/>
      <c r="F2" s="192"/>
      <c r="G2" s="192"/>
      <c r="H2" s="192"/>
      <c r="I2" s="192"/>
      <c r="J2" s="192"/>
      <c r="K2" s="192"/>
      <c r="L2" s="192"/>
      <c r="M2" s="10"/>
      <c r="N2" s="192"/>
      <c r="O2" s="192"/>
      <c r="P2" s="192"/>
      <c r="Q2" s="10"/>
      <c r="R2" s="193"/>
      <c r="S2" s="193"/>
      <c r="T2" s="193"/>
      <c r="U2" s="193"/>
      <c r="V2" s="10"/>
      <c r="W2" s="192"/>
      <c r="X2" s="192"/>
      <c r="Y2" s="192"/>
      <c r="Z2" s="10"/>
      <c r="AA2" s="10"/>
      <c r="AB2" s="10"/>
    </row>
    <row r="9" spans="1:28" ht="15" customHeight="1" x14ac:dyDescent="0.25">
      <c r="J9" s="59"/>
      <c r="K9" s="59"/>
      <c r="L9" s="59"/>
      <c r="M9" s="59"/>
      <c r="N9" s="59"/>
      <c r="O9" s="59"/>
      <c r="P9" s="59"/>
      <c r="Q9" s="59"/>
    </row>
    <row r="10" spans="1:28" ht="15" customHeight="1" x14ac:dyDescent="0.25">
      <c r="J10" s="59"/>
      <c r="K10" s="59"/>
      <c r="L10" s="59"/>
      <c r="M10" s="59"/>
      <c r="N10" s="59"/>
      <c r="O10" s="59"/>
      <c r="P10" s="59"/>
      <c r="Q10" s="59"/>
    </row>
    <row r="11" spans="1:28" ht="15" customHeight="1" x14ac:dyDescent="0.25">
      <c r="J11" s="60"/>
      <c r="K11" s="60"/>
      <c r="L11" s="60"/>
      <c r="M11" s="60"/>
      <c r="N11" s="60"/>
      <c r="O11" s="60"/>
      <c r="P11" s="60"/>
      <c r="Q11" s="60"/>
      <c r="R11" s="60"/>
    </row>
    <row r="12" spans="1:28" ht="15" customHeight="1" x14ac:dyDescent="0.25">
      <c r="J12" s="60"/>
      <c r="K12" s="60"/>
      <c r="L12" s="60"/>
      <c r="M12" s="60"/>
      <c r="N12" s="60"/>
      <c r="O12" s="60"/>
      <c r="P12" s="60"/>
      <c r="Q12" s="60"/>
      <c r="R12" s="60"/>
    </row>
    <row r="13" spans="1:28" ht="15" customHeight="1" x14ac:dyDescent="0.45">
      <c r="J13" s="61"/>
      <c r="K13" s="61"/>
      <c r="L13" s="61"/>
      <c r="M13" s="61"/>
      <c r="N13" s="61"/>
    </row>
    <row r="14" spans="1:28" ht="15" customHeight="1" x14ac:dyDescent="0.45">
      <c r="J14" s="61"/>
      <c r="K14" s="61"/>
      <c r="L14" s="61"/>
      <c r="M14" s="61"/>
      <c r="N14" s="61"/>
    </row>
    <row r="19" spans="2:36" ht="18" customHeight="1" x14ac:dyDescent="0.25"/>
    <row r="20" spans="2:36" ht="15" customHeight="1" x14ac:dyDescent="0.25">
      <c r="B20" s="173" t="s">
        <v>78</v>
      </c>
      <c r="C20" s="173"/>
      <c r="D20" s="173"/>
      <c r="E20" s="173"/>
      <c r="F20" s="173"/>
      <c r="G20" s="173"/>
      <c r="H20" s="173"/>
      <c r="I20" s="173"/>
      <c r="K20" s="173" t="s">
        <v>154</v>
      </c>
      <c r="L20" s="173"/>
      <c r="M20" s="173"/>
      <c r="N20" s="173"/>
      <c r="O20" s="173"/>
      <c r="P20" s="173"/>
      <c r="Q20" s="173"/>
      <c r="R20" s="173"/>
      <c r="T20" s="173" t="s">
        <v>112</v>
      </c>
      <c r="U20" s="173"/>
      <c r="V20" s="173"/>
      <c r="W20" s="173"/>
      <c r="X20" s="173"/>
      <c r="Y20" s="173"/>
      <c r="Z20" s="173"/>
      <c r="AA20" s="173"/>
    </row>
    <row r="21" spans="2:36" ht="15" customHeight="1" x14ac:dyDescent="0.25">
      <c r="B21" s="173"/>
      <c r="C21" s="173"/>
      <c r="D21" s="173"/>
      <c r="E21" s="173"/>
      <c r="F21" s="173"/>
      <c r="G21" s="173"/>
      <c r="H21" s="173"/>
      <c r="I21" s="173"/>
      <c r="K21" s="173"/>
      <c r="L21" s="173"/>
      <c r="M21" s="173"/>
      <c r="N21" s="173"/>
      <c r="O21" s="173"/>
      <c r="P21" s="173"/>
      <c r="Q21" s="173"/>
      <c r="R21" s="173"/>
      <c r="T21" s="173"/>
      <c r="U21" s="173"/>
      <c r="V21" s="173"/>
      <c r="W21" s="173"/>
      <c r="X21" s="173"/>
      <c r="Y21" s="173"/>
      <c r="Z21" s="173"/>
      <c r="AA21" s="173"/>
    </row>
    <row r="22" spans="2:36" ht="15" customHeight="1" x14ac:dyDescent="0.25">
      <c r="B22" s="173"/>
      <c r="C22" s="173"/>
      <c r="D22" s="173"/>
      <c r="E22" s="173"/>
      <c r="F22" s="173"/>
      <c r="G22" s="173"/>
      <c r="H22" s="173"/>
      <c r="I22" s="173"/>
      <c r="K22" s="173"/>
      <c r="L22" s="173"/>
      <c r="M22" s="173"/>
      <c r="N22" s="173"/>
      <c r="O22" s="173"/>
      <c r="P22" s="173"/>
      <c r="Q22" s="173"/>
      <c r="R22" s="173"/>
      <c r="T22" s="173"/>
      <c r="U22" s="173"/>
      <c r="V22" s="173"/>
      <c r="W22" s="173"/>
      <c r="X22" s="173"/>
      <c r="Y22" s="173"/>
      <c r="Z22" s="173"/>
      <c r="AA22" s="173"/>
    </row>
    <row r="23" spans="2:36" ht="15" customHeight="1" x14ac:dyDescent="0.25">
      <c r="B23" s="2"/>
      <c r="C23" s="2"/>
      <c r="D23" s="2"/>
      <c r="E23" s="2"/>
      <c r="F23" s="2"/>
      <c r="G23" s="2"/>
      <c r="H23" s="2"/>
      <c r="I23" s="2"/>
      <c r="K23" s="2"/>
      <c r="L23" s="2"/>
      <c r="M23" s="2"/>
      <c r="N23" s="2"/>
      <c r="O23" s="2"/>
      <c r="P23" s="2"/>
      <c r="Q23" s="2"/>
      <c r="R23" s="2"/>
      <c r="T23" s="248" t="s">
        <v>113</v>
      </c>
      <c r="U23" s="248"/>
      <c r="V23" s="248"/>
      <c r="W23" s="248"/>
      <c r="X23" s="248"/>
      <c r="Y23" s="248"/>
      <c r="Z23" s="248"/>
      <c r="AA23" s="248"/>
      <c r="AC23" s="63"/>
      <c r="AD23" s="63"/>
      <c r="AE23" s="63"/>
      <c r="AF23" s="63"/>
      <c r="AG23" s="63"/>
      <c r="AH23" s="63"/>
      <c r="AI23" s="63"/>
      <c r="AJ23" s="63"/>
    </row>
    <row r="24" spans="2:36" ht="15" customHeight="1" x14ac:dyDescent="0.25">
      <c r="B24" s="254" t="s">
        <v>305</v>
      </c>
      <c r="C24" s="254"/>
      <c r="D24" s="254"/>
      <c r="E24" s="254"/>
      <c r="F24" s="254"/>
      <c r="G24" s="254"/>
      <c r="H24" s="254"/>
      <c r="I24" s="254"/>
      <c r="K24" s="255" t="s">
        <v>306</v>
      </c>
      <c r="L24" s="255"/>
      <c r="M24" s="255"/>
      <c r="N24" s="255"/>
      <c r="O24" s="255"/>
      <c r="P24" s="255"/>
      <c r="Q24" s="255"/>
      <c r="R24" s="255"/>
      <c r="T24" s="248"/>
      <c r="U24" s="248"/>
      <c r="V24" s="248"/>
      <c r="W24" s="248"/>
      <c r="X24" s="248"/>
      <c r="Y24" s="248"/>
      <c r="Z24" s="248"/>
      <c r="AA24" s="248"/>
      <c r="AC24" s="1"/>
      <c r="AD24" s="1"/>
      <c r="AE24" s="1"/>
      <c r="AF24" s="1"/>
      <c r="AG24" s="1"/>
      <c r="AH24" s="1"/>
      <c r="AI24" s="1"/>
      <c r="AJ24" s="1"/>
    </row>
    <row r="25" spans="2:36" ht="15" customHeight="1" x14ac:dyDescent="0.25">
      <c r="B25" s="254"/>
      <c r="C25" s="254"/>
      <c r="D25" s="254"/>
      <c r="E25" s="254"/>
      <c r="F25" s="254"/>
      <c r="G25" s="254"/>
      <c r="H25" s="254"/>
      <c r="I25" s="254"/>
      <c r="K25" s="255"/>
      <c r="L25" s="255"/>
      <c r="M25" s="255"/>
      <c r="N25" s="255"/>
      <c r="O25" s="255"/>
      <c r="P25" s="255"/>
      <c r="Q25" s="255"/>
      <c r="R25" s="255"/>
      <c r="T25" s="245" t="s">
        <v>114</v>
      </c>
      <c r="U25" s="245"/>
      <c r="V25" s="245"/>
      <c r="W25" s="245"/>
      <c r="X25" s="245"/>
      <c r="Y25" s="245"/>
      <c r="Z25" s="245"/>
      <c r="AA25" s="245"/>
    </row>
    <row r="26" spans="2:36" ht="15" customHeight="1" x14ac:dyDescent="0.25">
      <c r="B26" s="254"/>
      <c r="C26" s="254"/>
      <c r="D26" s="254"/>
      <c r="E26" s="254"/>
      <c r="F26" s="254"/>
      <c r="G26" s="254"/>
      <c r="H26" s="254"/>
      <c r="I26" s="254"/>
      <c r="K26" s="2"/>
      <c r="L26" s="2"/>
      <c r="M26" s="2"/>
      <c r="N26" s="2"/>
      <c r="O26" s="2"/>
      <c r="P26" s="2"/>
      <c r="Q26" s="2"/>
      <c r="R26" s="2"/>
      <c r="T26" s="245"/>
      <c r="U26" s="245"/>
      <c r="V26" s="245"/>
      <c r="W26" s="245"/>
      <c r="X26" s="245"/>
      <c r="Y26" s="245"/>
      <c r="Z26" s="245"/>
      <c r="AA26" s="245"/>
    </row>
    <row r="27" spans="2:36" ht="15" customHeight="1" x14ac:dyDescent="0.3">
      <c r="B27" s="2"/>
      <c r="C27" s="2"/>
      <c r="D27" s="2"/>
      <c r="E27" s="2"/>
      <c r="F27" s="2"/>
      <c r="G27" s="2"/>
      <c r="H27" s="2"/>
      <c r="I27" s="2"/>
      <c r="K27" s="251" t="s">
        <v>141</v>
      </c>
      <c r="L27" s="251"/>
      <c r="M27" s="251"/>
      <c r="N27" s="251"/>
      <c r="O27" s="251"/>
      <c r="P27" s="251"/>
      <c r="Q27" s="251"/>
      <c r="R27" s="251"/>
      <c r="T27" s="245"/>
      <c r="U27" s="245"/>
      <c r="V27" s="245"/>
      <c r="W27" s="245"/>
      <c r="X27" s="245"/>
      <c r="Y27" s="245"/>
      <c r="Z27" s="245"/>
      <c r="AA27" s="245"/>
    </row>
    <row r="28" spans="2:36" ht="15" customHeight="1" x14ac:dyDescent="0.3">
      <c r="B28" s="251" t="s">
        <v>304</v>
      </c>
      <c r="C28" s="251"/>
      <c r="D28" s="251"/>
      <c r="E28" s="251"/>
      <c r="F28" s="251"/>
      <c r="G28" s="251"/>
      <c r="H28" s="251"/>
      <c r="I28" s="251"/>
      <c r="K28" s="2"/>
      <c r="L28" s="250" t="s">
        <v>150</v>
      </c>
      <c r="M28" s="250"/>
      <c r="N28" s="250"/>
      <c r="O28" s="250"/>
      <c r="P28" s="250"/>
      <c r="Q28" s="250"/>
      <c r="R28" s="250"/>
      <c r="T28" s="245"/>
      <c r="U28" s="245"/>
      <c r="V28" s="245"/>
      <c r="W28" s="245"/>
      <c r="X28" s="245"/>
      <c r="Y28" s="245"/>
      <c r="Z28" s="245"/>
      <c r="AA28" s="245"/>
    </row>
    <row r="29" spans="2:36" ht="15" customHeight="1" x14ac:dyDescent="0.25">
      <c r="B29" s="2"/>
      <c r="C29" s="253" t="s">
        <v>303</v>
      </c>
      <c r="D29" s="253"/>
      <c r="E29" s="253"/>
      <c r="F29" s="253"/>
      <c r="G29" s="253"/>
      <c r="H29" s="253"/>
      <c r="I29" s="253"/>
      <c r="K29" s="2"/>
      <c r="L29" s="250"/>
      <c r="M29" s="250"/>
      <c r="N29" s="250"/>
      <c r="O29" s="250"/>
      <c r="P29" s="250"/>
      <c r="Q29" s="250"/>
      <c r="R29" s="250"/>
      <c r="T29" s="248" t="s">
        <v>115</v>
      </c>
      <c r="U29" s="248"/>
      <c r="V29" s="248"/>
      <c r="W29" s="248"/>
      <c r="X29" s="248"/>
      <c r="Y29" s="248"/>
      <c r="Z29" s="248"/>
      <c r="AA29" s="248"/>
    </row>
    <row r="30" spans="2:36" ht="15" customHeight="1" x14ac:dyDescent="0.25">
      <c r="B30" s="57"/>
      <c r="C30" s="253"/>
      <c r="D30" s="253"/>
      <c r="E30" s="253"/>
      <c r="F30" s="253"/>
      <c r="G30" s="253"/>
      <c r="H30" s="253"/>
      <c r="I30" s="253"/>
      <c r="K30" s="2"/>
      <c r="L30" s="250"/>
      <c r="M30" s="250"/>
      <c r="N30" s="250"/>
      <c r="O30" s="250"/>
      <c r="P30" s="250"/>
      <c r="Q30" s="250"/>
      <c r="R30" s="250"/>
      <c r="T30" s="248"/>
      <c r="U30" s="248"/>
      <c r="V30" s="248"/>
      <c r="W30" s="248"/>
      <c r="X30" s="248"/>
      <c r="Y30" s="248"/>
      <c r="Z30" s="248"/>
      <c r="AA30" s="248"/>
    </row>
    <row r="31" spans="2:36" ht="15" customHeight="1" x14ac:dyDescent="0.25">
      <c r="B31" s="36"/>
      <c r="C31" s="253"/>
      <c r="D31" s="253"/>
      <c r="E31" s="253"/>
      <c r="F31" s="253"/>
      <c r="G31" s="253"/>
      <c r="H31" s="253"/>
      <c r="I31" s="253"/>
      <c r="K31" s="2"/>
      <c r="L31" s="250"/>
      <c r="M31" s="250"/>
      <c r="N31" s="250"/>
      <c r="O31" s="250"/>
      <c r="P31" s="250"/>
      <c r="Q31" s="250"/>
      <c r="R31" s="250"/>
      <c r="T31" s="245" t="s">
        <v>116</v>
      </c>
      <c r="U31" s="245"/>
      <c r="V31" s="245"/>
      <c r="W31" s="245"/>
      <c r="X31" s="245"/>
      <c r="Y31" s="245"/>
      <c r="Z31" s="245"/>
      <c r="AA31" s="245"/>
    </row>
    <row r="32" spans="2:36" ht="15" customHeight="1" x14ac:dyDescent="0.25">
      <c r="B32" s="57"/>
      <c r="C32" s="253"/>
      <c r="D32" s="253"/>
      <c r="E32" s="253"/>
      <c r="F32" s="253"/>
      <c r="G32" s="253"/>
      <c r="H32" s="253"/>
      <c r="I32" s="253"/>
      <c r="K32" s="2"/>
      <c r="L32" s="250"/>
      <c r="M32" s="250"/>
      <c r="N32" s="250"/>
      <c r="O32" s="250"/>
      <c r="P32" s="250"/>
      <c r="Q32" s="250"/>
      <c r="R32" s="250"/>
      <c r="T32" s="245"/>
      <c r="U32" s="245"/>
      <c r="V32" s="245"/>
      <c r="W32" s="245"/>
      <c r="X32" s="245"/>
      <c r="Y32" s="245"/>
      <c r="Z32" s="245"/>
      <c r="AA32" s="245"/>
    </row>
    <row r="33" spans="2:27" ht="15" customHeight="1" x14ac:dyDescent="0.3">
      <c r="B33" s="36"/>
      <c r="C33" s="253"/>
      <c r="D33" s="253"/>
      <c r="E33" s="253"/>
      <c r="F33" s="253"/>
      <c r="G33" s="253"/>
      <c r="H33" s="253"/>
      <c r="I33" s="253"/>
      <c r="K33" s="91" t="s">
        <v>330</v>
      </c>
      <c r="L33" s="222" t="s">
        <v>151</v>
      </c>
      <c r="M33" s="222"/>
      <c r="N33" s="222"/>
      <c r="O33" s="222"/>
      <c r="P33" s="222"/>
      <c r="Q33" s="222"/>
      <c r="R33" s="222"/>
      <c r="T33" s="245"/>
      <c r="U33" s="245"/>
      <c r="V33" s="245"/>
      <c r="W33" s="245"/>
      <c r="X33" s="245"/>
      <c r="Y33" s="245"/>
      <c r="Z33" s="245"/>
      <c r="AA33" s="245"/>
    </row>
    <row r="34" spans="2:27" ht="15" customHeight="1" x14ac:dyDescent="0.25">
      <c r="B34" s="57"/>
      <c r="C34" s="253"/>
      <c r="D34" s="253"/>
      <c r="E34" s="253"/>
      <c r="F34" s="253"/>
      <c r="G34" s="253"/>
      <c r="H34" s="253"/>
      <c r="I34" s="253"/>
      <c r="K34" s="2"/>
      <c r="L34" s="2"/>
      <c r="M34" s="2"/>
      <c r="N34" s="2"/>
      <c r="O34" s="2"/>
      <c r="P34" s="2"/>
      <c r="Q34" s="2"/>
      <c r="R34" s="2"/>
      <c r="T34" s="245"/>
      <c r="U34" s="245"/>
      <c r="V34" s="245"/>
      <c r="W34" s="245"/>
      <c r="X34" s="245"/>
      <c r="Y34" s="245"/>
      <c r="Z34" s="245"/>
      <c r="AA34" s="245"/>
    </row>
    <row r="35" spans="2:27" ht="17.25" customHeight="1" x14ac:dyDescent="0.25">
      <c r="B35" s="2"/>
      <c r="C35" s="253"/>
      <c r="D35" s="253"/>
      <c r="E35" s="253"/>
      <c r="F35" s="253"/>
      <c r="G35" s="253"/>
      <c r="H35" s="253"/>
      <c r="I35" s="253"/>
      <c r="K35" s="246" t="s">
        <v>157</v>
      </c>
      <c r="L35" s="246"/>
      <c r="M35" s="246"/>
      <c r="N35" s="246"/>
      <c r="O35" s="246"/>
      <c r="P35" s="246"/>
      <c r="Q35" s="246"/>
      <c r="R35" s="246"/>
      <c r="T35" s="245"/>
      <c r="U35" s="245"/>
      <c r="V35" s="245"/>
      <c r="W35" s="245"/>
      <c r="X35" s="245"/>
      <c r="Y35" s="245"/>
      <c r="Z35" s="245"/>
      <c r="AA35" s="245"/>
    </row>
    <row r="36" spans="2:27" ht="15" customHeight="1" x14ac:dyDescent="0.25">
      <c r="B36" s="252" t="b">
        <v>0</v>
      </c>
      <c r="C36" s="253" t="s">
        <v>248</v>
      </c>
      <c r="D36" s="253"/>
      <c r="E36" s="253"/>
      <c r="F36" s="253"/>
      <c r="G36" s="253"/>
      <c r="H36" s="253"/>
      <c r="I36" s="253"/>
      <c r="K36" s="2"/>
      <c r="L36" s="2"/>
      <c r="M36" s="2"/>
      <c r="N36" s="2"/>
      <c r="O36" s="2"/>
      <c r="P36" s="2"/>
      <c r="Q36" s="2"/>
      <c r="R36" s="2"/>
      <c r="T36" s="248" t="s">
        <v>117</v>
      </c>
      <c r="U36" s="248"/>
      <c r="V36" s="248"/>
      <c r="W36" s="248"/>
      <c r="X36" s="248"/>
      <c r="Y36" s="248"/>
      <c r="Z36" s="248"/>
      <c r="AA36" s="248"/>
    </row>
    <row r="37" spans="2:27" ht="15" customHeight="1" thickBot="1" x14ac:dyDescent="0.35">
      <c r="B37" s="252"/>
      <c r="C37" s="253"/>
      <c r="D37" s="253"/>
      <c r="E37" s="253"/>
      <c r="F37" s="253"/>
      <c r="G37" s="253"/>
      <c r="H37" s="253"/>
      <c r="I37" s="253"/>
      <c r="K37" s="12"/>
      <c r="L37" s="223" t="s">
        <v>140</v>
      </c>
      <c r="M37" s="223"/>
      <c r="N37" s="223"/>
      <c r="O37" s="223"/>
      <c r="P37" s="223"/>
      <c r="Q37" s="223"/>
      <c r="R37" s="223"/>
      <c r="T37" s="248"/>
      <c r="U37" s="248"/>
      <c r="V37" s="248"/>
      <c r="W37" s="248"/>
      <c r="X37" s="248"/>
      <c r="Y37" s="248"/>
      <c r="Z37" s="248"/>
      <c r="AA37" s="248"/>
    </row>
    <row r="38" spans="2:27" ht="15.75" customHeight="1" thickBot="1" x14ac:dyDescent="0.3">
      <c r="B38" s="2"/>
      <c r="C38" s="229" t="s">
        <v>180</v>
      </c>
      <c r="D38" s="229"/>
      <c r="E38" s="229"/>
      <c r="F38" s="229"/>
      <c r="G38" s="239"/>
      <c r="H38" s="240">
        <v>0</v>
      </c>
      <c r="I38" s="241"/>
      <c r="K38" s="230" t="b">
        <v>0</v>
      </c>
      <c r="L38" s="218" t="s">
        <v>48</v>
      </c>
      <c r="M38" s="218"/>
      <c r="N38" s="218"/>
      <c r="O38" s="218"/>
      <c r="P38" s="218"/>
      <c r="Q38" s="218"/>
      <c r="R38" s="218"/>
      <c r="T38" s="245" t="s">
        <v>118</v>
      </c>
      <c r="U38" s="245"/>
      <c r="V38" s="245"/>
      <c r="W38" s="245"/>
      <c r="X38" s="245"/>
      <c r="Y38" s="245"/>
      <c r="Z38" s="245"/>
      <c r="AA38" s="245"/>
    </row>
    <row r="39" spans="2:27" ht="15" customHeight="1" thickBot="1" x14ac:dyDescent="0.3">
      <c r="B39" s="2"/>
      <c r="C39" s="2"/>
      <c r="D39" s="2"/>
      <c r="E39" s="2"/>
      <c r="F39" s="2"/>
      <c r="G39" s="2"/>
      <c r="H39" s="2"/>
      <c r="I39" s="2"/>
      <c r="K39" s="230"/>
      <c r="L39" s="218"/>
      <c r="M39" s="218"/>
      <c r="N39" s="218"/>
      <c r="O39" s="218"/>
      <c r="P39" s="218"/>
      <c r="Q39" s="218"/>
      <c r="R39" s="218"/>
      <c r="T39" s="245"/>
      <c r="U39" s="245"/>
      <c r="V39" s="245"/>
      <c r="W39" s="245"/>
      <c r="X39" s="245"/>
      <c r="Y39" s="245"/>
      <c r="Z39" s="245"/>
      <c r="AA39" s="245"/>
    </row>
    <row r="40" spans="2:27" ht="16.5" customHeight="1" thickBot="1" x14ac:dyDescent="0.3">
      <c r="B40" s="216" t="s">
        <v>79</v>
      </c>
      <c r="C40" s="216"/>
      <c r="D40" s="216"/>
      <c r="E40" s="216"/>
      <c r="F40" s="216"/>
      <c r="G40" s="216"/>
      <c r="H40" s="216"/>
      <c r="I40" s="216"/>
      <c r="K40" s="2"/>
      <c r="L40" s="248" t="s">
        <v>50</v>
      </c>
      <c r="M40" s="248"/>
      <c r="N40" s="248"/>
      <c r="O40" s="248"/>
      <c r="P40" s="249"/>
      <c r="Q40" s="240">
        <v>0</v>
      </c>
      <c r="R40" s="241"/>
      <c r="T40" s="245"/>
      <c r="U40" s="245"/>
      <c r="V40" s="245"/>
      <c r="W40" s="245"/>
      <c r="X40" s="245"/>
      <c r="Y40" s="245"/>
      <c r="Z40" s="245"/>
      <c r="AA40" s="245"/>
    </row>
    <row r="41" spans="2:27" ht="15" customHeight="1" x14ac:dyDescent="0.25">
      <c r="B41" s="213" t="s">
        <v>126</v>
      </c>
      <c r="C41" s="213"/>
      <c r="D41" s="213"/>
      <c r="E41" s="213"/>
      <c r="F41" s="213"/>
      <c r="G41" s="244" t="str">
        <f>IF(H38&gt;0,H38,"")</f>
        <v/>
      </c>
      <c r="H41" s="244"/>
      <c r="I41" s="244"/>
      <c r="K41" s="243" t="str">
        <f>IF(Q40&gt;19999999,"Contact DAS Risk Management on contracts $20M or more","")</f>
        <v/>
      </c>
      <c r="L41" s="243"/>
      <c r="M41" s="243"/>
      <c r="N41" s="243"/>
      <c r="O41" s="243"/>
      <c r="P41" s="243"/>
      <c r="Q41" s="243"/>
      <c r="R41" s="243"/>
      <c r="T41" s="219" t="s">
        <v>320</v>
      </c>
      <c r="U41" s="220"/>
      <c r="V41" s="220"/>
      <c r="W41" s="220"/>
      <c r="X41" s="220"/>
      <c r="Y41" s="220"/>
      <c r="Z41" s="220"/>
      <c r="AA41" s="220"/>
    </row>
    <row r="42" spans="2:27" ht="15.75" customHeight="1" x14ac:dyDescent="0.25">
      <c r="B42" s="2"/>
      <c r="C42" s="2"/>
      <c r="D42" s="2"/>
      <c r="E42" s="2"/>
      <c r="F42" s="2"/>
      <c r="G42" s="2"/>
      <c r="H42" s="2"/>
      <c r="I42" s="2"/>
      <c r="K42" s="216" t="s">
        <v>153</v>
      </c>
      <c r="L42" s="216"/>
      <c r="M42" s="216"/>
      <c r="N42" s="216"/>
      <c r="O42" s="216"/>
      <c r="P42" s="216"/>
      <c r="Q42" s="216"/>
      <c r="R42" s="216"/>
      <c r="T42" s="220"/>
      <c r="U42" s="220"/>
      <c r="V42" s="220"/>
      <c r="W42" s="220"/>
      <c r="X42" s="220"/>
      <c r="Y42" s="220"/>
      <c r="Z42" s="220"/>
      <c r="AA42" s="220"/>
    </row>
    <row r="43" spans="2:27" ht="15" customHeight="1" x14ac:dyDescent="0.25">
      <c r="B43" s="2"/>
      <c r="C43" s="2"/>
      <c r="D43" s="2"/>
      <c r="E43" s="2"/>
      <c r="F43" s="2"/>
      <c r="G43" s="2"/>
      <c r="H43" s="2"/>
      <c r="I43" s="2"/>
      <c r="K43" s="242" t="s">
        <v>152</v>
      </c>
      <c r="L43" s="242"/>
      <c r="M43" s="242"/>
      <c r="N43" s="242"/>
      <c r="O43" s="242"/>
      <c r="P43" s="105"/>
      <c r="Q43" s="247" t="str">
        <f>IF(K33=TRUE,"Required","")</f>
        <v/>
      </c>
      <c r="R43" s="247"/>
      <c r="T43" s="220"/>
      <c r="U43" s="220"/>
      <c r="V43" s="220"/>
      <c r="W43" s="220"/>
      <c r="X43" s="220"/>
      <c r="Y43" s="220"/>
      <c r="Z43" s="220"/>
      <c r="AA43" s="220"/>
    </row>
    <row r="44" spans="2:27" ht="15" customHeight="1" x14ac:dyDescent="0.25">
      <c r="B44" s="2"/>
      <c r="C44" s="2"/>
      <c r="D44" s="2"/>
      <c r="E44" s="2"/>
      <c r="F44" s="2"/>
      <c r="G44" s="2"/>
      <c r="H44" s="2"/>
      <c r="I44" s="2"/>
      <c r="K44" s="2"/>
      <c r="L44" s="2"/>
      <c r="M44" s="2"/>
      <c r="N44" s="2"/>
      <c r="O44" s="2"/>
      <c r="P44" s="2"/>
      <c r="Q44" s="2"/>
      <c r="R44" s="2"/>
      <c r="T44" s="220"/>
      <c r="U44" s="220"/>
      <c r="V44" s="220"/>
      <c r="W44" s="220"/>
      <c r="X44" s="220"/>
      <c r="Y44" s="220"/>
      <c r="Z44" s="220"/>
      <c r="AA44" s="220"/>
    </row>
    <row r="45" spans="2:27" ht="15.75" customHeight="1" x14ac:dyDescent="0.25">
      <c r="B45" s="2"/>
      <c r="C45" s="2"/>
      <c r="D45" s="2"/>
      <c r="E45" s="2"/>
      <c r="F45" s="2"/>
      <c r="G45" s="2"/>
      <c r="H45" s="2"/>
      <c r="I45" s="2"/>
      <c r="K45" s="216" t="s">
        <v>49</v>
      </c>
      <c r="L45" s="216"/>
      <c r="M45" s="216"/>
      <c r="N45" s="216"/>
      <c r="O45" s="216"/>
      <c r="P45" s="216"/>
      <c r="Q45" s="216"/>
      <c r="R45" s="216"/>
      <c r="T45" s="220"/>
      <c r="U45" s="220"/>
      <c r="V45" s="220"/>
      <c r="W45" s="220"/>
      <c r="X45" s="220"/>
      <c r="Y45" s="220"/>
      <c r="Z45" s="220"/>
      <c r="AA45" s="220"/>
    </row>
    <row r="46" spans="2:27" ht="15" customHeight="1" x14ac:dyDescent="0.25">
      <c r="B46" s="2"/>
      <c r="C46" s="2"/>
      <c r="D46" s="2"/>
      <c r="E46" s="2"/>
      <c r="F46" s="2"/>
      <c r="G46" s="2"/>
      <c r="H46" s="2"/>
      <c r="I46" s="2"/>
      <c r="K46" s="213" t="s">
        <v>126</v>
      </c>
      <c r="L46" s="213"/>
      <c r="M46" s="213"/>
      <c r="N46" s="213"/>
      <c r="O46" s="213"/>
      <c r="P46" s="244" t="str">
        <f>IF(Q40&gt;19999999,"Contact DAS RM",IF(Q40&gt;0,Q40,""))</f>
        <v/>
      </c>
      <c r="Q46" s="244"/>
      <c r="R46" s="244"/>
      <c r="T46" s="220"/>
      <c r="U46" s="220"/>
      <c r="V46" s="220"/>
      <c r="W46" s="220"/>
      <c r="X46" s="220"/>
      <c r="Y46" s="220"/>
      <c r="Z46" s="220"/>
      <c r="AA46" s="220"/>
    </row>
  </sheetData>
  <sheetProtection algorithmName="SHA-512" hashValue="VPzyaguL7RyCh8AQOu6ZwlGp58ZHIAiIaUkXCd48jR0hhRV0Gsi1Oa+cv5mPwi2SGOS3og2uymGlBbpFikdf/Q==" saltValue="2JHG8fRvdrenliLG1h7tyw==" spinCount="100000" sheet="1" objects="1" scenarios="1" selectLockedCells="1"/>
  <mergeCells count="42">
    <mergeCell ref="W1:Y2"/>
    <mergeCell ref="E1:L2"/>
    <mergeCell ref="N1:P2"/>
    <mergeCell ref="R1:U2"/>
    <mergeCell ref="K24:R25"/>
    <mergeCell ref="T20:AA22"/>
    <mergeCell ref="T23:AA24"/>
    <mergeCell ref="B36:B37"/>
    <mergeCell ref="C36:I37"/>
    <mergeCell ref="C29:I35"/>
    <mergeCell ref="T29:AA30"/>
    <mergeCell ref="T25:AA28"/>
    <mergeCell ref="B24:I26"/>
    <mergeCell ref="T36:AA37"/>
    <mergeCell ref="T31:AA35"/>
    <mergeCell ref="L37:R37"/>
    <mergeCell ref="L33:R33"/>
    <mergeCell ref="B1:C2"/>
    <mergeCell ref="B20:I22"/>
    <mergeCell ref="K20:R22"/>
    <mergeCell ref="L28:R32"/>
    <mergeCell ref="B28:I28"/>
    <mergeCell ref="K27:R27"/>
    <mergeCell ref="T41:AA46"/>
    <mergeCell ref="T38:AA40"/>
    <mergeCell ref="K35:R35"/>
    <mergeCell ref="K46:O46"/>
    <mergeCell ref="P46:R46"/>
    <mergeCell ref="Q43:R43"/>
    <mergeCell ref="K45:R45"/>
    <mergeCell ref="L40:P40"/>
    <mergeCell ref="Q40:R40"/>
    <mergeCell ref="K42:R42"/>
    <mergeCell ref="K38:K39"/>
    <mergeCell ref="L38:R39"/>
    <mergeCell ref="C38:G38"/>
    <mergeCell ref="H38:I38"/>
    <mergeCell ref="K43:O43"/>
    <mergeCell ref="K41:R41"/>
    <mergeCell ref="B40:I40"/>
    <mergeCell ref="B41:F41"/>
    <mergeCell ref="G41:I41"/>
  </mergeCells>
  <conditionalFormatting sqref="K41:R41">
    <cfRule type="containsText" dxfId="75" priority="1" operator="containsText" text="contact">
      <formula>NOT(ISERROR(SEARCH("contact",K41)))</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28353" r:id="rId5" name="Check Box 1">
              <controlPr locked="0" defaultSize="0" autoFill="0" autoLine="0" autoPict="0">
                <anchor moveWithCells="1">
                  <from>
                    <xdr:col>10</xdr:col>
                    <xdr:colOff>190500</xdr:colOff>
                    <xdr:row>37</xdr:row>
                    <xdr:rowOff>76200</xdr:rowOff>
                  </from>
                  <to>
                    <xdr:col>10</xdr:col>
                    <xdr:colOff>476250</xdr:colOff>
                    <xdr:row>38</xdr:row>
                    <xdr:rowOff>95250</xdr:rowOff>
                  </to>
                </anchor>
              </controlPr>
            </control>
          </mc:Choice>
        </mc:AlternateContent>
        <mc:AlternateContent xmlns:mc="http://schemas.openxmlformats.org/markup-compatibility/2006">
          <mc:Choice Requires="x14">
            <control shapeId="228356" r:id="rId6" name="Check Box 4">
              <controlPr locked="0" defaultSize="0" autoFill="0" autoLine="0" autoPict="0">
                <anchor moveWithCells="1">
                  <from>
                    <xdr:col>1</xdr:col>
                    <xdr:colOff>209550</xdr:colOff>
                    <xdr:row>35</xdr:row>
                    <xdr:rowOff>85725</xdr:rowOff>
                  </from>
                  <to>
                    <xdr:col>2</xdr:col>
                    <xdr:colOff>57150</xdr:colOff>
                    <xdr:row>36</xdr:row>
                    <xdr:rowOff>104775</xdr:rowOff>
                  </to>
                </anchor>
              </controlPr>
            </control>
          </mc:Choice>
        </mc:AlternateContent>
        <mc:AlternateContent xmlns:mc="http://schemas.openxmlformats.org/markup-compatibility/2006">
          <mc:Choice Requires="x14">
            <control shapeId="228357" r:id="rId7" name="Check Box 5">
              <controlPr locked="0" defaultSize="0" autoFill="0" autoLine="0" autoPict="0">
                <anchor moveWithCells="1">
                  <from>
                    <xdr:col>10</xdr:col>
                    <xdr:colOff>209550</xdr:colOff>
                    <xdr:row>31</xdr:row>
                    <xdr:rowOff>161925</xdr:rowOff>
                  </from>
                  <to>
                    <xdr:col>11</xdr:col>
                    <xdr:colOff>66675</xdr:colOff>
                    <xdr:row>32</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5B4309E93C124FB41DB2BA023C2BAB" ma:contentTypeVersion="4" ma:contentTypeDescription="Create a new document." ma:contentTypeScope="" ma:versionID="a76074bfe87aa8d247d264f9a5ad96db">
  <xsd:schema xmlns:xsd="http://www.w3.org/2001/XMLSchema" xmlns:xs="http://www.w3.org/2001/XMLSchema" xmlns:p="http://schemas.microsoft.com/office/2006/metadata/properties" xmlns:ns1="http://schemas.microsoft.com/sharepoint/v3" xmlns:ns2="1000fe8c-ef40-497e-8da5-4362b3fdf112" xmlns:ns3="c11a4dd1-9999-41de-ad6b-508521c3559d" targetNamespace="http://schemas.microsoft.com/office/2006/metadata/properties" ma:root="true" ma:fieldsID="57f87f16086d18332309942c61ae8d3b" ns1:_="" ns2:_="" ns3:_="">
    <xsd:import namespace="http://schemas.microsoft.com/sharepoint/v3"/>
    <xsd:import namespace="1000fe8c-ef40-497e-8da5-4362b3fdf112"/>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Sub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00fe8c-ef40-497e-8da5-4362b3fdf112" elementFormDefault="qualified">
    <xsd:import namespace="http://schemas.microsoft.com/office/2006/documentManagement/types"/>
    <xsd:import namespace="http://schemas.microsoft.com/office/infopath/2007/PartnerControls"/>
    <xsd:element name="Topic_x0020_Area" ma:index="10" nillable="true" ma:displayName="Topic Area" ma:format="Dropdown" ma:internalName="Topic_x0020_Area">
      <xsd:simpleType>
        <xsd:restriction base="dms:Choice">
          <xsd:enumeration value="Legislative"/>
          <xsd:enumeration value="Audits"/>
          <xsd:enumeration value="Communications"/>
        </xsd:restriction>
      </xsd:simpleType>
    </xsd:element>
    <xsd:element name="Subtopic" ma:index="11" nillable="true" ma:displayName="Subtopic" ma:format="Dropdown" ma:internalName="Subtopic">
      <xsd:simpleType>
        <xsd:restriction base="dms:Choice">
          <xsd:enumeration value="BillTracker"/>
          <xsd:enumeration value="Placeholder"/>
          <xsd:enumeration value="Placeholder"/>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Topic_x0020_Area xmlns="1000fe8c-ef40-497e-8da5-4362b3fdf112">Risk assessment</Topic_x0020_Area>
    <Subtopic xmlns="1000fe8c-ef40-497e-8da5-4362b3fdf112" xsi:nil="true"/>
  </documentManagement>
</p:properties>
</file>

<file path=customXml/itemProps1.xml><?xml version="1.0" encoding="utf-8"?>
<ds:datastoreItem xmlns:ds="http://schemas.openxmlformats.org/officeDocument/2006/customXml" ds:itemID="{46CAD5CA-1F67-440F-AA64-36B1D12CB939}"/>
</file>

<file path=customXml/itemProps2.xml><?xml version="1.0" encoding="utf-8"?>
<ds:datastoreItem xmlns:ds="http://schemas.openxmlformats.org/officeDocument/2006/customXml" ds:itemID="{54AFD5CC-0D57-4AE1-9559-7AC6959958D3}"/>
</file>

<file path=customXml/itemProps3.xml><?xml version="1.0" encoding="utf-8"?>
<ds:datastoreItem xmlns:ds="http://schemas.openxmlformats.org/officeDocument/2006/customXml" ds:itemID="{AC3CDA97-FD48-4F16-96D0-A9B382A84C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Home</vt:lpstr>
      <vt:lpstr>Loss Example</vt:lpstr>
      <vt:lpstr>(CM-GC)</vt:lpstr>
      <vt:lpstr>Scope of Work (CMGC-EB)</vt:lpstr>
      <vt:lpstr>Insurance Requirements(CMGC-EB)</vt:lpstr>
      <vt:lpstr>CGL Umbrella (CMGC-EB)</vt:lpstr>
      <vt:lpstr>Automobile (CMGC-EB)</vt:lpstr>
      <vt:lpstr>Pollution (CMGC-EB)</vt:lpstr>
      <vt:lpstr>Builder's Risk (CMGC-EB)</vt:lpstr>
      <vt:lpstr>Professional (CMGC-EB)</vt:lpstr>
      <vt:lpstr>Additional Coverages (CMGC-EB)</vt:lpstr>
      <vt:lpstr>Summary (CMGC-EB)</vt:lpstr>
      <vt:lpstr>Scope of Work (CMGC-NB)</vt:lpstr>
      <vt:lpstr>Insurance Requirements(CMGC-NB)</vt:lpstr>
      <vt:lpstr>CGL Umbrella (CMGC-NB)</vt:lpstr>
      <vt:lpstr>Automobile (CMGC-NB)</vt:lpstr>
      <vt:lpstr>Pollution (CMGC-NB)</vt:lpstr>
      <vt:lpstr>Builder's Risk (CMGC-NB)</vt:lpstr>
      <vt:lpstr>Professional (CMGC-NB)</vt:lpstr>
      <vt:lpstr>Additional Coverages (CMGC-NB)</vt:lpstr>
      <vt:lpstr>Summary (CMGC-NB)</vt:lpstr>
      <vt:lpstr>General Contractor (GC)</vt:lpstr>
      <vt:lpstr>Scope of Work (GC-EB)</vt:lpstr>
      <vt:lpstr>Insurance Requirements (GC-EB)</vt:lpstr>
      <vt:lpstr>CGL Umbrella (GC-EB)</vt:lpstr>
      <vt:lpstr>Automobile (GC-EB)</vt:lpstr>
      <vt:lpstr>Pollution (GC-EB)</vt:lpstr>
      <vt:lpstr>Builder's Risk (GC-EB)</vt:lpstr>
      <vt:lpstr>Professional (GC-EB)</vt:lpstr>
      <vt:lpstr>Additional Coverages (GC-EB)</vt:lpstr>
      <vt:lpstr>Summary (GC-EB)</vt:lpstr>
      <vt:lpstr>Scope of Work (GC-NB)</vt:lpstr>
      <vt:lpstr>Insurance Requirements (GC-NB)</vt:lpstr>
      <vt:lpstr>CGL Umbrella (GC-NB)</vt:lpstr>
      <vt:lpstr>Automobile (GC-NB)</vt:lpstr>
      <vt:lpstr>Pollution (GC-NB)</vt:lpstr>
      <vt:lpstr>Builder's Risk (GC-NB)</vt:lpstr>
      <vt:lpstr>Professional (GC-NB)</vt:lpstr>
      <vt:lpstr>Additional Coverages (GC-NB)</vt:lpstr>
      <vt:lpstr>Summary (GC-NB)</vt:lpstr>
      <vt:lpstr>CM-GC</vt:lpstr>
      <vt:lpstr>Insurance Requirements (CM)</vt:lpstr>
      <vt:lpstr>CGL Umbrella (CM)</vt:lpstr>
      <vt:lpstr>Automobile (CM)</vt:lpstr>
      <vt:lpstr>Professional (CM)</vt:lpstr>
      <vt:lpstr>Additional Coverage (CM)</vt:lpstr>
      <vt:lpstr>Summary (CM)</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assessment - Construction manager and/or general contractor</dc:title>
  <dc:creator>CARTWRIGHT Zac * DAS</dc:creator>
  <cp:lastModifiedBy>ACKERSON Luella * DAS</cp:lastModifiedBy>
  <cp:lastPrinted>2019-12-19T18:54:13Z</cp:lastPrinted>
  <dcterms:created xsi:type="dcterms:W3CDTF">2018-08-03T17:02:51Z</dcterms:created>
  <dcterms:modified xsi:type="dcterms:W3CDTF">2019-12-19T18:54:49Z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0x010100D25B4309E93C124FB41DB2BA023C2BAB</vt:lpwstr>
  </property>
</Properties>
</file>