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2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4.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drawings/drawing8.xml" ContentType="application/vnd.openxmlformats-officedocument.drawing+xml"/>
  <Override PartName="/xl/worksheets/sheet17.xml" ContentType="application/vnd.openxmlformats-officedocument.spreadsheetml.worksheet+xml"/>
  <Override PartName="/xl/ctrlProps/ctrlProp93.xml" ContentType="application/vnd.ms-excel.controlproperties+xml"/>
  <Override PartName="/xl/ctrlProps/ctrlProp28.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4.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15.xml" ContentType="application/vnd.ms-excel.controlproperties+xml"/>
  <Override PartName="/xl/ctrlProps/ctrlProp90.xml" ContentType="application/vnd.ms-excel.controlproperties+xml"/>
  <Override PartName="/xl/comments12.xml" ContentType="application/vnd.openxmlformats-officedocument.spreadsheetml.comments+xml"/>
  <Override PartName="/xl/ctrlProps/ctrlProp97.xml" ContentType="application/vnd.ms-excel.controlproperties+xml"/>
  <Override PartName="/xl/ctrlProps/ctrlProp89.xml" ContentType="application/vnd.ms-excel.controlproperties+xml"/>
  <Override PartName="/xl/ctrlProps/ctrlProp88.xml" ContentType="application/vnd.ms-excel.controlproperties+xml"/>
  <Override PartName="/xl/ctrlProps/ctrlProp87.xml" ContentType="application/vnd.ms-excel.controlproperties+xml"/>
  <Override PartName="/xl/comments11.xml" ContentType="application/vnd.openxmlformats-officedocument.spreadsheetml.comments+xml"/>
  <Override PartName="/xl/ctrlProps/ctrlProp20.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7.xml" ContentType="application/vnd.ms-excel.controlproperties+xml"/>
  <Override PartName="/xl/ctrlProps/ctrlProp9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6.xml" ContentType="application/vnd.ms-excel.controlproperties+xml"/>
  <Override PartName="/xl/ctrlProps/ctrlProp2.xml" ContentType="application/vnd.ms-excel.controlproperties+xml"/>
  <Override PartName="/xl/ctrlProps/ctrlProp1.xml" ContentType="application/vnd.ms-excel.controlproperties+xml"/>
  <Override PartName="/xl/externalLinks/externalLink1.xml" ContentType="application/vnd.openxmlformats-officedocument.spreadsheetml.externalLink+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3.xml" ContentType="application/vnd.openxmlformats-officedocument.spreadsheetml.comments+xml"/>
  <Override PartName="/xl/ctrlProps/ctrlProp102.xml" ContentType="application/vnd.ms-excel.controlproperties+xml"/>
  <Override PartName="/xl/ctrlProps/ctrlProp101.xml" ContentType="application/vnd.ms-excel.controlproperties+xml"/>
  <Override PartName="/xl/ctrlProps/ctrlProp100.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4.xml" ContentType="application/vnd.openxmlformats-officedocument.spreadsheetml.comments+xml"/>
  <Override PartName="/xl/ctrlProps/ctrlProp98.xml" ContentType="application/vnd.ms-excel.controlproperties+xml"/>
  <Override PartName="/xl/ctrlProps/ctrlProp80.xml" ContentType="application/vnd.ms-excel.controlproperties+xml"/>
  <Override PartName="/xl/ctrlProps/ctrlProp84.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43.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23.xml" ContentType="application/vnd.ms-excel.controlproperties+xml"/>
  <Override PartName="/xl/comments7.xml" ContentType="application/vnd.openxmlformats-officedocument.spreadsheetml.comments+xml"/>
  <Override PartName="/xl/comments6.xml" ContentType="application/vnd.openxmlformats-officedocument.spreadsheetml.comments+xml"/>
  <Override PartName="/xl/ctrlProps/ctrlProp52.xml" ContentType="application/vnd.ms-excel.controlproperties+xml"/>
  <Override PartName="/xl/ctrlProps/ctrlProp51.xml" ContentType="application/vnd.ms-excel.controlproperties+xml"/>
  <Override PartName="/xl/ctrlProps/ctrlProp42.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36.xml" ContentType="application/vnd.ms-excel.controlproperties+xml"/>
  <Override PartName="/xl/ctrlProps/ctrlProp35.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37.xml" ContentType="application/vnd.ms-excel.controlproperties+xml"/>
  <Override PartName="/xl/ctrlProps/ctrlProp38.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trlProps/ctrlProp41.xml" ContentType="application/vnd.ms-excel.controlproperties+xml"/>
  <Override PartName="/xl/ctrlProps/ctrlProp40.xml" ContentType="application/vnd.ms-excel.controlproperties+xml"/>
  <Override PartName="/xl/ctrlProps/ctrlProp39.xml" ContentType="application/vnd.ms-excel.controlproperties+xml"/>
  <Override PartName="/xl/comments3.xml" ContentType="application/vnd.openxmlformats-officedocument.spreadsheetml.comments+xml"/>
  <Override PartName="/xl/ctrlProps/ctrlProp22.xml" ContentType="application/vnd.ms-excel.controlproperties+xml"/>
  <Override PartName="/xl/ctrlProps/ctrlProp21.xml" ContentType="application/vnd.ms-excel.controlproperties+xml"/>
  <Override PartName="/xl/ctrlProps/ctrlProp53.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comments9.xml" ContentType="application/vnd.openxmlformats-officedocument.spreadsheetml.comments+xml"/>
  <Override PartName="/xl/ctrlProps/ctrlProp76.xml" ContentType="application/vnd.ms-excel.controlproperties+xml"/>
  <Override PartName="/xl/ctrlProps/ctrlProp77.xml" ContentType="application/vnd.ms-excel.controlproperties+xml"/>
  <Override PartName="/xl/ctrlProps/ctrlProp83.xml" ContentType="application/vnd.ms-excel.controlproperties+xml"/>
  <Override PartName="/xl/ctrlProps/ctrlProp82.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omments10.xml" ContentType="application/vnd.openxmlformats-officedocument.spreadsheetml.comments+xml"/>
  <Override PartName="/xl/ctrlProps/ctrlProp79.xml" ContentType="application/vnd.ms-excel.controlproperties+xml"/>
  <Override PartName="/xl/ctrlProps/ctrlProp78.xml" ContentType="application/vnd.ms-excel.controlproperties+xml"/>
  <Override PartName="/xl/comments8.xml" ContentType="application/vnd.openxmlformats-officedocument.spreadsheetml.comments+xml"/>
  <Override PartName="/xl/ctrlProps/ctrlProp72.xml" ContentType="application/vnd.ms-excel.controlproperties+xml"/>
  <Override PartName="/xl/ctrlProps/ctrlProp61.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8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O:\CSLT\PROJECTS\Risk_Assessment\Construction_Tool\RA_Tool\Nov192019\MostCurrent_Copies\"/>
    </mc:Choice>
  </mc:AlternateContent>
  <workbookProtection workbookAlgorithmName="SHA-512" workbookHashValue="cJDX8KqVNB/yLbajVbg2PDrTWdx62ohF6f9CjFQAt4G5uv/PKsOJOIQmKwmq7rU2zK2gXq9iI9ZYFff72kbTiw==" workbookSaltValue="vkAvi2a+V9NcN7lNWtkwWg==" workbookSpinCount="100000" lockStructure="1"/>
  <bookViews>
    <workbookView showSheetTabs="0" xWindow="0" yWindow="0" windowWidth="9480" windowHeight="9660" tabRatio="934"/>
  </bookViews>
  <sheets>
    <sheet name="Home" sheetId="11" r:id="rId1"/>
    <sheet name="Loss Example" sheetId="54" r:id="rId2"/>
    <sheet name="Design-Build (DB)" sheetId="33" r:id="rId3"/>
    <sheet name="Scope of Work (DB-EB)" sheetId="46" r:id="rId4"/>
    <sheet name="Insurance Requirements (DB-EB)" sheetId="47" r:id="rId5"/>
    <sheet name="CGL Umbrella (DB-EB)" sheetId="48" r:id="rId6"/>
    <sheet name="Automobile (DB-EB)" sheetId="49" r:id="rId7"/>
    <sheet name="Pollution (DB-EB)" sheetId="50" r:id="rId8"/>
    <sheet name="Builder's Risk (DB-EB)" sheetId="51" r:id="rId9"/>
    <sheet name="Professional (DB-EB)" sheetId="52" r:id="rId10"/>
    <sheet name="Additional Coverages (DB-EB)" sheetId="55" r:id="rId11"/>
    <sheet name="Summary (DB-EB)" sheetId="53" r:id="rId12"/>
    <sheet name="Scope of Work (DB-NB)" sheetId="36" r:id="rId13"/>
    <sheet name="Insurance Requirements (DB-NB) " sheetId="37" r:id="rId14"/>
    <sheet name="CGL Umbrella (DB-NB)" sheetId="38" r:id="rId15"/>
    <sheet name="Automobile (DB-NB)" sheetId="39" r:id="rId16"/>
    <sheet name="Pollution (DB-NB)" sheetId="43" r:id="rId17"/>
    <sheet name="Builder's Risk (DB-NB)" sheetId="44" r:id="rId18"/>
    <sheet name="Professional (DB-NB)" sheetId="42" r:id="rId19"/>
    <sheet name="Additional Coverages (DB-NB)" sheetId="56" r:id="rId20"/>
    <sheet name="Summary (DB-NB)" sheetId="45" r:id="rId21"/>
  </sheets>
  <externalReferences>
    <externalReference r:id="rId2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45" l="1"/>
  <c r="B51" i="45"/>
  <c r="H46" i="44"/>
  <c r="I91" i="45" l="1"/>
  <c r="B90" i="45"/>
  <c r="E90" i="45" s="1"/>
  <c r="I87" i="45"/>
  <c r="B86" i="45"/>
  <c r="E86" i="45" s="1"/>
  <c r="I83" i="45"/>
  <c r="B82" i="45"/>
  <c r="E82" i="45" s="1"/>
  <c r="I79" i="45"/>
  <c r="B78" i="45"/>
  <c r="E78" i="45" s="1"/>
  <c r="B70" i="45"/>
  <c r="E70" i="45" s="1"/>
  <c r="I67" i="45"/>
  <c r="B66" i="45"/>
  <c r="E66" i="45" s="1"/>
  <c r="AA19" i="37" l="1"/>
  <c r="K78" i="56"/>
  <c r="Q65" i="56"/>
  <c r="H59" i="56"/>
  <c r="I71" i="45" s="1"/>
  <c r="Q36" i="56"/>
  <c r="Z33" i="56"/>
  <c r="I96" i="53"/>
  <c r="B95" i="53"/>
  <c r="E95" i="53" s="1"/>
  <c r="I92" i="53"/>
  <c r="B91" i="53"/>
  <c r="E91" i="53" s="1"/>
  <c r="I88" i="53"/>
  <c r="B87" i="53"/>
  <c r="E87" i="53" s="1"/>
  <c r="I84" i="53"/>
  <c r="B83" i="53"/>
  <c r="E83" i="53" s="1"/>
  <c r="B75" i="53"/>
  <c r="E75" i="53" s="1"/>
  <c r="B71" i="53"/>
  <c r="E71" i="53" s="1"/>
  <c r="AA19" i="47"/>
  <c r="K78" i="55"/>
  <c r="Q65" i="55"/>
  <c r="I80" i="53" s="1"/>
  <c r="H59" i="55"/>
  <c r="I76" i="53" s="1"/>
  <c r="Q36" i="55"/>
  <c r="I68" i="53" s="1"/>
  <c r="Z33" i="55"/>
  <c r="I72" i="53" s="1"/>
  <c r="I75" i="45" l="1"/>
  <c r="B74" i="45"/>
  <c r="E74" i="45" s="1"/>
  <c r="I63" i="45"/>
  <c r="B62" i="45"/>
  <c r="E62" i="45" s="1"/>
  <c r="B79" i="53"/>
  <c r="E79" i="53" s="1"/>
  <c r="B67" i="53"/>
  <c r="E67" i="53" s="1"/>
  <c r="E43" i="45" l="1"/>
  <c r="B43" i="45"/>
  <c r="E40" i="45"/>
  <c r="B40" i="45"/>
  <c r="Q35" i="43"/>
  <c r="Q36" i="43" s="1"/>
  <c r="G37" i="45" s="1"/>
  <c r="Q30" i="43"/>
  <c r="B30" i="43"/>
  <c r="Q29" i="43"/>
  <c r="E43" i="53"/>
  <c r="B43" i="53"/>
  <c r="E40" i="53"/>
  <c r="B40" i="53"/>
  <c r="Q35" i="50"/>
  <c r="Q36" i="50" s="1"/>
  <c r="G37" i="53" s="1"/>
  <c r="Q30" i="50"/>
  <c r="B30" i="50"/>
  <c r="Q29" i="50"/>
  <c r="J36" i="45" l="1"/>
  <c r="L19" i="37"/>
  <c r="J36" i="53"/>
  <c r="L19" i="47"/>
  <c r="V19" i="37"/>
  <c r="G34" i="42"/>
  <c r="G33" i="42"/>
  <c r="G35" i="44" l="1"/>
  <c r="Q19" i="37"/>
  <c r="B52" i="45" s="1"/>
  <c r="Q19" i="47"/>
  <c r="B57" i="53" s="1"/>
  <c r="K41" i="51"/>
  <c r="P46" i="51"/>
  <c r="G36" i="52" l="1"/>
  <c r="B124" i="53" l="1"/>
  <c r="B115" i="53"/>
  <c r="B116" i="53"/>
  <c r="B117" i="53"/>
  <c r="B118" i="53"/>
  <c r="B119" i="53"/>
  <c r="B120" i="53"/>
  <c r="B121" i="53"/>
  <c r="B122" i="53"/>
  <c r="B114" i="53"/>
  <c r="B106" i="53"/>
  <c r="B107" i="53"/>
  <c r="B108" i="53"/>
  <c r="B109" i="53"/>
  <c r="B110" i="53"/>
  <c r="B111" i="53"/>
  <c r="B112" i="53"/>
  <c r="B105" i="53"/>
  <c r="B103" i="53"/>
  <c r="B102" i="53"/>
  <c r="E52" i="53"/>
  <c r="B52" i="53"/>
  <c r="B48" i="53"/>
  <c r="E48" i="53" s="1"/>
  <c r="E55" i="53"/>
  <c r="B55" i="53"/>
  <c r="E32" i="53"/>
  <c r="B32" i="53"/>
  <c r="V19" i="47"/>
  <c r="G37" i="52"/>
  <c r="G19" i="47"/>
  <c r="E27" i="53" s="1"/>
  <c r="B19" i="47"/>
  <c r="B20" i="53" s="1"/>
  <c r="I49" i="53"/>
  <c r="H41" i="51"/>
  <c r="I56" i="53" s="1"/>
  <c r="Q43" i="51"/>
  <c r="E35" i="53"/>
  <c r="Q30" i="49"/>
  <c r="H34" i="49"/>
  <c r="I28" i="53" s="1"/>
  <c r="G42" i="48"/>
  <c r="I21" i="53" s="1"/>
  <c r="G39" i="48"/>
  <c r="G17" i="53" s="1"/>
  <c r="G38" i="48"/>
  <c r="J16" i="53" s="1"/>
  <c r="E54" i="45"/>
  <c r="E32" i="45"/>
  <c r="B32" i="45"/>
  <c r="B120" i="45"/>
  <c r="B111" i="45"/>
  <c r="B112" i="45"/>
  <c r="B113" i="45"/>
  <c r="B114" i="45"/>
  <c r="B115" i="45"/>
  <c r="B116" i="45"/>
  <c r="B117" i="45"/>
  <c r="B118" i="45"/>
  <c r="B110" i="45"/>
  <c r="B102" i="45"/>
  <c r="B103" i="45"/>
  <c r="B104" i="45"/>
  <c r="B105" i="45"/>
  <c r="B106" i="45"/>
  <c r="B107" i="45"/>
  <c r="B108" i="45"/>
  <c r="B101" i="45"/>
  <c r="B99" i="45"/>
  <c r="B98" i="45"/>
  <c r="G19" i="37"/>
  <c r="E27" i="45" s="1"/>
  <c r="B19" i="37"/>
  <c r="E15" i="45" s="1"/>
  <c r="E47" i="45"/>
  <c r="I48" i="45"/>
  <c r="J60" i="53" l="1"/>
  <c r="G61" i="53"/>
  <c r="E59" i="53"/>
  <c r="E20" i="45"/>
  <c r="B15" i="53"/>
  <c r="E20" i="53"/>
  <c r="B47" i="45"/>
  <c r="B20" i="45"/>
  <c r="B15" i="45"/>
  <c r="B59" i="53"/>
  <c r="B35" i="53"/>
  <c r="B27" i="53"/>
  <c r="E15" i="53"/>
  <c r="B54" i="45"/>
  <c r="B27" i="45"/>
  <c r="G56" i="45"/>
  <c r="J55" i="45"/>
  <c r="Q30" i="39"/>
  <c r="H34" i="39"/>
  <c r="I28" i="45" s="1"/>
  <c r="G42" i="38"/>
  <c r="I21" i="45" s="1"/>
  <c r="G39" i="38"/>
  <c r="G17" i="45" s="1"/>
  <c r="G38" i="38"/>
  <c r="J16" i="45" s="1"/>
  <c r="E35" i="45" l="1"/>
  <c r="B35" i="45"/>
</calcChain>
</file>

<file path=xl/comments1.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10.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11.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12.xml><?xml version="1.0" encoding="utf-8"?>
<comments xmlns="http://schemas.openxmlformats.org/spreadsheetml/2006/main">
  <authors>
    <author>CARTWRIGHT Zac * DAS</author>
  </authors>
  <commentList>
    <comment ref="C32"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 ref="B3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List>
</comments>
</file>

<file path=xl/comments13.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14.xml><?xml version="1.0" encoding="utf-8"?>
<comments xmlns="http://schemas.openxmlformats.org/spreadsheetml/2006/main">
  <authors>
    <author>CARTWRIGHT Zac * DAS</author>
  </authors>
  <commentList>
    <comment ref="C98"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99"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1"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2"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3"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4"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5"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06"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07"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08"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10"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1"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2"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3"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4"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5"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16"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17"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18"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20"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2.xml><?xml version="1.0" encoding="utf-8"?>
<comments xmlns="http://schemas.openxmlformats.org/spreadsheetml/2006/main">
  <authors>
    <author>CARTWRIGHT Zac * DAS</author>
  </authors>
  <commentList>
    <comment ref="L23"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3" authorId="0" shapeId="0">
      <text>
        <r>
          <rPr>
            <b/>
            <sz val="9"/>
            <color indexed="81"/>
            <rFont val="Tahoma"/>
            <family val="2"/>
          </rPr>
          <t xml:space="preserve">
   Use whenever a building is being constructed, repaired, or remodeled and there will be more than $10,000 in building materials and supplies at a storage location,  in transit, or during the installation and testing process that are intended to become a permanent part of the building.
   Builders´ Risk Installation Floaters cover property installed at a work site by a particular contractor or sub-contractor. The coverage normally applies while the property is in transit or in temporary storage, and during the installation and testing process.
    Installation floaters are generally associated with such property as plumbing, heating, cooling, and electrical systems but can be used to insure any property being installed. Carpeting, tile, windows, elevators, and machinery are examples of property that can be covered.
    Theft and vandalism are covered. Coverage is usually an add-on to a Builders´ Risk Policy, but may be purchased separately by sub-contractors on the project. A separate policy may be written for specific job sites, or a blanket policy may be written for a contractor who has many jobs in progress at the same time.
    Coverage usually ends at the earliest of the following:
        When the financial interest of the contractor (insured) stops.
        When the state (purchaser) accepts the property as complete.
        When the policy expires or is canceled.
    Coverage should extend until installed equipment, materials or fixtures are accepted by the state upon satisfactory completion by the Contractor. 
</t>
        </r>
      </text>
    </comment>
    <comment ref="Q33"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comments3.xml><?xml version="1.0" encoding="utf-8"?>
<comments xmlns="http://schemas.openxmlformats.org/spreadsheetml/2006/main">
  <authors>
    <author>CARTWRIGHT Zac * DAS</author>
  </authors>
  <commentList>
    <comment ref="L27"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List>
</comments>
</file>

<file path=xl/comments4.xml><?xml version="1.0" encoding="utf-8"?>
<comments xmlns="http://schemas.openxmlformats.org/spreadsheetml/2006/main">
  <authors>
    <author>CARTWRIGHT Zac * DAS</author>
  </authors>
  <commentList>
    <comment ref="C26" authorId="0" shapeId="0">
      <text>
        <r>
          <rPr>
            <b/>
            <sz val="9"/>
            <color indexed="81"/>
            <rFont val="Tahoma"/>
            <family val="2"/>
          </rPr>
          <t xml:space="preserve">
A Phase I Environmental Site Assessment (ESA) is conducted by a qualified environmental professional to identify potential or existing environmental contamination within underlying land as well as physical improvements to the property. Standards for a Phase I ESA are outlined by the United States Environmental Protection agency. </t>
        </r>
      </text>
    </comment>
    <comment ref="C34" authorId="0" shapeId="0">
      <text>
        <r>
          <rPr>
            <b/>
            <sz val="9"/>
            <color indexed="81"/>
            <rFont val="Tahoma"/>
            <family val="2"/>
          </rPr>
          <t xml:space="preserve">
Hazardous materials can include operating fluids such as fuel, lubricants, hydraulics, etc. and can also include hazardous building materials, treatments and finishes.
</t>
        </r>
      </text>
    </comment>
    <comment ref="C36" authorId="0" shapeId="0">
      <text>
        <r>
          <rPr>
            <b/>
            <sz val="9"/>
            <color indexed="81"/>
            <rFont val="Tahoma"/>
            <family val="2"/>
          </rPr>
          <t xml:space="preserve">
Hazardous materials can include operating fluids such as fuel, lubricants, hydraulics, etc. and can also include hazardous building materials, treatments and finishes.</t>
        </r>
      </text>
    </comment>
    <comment ref="C38" authorId="0" shapeId="0">
      <text>
        <r>
          <rPr>
            <b/>
            <sz val="9"/>
            <color indexed="81"/>
            <rFont val="Tahoma"/>
            <family val="2"/>
          </rPr>
          <t xml:space="preserve">
i.e. lead paint, underground fuel tanks, soil contamination, etc.
</t>
        </r>
      </text>
    </comment>
    <comment ref="C40" authorId="0" shapeId="0">
      <text>
        <r>
          <rPr>
            <b/>
            <sz val="9"/>
            <color indexed="81"/>
            <rFont val="Tahoma"/>
            <family val="2"/>
          </rPr>
          <t xml:space="preserve">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
</t>
        </r>
      </text>
    </comment>
    <comment ref="D41" authorId="0" shapeId="0">
      <text>
        <r>
          <rPr>
            <b/>
            <sz val="9"/>
            <color indexed="81"/>
            <rFont val="Tahoma"/>
            <family val="2"/>
          </rPr>
          <t xml:space="preserve">
   Small Scale/Low Risk – Abatement work in a section of a building and abatement does not require containment. Example hazardous materials include but are not limited to nonfriable asbestos, lead paint, mold, regulated hazardous materials, chemicals, contaminated soil, fuels, etc...</t>
        </r>
      </text>
    </comment>
    <comment ref="D42" authorId="0" shapeId="0">
      <text>
        <r>
          <rPr>
            <b/>
            <sz val="9"/>
            <color indexed="81"/>
            <rFont val="Tahoma"/>
            <family val="2"/>
          </rPr>
          <t xml:space="preserve">
   Medium-large scale/medium-high risk – Abatement work building wide and or abatement requires containment of building and materials (air monitoring inside/outside building containment area, negative air pressure maintained throughout abatement) and or building is partially occupied (employees and or clients). Example hazardous materials include but are not limited to friable asbestos, mold, regulated hazardous materials, chemicals, contaminated soil, fuels, etc...</t>
        </r>
      </text>
    </comment>
  </commentList>
</comments>
</file>

<file path=xl/comments5.xml><?xml version="1.0" encoding="utf-8"?>
<comments xmlns="http://schemas.openxmlformats.org/spreadsheetml/2006/main">
  <authors>
    <author>CARTWRIGHT Zac * DAS</author>
  </authors>
  <commentList>
    <comment ref="B24" authorId="0" shapeId="0">
      <text>
        <r>
          <rPr>
            <b/>
            <sz val="9"/>
            <color indexed="81"/>
            <rFont val="Tahoma"/>
            <family val="2"/>
          </rPr>
          <t xml:space="preserve">
Please contact DAS Risk Management concerning significant structural changes.</t>
        </r>
      </text>
    </comment>
    <comment ref="K24" authorId="0" shapeId="0">
      <text>
        <r>
          <rPr>
            <b/>
            <sz val="9"/>
            <color indexed="81"/>
            <rFont val="Tahoma"/>
            <family val="2"/>
          </rPr>
          <t xml:space="preserve">
Please contact DAS Risk Management concerning significant structural changes.</t>
        </r>
      </text>
    </comment>
    <comment ref="L28" authorId="0" shapeId="0">
      <text>
        <r>
          <rPr>
            <b/>
            <u/>
            <sz val="9"/>
            <color indexed="81"/>
            <rFont val="Tahoma"/>
            <family val="2"/>
          </rPr>
          <t xml:space="preserve">
Builder's Risk Policy</t>
        </r>
        <r>
          <rPr>
            <b/>
            <sz val="9"/>
            <color indexed="81"/>
            <rFont val="Tahoma"/>
            <family val="2"/>
          </rPr>
          <t xml:space="preserve">
Most Builder's Risk Policies contain some kind of partial occupancy exclusion. If the building is going to be occupied at any time during construction, the partial occupancy exclusion needs to be removed within the policy. In addition, a Partial Occupancy Endorsement to the Builder's Risk Policy should be purchased.
Partial Occupancy Coverage does not have to be covered through the Builder's Risk Policy, but could be covered by another policy.</t>
        </r>
      </text>
    </comment>
    <comment ref="C29" authorId="0" shapeId="0">
      <text>
        <r>
          <rPr>
            <b/>
            <sz val="9"/>
            <color indexed="81"/>
            <rFont val="Tahoma"/>
            <family val="2"/>
          </rPr>
          <t xml:space="preserve">
The Installation Floater provides coverage only for the policyholder. It does not provide coverage for any other party on a project site other than the contractor who purchased the installation floater.
Most Installation Floaters are blanket for all work performed and not specific to any one project. It is specific to the limits of the policy.
TIP: To avoid co-insurance penalties for projects that exceed the limits of the Installation Floater, the policy should either waive co-insurance penalties or have a 0% co-insurance penalty factor.</t>
        </r>
      </text>
    </comment>
    <comment ref="C38" authorId="0" shapeId="0">
      <text>
        <r>
          <rPr>
            <b/>
            <sz val="9"/>
            <color indexed="81"/>
            <rFont val="Tahoma"/>
            <family val="2"/>
          </rPr>
          <t xml:space="preserve">
Installation Floater Policies reflect the total value of materials used for the completion of the work performed (including in transit, on site and at a temporary off site storage location).
The construction budget is the best source for determining the appropriate limit of insurance.
Note: There are Installation Floater Policies that include labor costs as part of the policy. If the addition of labor cost is deemed necessary to include within the Installation Floater Policy: 
1. Use the value of the contract to determine the necessary amount of coverage; and 
2. Update the Insurance Template to include labor costs coverage within the Insulation Floater language.
</t>
        </r>
      </text>
    </comment>
    <comment ref="T38" authorId="0" shapeId="0">
      <text>
        <r>
          <rPr>
            <b/>
            <sz val="9"/>
            <color indexed="81"/>
            <rFont val="Tahoma"/>
            <family val="2"/>
          </rPr>
          <t xml:space="preserve">
Hot or cold testing can be covered under a builder's risk policy. A system, like a back-up generator, should be tested before project completion. </t>
        </r>
      </text>
    </comment>
    <comment ref="L40" authorId="0" shapeId="0">
      <text>
        <r>
          <rPr>
            <b/>
            <sz val="9"/>
            <color indexed="81"/>
            <rFont val="Tahoma"/>
            <family val="2"/>
          </rPr>
          <t xml:space="preserve">
Builder's Risk Policies reflect the total completed value of the structure (all materials and labor costs, excluding land value).
The construction budget is the best source for determining the appropriate limit of insurance.</t>
        </r>
      </text>
    </comment>
  </commentList>
</comments>
</file>

<file path=xl/comments6.xml><?xml version="1.0" encoding="utf-8"?>
<comments xmlns="http://schemas.openxmlformats.org/spreadsheetml/2006/main">
  <authors>
    <author>CARTWRIGHT Zac * DAS</author>
  </authors>
  <commentList>
    <comment ref="U27" authorId="0" shapeId="0">
      <text>
        <r>
          <rPr>
            <b/>
            <sz val="9"/>
            <color indexed="81"/>
            <rFont val="Tahoma"/>
            <family val="2"/>
          </rPr>
          <t xml:space="preserve">
An example of when Bailee’s Coverage would be used is when the contractor is storing state owned property not related to the building materials of the project (computers, documents, and other state owned assets/contents).</t>
        </r>
      </text>
    </comment>
    <comment ref="Z30" authorId="0" shapeId="0">
      <text>
        <r>
          <rPr>
            <b/>
            <sz val="9"/>
            <color indexed="81"/>
            <rFont val="Tahoma"/>
            <family val="2"/>
          </rPr>
          <t xml:space="preserve">
  To ensure adequate coverage, ask of the contractor the total value of all property of others entrusted to the contractor at any one point in time. Request an insurance requirement in an amount equal to this value.</t>
        </r>
      </text>
    </comment>
    <comment ref="T50" authorId="0" shapeId="0">
      <text>
        <r>
          <rPr>
            <b/>
            <sz val="9"/>
            <color indexed="81"/>
            <rFont val="Tahoma"/>
            <family val="2"/>
          </rPr>
          <t xml:space="preserve">
  The term "vessel" has been broadly defined to include any kind of watercraft or equipment capable of being used on navigable waters. In addition to the usual craft found upon rivers, lakes, and oceans, the following have been found to be vessels even though they lack motive power: houseboats, rafts, dredging barges, floating cranes, floating derricks, drilling barges, jack-up drilling rigs, and submersible or semi-submersible rigs. The controlling factors in determining whether a craft is a "vessel" are the purpose for which it was constructed and the business in which it is engaged.  </t>
        </r>
      </text>
    </comment>
    <comment ref="C53" authorId="0" shapeId="0">
      <text>
        <r>
          <rPr>
            <b/>
            <sz val="9"/>
            <color indexed="81"/>
            <rFont val="Tahoma"/>
            <family val="2"/>
          </rPr>
          <t xml:space="preserve">
Coverage is particularly important when the contractor has unsupervised access to state property, including access during non-business hours.</t>
        </r>
      </text>
    </comment>
  </commentList>
</comments>
</file>

<file path=xl/comments7.xml><?xml version="1.0" encoding="utf-8"?>
<comments xmlns="http://schemas.openxmlformats.org/spreadsheetml/2006/main">
  <authors>
    <author>CARTWRIGHT Zac * DAS</author>
  </authors>
  <commentList>
    <comment ref="C102"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C103"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C105"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C106"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C107"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C108"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C109"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C110"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C111"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C112"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C114"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C115"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C116"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C117"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C118"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C119"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C120"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C121"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C122"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C124"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8.xml><?xml version="1.0" encoding="utf-8"?>
<comments xmlns="http://schemas.openxmlformats.org/spreadsheetml/2006/main">
  <authors>
    <author>CARTWRIGHT Zac * DAS</author>
  </authors>
  <commentList>
    <comment ref="L21" authorId="0" shapeId="0">
      <text>
        <r>
          <rPr>
            <b/>
            <sz val="9"/>
            <color indexed="81"/>
            <rFont val="Tahoma"/>
            <family val="2"/>
          </rPr>
          <t xml:space="preserve">
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Foundation digging (i.e., excavation)
Concrete breaking and cutting for demolition
Foundation drilling contractors
Cutting new rights of way
Grading construction sites
Demolition, building and structure
Line slashing or cutting (except maintenance)
Dewatering contractors
Septic system contractors
Dirt moving for construction
Trenching (except underwater)
Equipment rental (except crane), construction, with operator
Underground tank (except hazardous) removal
Excavating, earthmoving, or land clearing contractors
Wrecking, building or other structure</t>
        </r>
      </text>
    </comment>
    <comment ref="L22" authorId="0" shapeId="0">
      <text>
        <r>
          <rPr>
            <b/>
            <sz val="9"/>
            <color indexed="81"/>
            <rFont val="Tahoma"/>
            <family val="2"/>
          </rPr>
          <t xml:space="preserve">
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t>
        </r>
      </text>
    </comment>
    <comment ref="L24" authorId="0" shapeId="0">
      <text>
        <r>
          <rPr>
            <b/>
            <sz val="9"/>
            <color indexed="81"/>
            <rFont val="Tahoma"/>
            <family val="2"/>
          </rPr>
          <t xml:space="preserve">
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t>
        </r>
      </text>
    </comment>
    <comment ref="L25" authorId="0" shapeId="0">
      <text>
        <r>
          <rPr>
            <b/>
            <sz val="9"/>
            <color indexed="81"/>
            <rFont val="Tahoma"/>
            <family val="2"/>
          </rPr>
          <t xml:space="preserve">
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t>
        </r>
      </text>
    </comment>
    <comment ref="L26" authorId="0" shapeId="0">
      <text>
        <r>
          <rPr>
            <b/>
            <sz val="9"/>
            <color indexed="81"/>
            <rFont val="Tahoma"/>
            <family val="2"/>
          </rPr>
          <t xml:space="preserve">
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t>
        </r>
      </text>
    </comment>
    <comment ref="L27" authorId="0" shapeId="0">
      <text>
        <r>
          <rPr>
            <b/>
            <sz val="9"/>
            <color indexed="81"/>
            <rFont val="Tahoma"/>
            <family val="2"/>
          </rPr>
          <t xml:space="preserve">
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t>
        </r>
      </text>
    </comment>
    <comment ref="L28" authorId="0" shapeId="0">
      <text>
        <r>
          <rPr>
            <b/>
            <sz val="9"/>
            <color indexed="81"/>
            <rFont val="Tahoma"/>
            <family val="2"/>
          </rPr>
          <t xml:space="preserve">
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Glass coating and tinting (except automotive) contractors
Window pane or sheet installation
Glass installation (except automotive) contractors</t>
        </r>
      </text>
    </comment>
    <comment ref="L29" authorId="0" shapeId="0">
      <text>
        <r>
          <rPr>
            <b/>
            <sz val="9"/>
            <color indexed="81"/>
            <rFont val="Tahoma"/>
            <family val="2"/>
          </rPr>
          <t xml:space="preserve">
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t>
        </r>
      </text>
    </comment>
    <comment ref="L30" authorId="0" shapeId="0">
      <text>
        <r>
          <rPr>
            <b/>
            <sz val="9"/>
            <color indexed="81"/>
            <rFont val="Tahoma"/>
            <family val="2"/>
          </rPr>
          <t xml:space="preserve">
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t>
        </r>
      </text>
    </comment>
    <comment ref="L31" authorId="0" shapeId="0">
      <text>
        <r>
          <rPr>
            <b/>
            <sz val="9"/>
            <color indexed="81"/>
            <rFont val="Tahoma"/>
            <family val="2"/>
          </rPr>
          <t xml:space="preserve">
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t>
        </r>
      </text>
    </comment>
    <comment ref="L33" authorId="0" shapeId="0">
      <text>
        <r>
          <rPr>
            <b/>
            <sz val="9"/>
            <color indexed="81"/>
            <rFont val="Tahoma"/>
            <family val="2"/>
          </rPr>
          <t xml:space="preserve">
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t>
        </r>
      </text>
    </comment>
    <comment ref="L34" authorId="0" shapeId="0">
      <text>
        <r>
          <rPr>
            <b/>
            <sz val="9"/>
            <color indexed="81"/>
            <rFont val="Tahoma"/>
            <family val="2"/>
          </rPr>
          <t xml:space="preserve">
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t>
        </r>
      </text>
    </comment>
    <comment ref="L35" authorId="0" shapeId="0">
      <text>
        <r>
          <rPr>
            <b/>
            <sz val="9"/>
            <color indexed="81"/>
            <rFont val="Tahoma"/>
            <family val="2"/>
          </rPr>
          <t xml:space="preserve">
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Overhead door, commercial- or industrial-type, installation
Dismantling large-scale machinery and equipment
Revolving door installation
Elevator installation
Satellite dish, household-type, installation
Escalator installation
Vacuum cleaning system, built-in, installation
Gasoline pump, service station, installation</t>
        </r>
      </text>
    </comment>
    <comment ref="L36" authorId="0" shapeId="0">
      <text>
        <r>
          <rPr>
            <b/>
            <sz val="9"/>
            <color indexed="81"/>
            <rFont val="Tahoma"/>
            <family val="2"/>
          </rPr>
          <t xml:space="preserve">
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t>
        </r>
      </text>
    </comment>
    <comment ref="L37" authorId="0" shapeId="0">
      <text>
        <r>
          <rPr>
            <b/>
            <sz val="9"/>
            <color indexed="81"/>
            <rFont val="Tahoma"/>
            <family val="2"/>
          </rPr>
          <t xml:space="preserve">
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t>
        </r>
      </text>
    </comment>
    <comment ref="L38" authorId="0" shapeId="0">
      <text>
        <r>
          <rPr>
            <b/>
            <sz val="9"/>
            <color indexed="81"/>
            <rFont val="Tahoma"/>
            <family val="2"/>
          </rPr>
          <t xml:space="preserve">
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t>
        </r>
      </text>
    </comment>
    <comment ref="L39" authorId="0" shapeId="0">
      <text>
        <r>
          <rPr>
            <b/>
            <sz val="9"/>
            <color indexed="81"/>
            <rFont val="Tahoma"/>
            <family val="2"/>
          </rPr>
          <t xml:space="preserve">
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t>
        </r>
      </text>
    </comment>
    <comment ref="L40" authorId="0" shapeId="0">
      <text>
        <r>
          <rPr>
            <b/>
            <sz val="9"/>
            <color indexed="81"/>
            <rFont val="Tahoma"/>
            <family val="2"/>
          </rPr>
          <t xml:space="preserve">
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residential-type, installation
Paneling installation
Door and window frame construction
Prefabricated kitchen and bath cabinet, residential-type, installation
Garage door, residential-type, installation
Ship joinery contractors
Millwork installation
Window and door, residential-type, of any material, prefabricated, installation</t>
        </r>
      </text>
    </comment>
    <comment ref="L41" authorId="0" shapeId="0">
      <text>
        <r>
          <rPr>
            <b/>
            <sz val="9"/>
            <color indexed="81"/>
            <rFont val="Tahoma"/>
            <family val="2"/>
          </rPr>
          <t xml:space="preserve">
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t>
        </r>
      </text>
    </comment>
    <comment ref="L43" authorId="0" shapeId="0">
      <text>
        <r>
          <rPr>
            <b/>
            <sz val="9"/>
            <color indexed="81"/>
            <rFont val="Tahoma"/>
            <family val="2"/>
          </rPr>
          <t xml:space="preserve">
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Cleaning building interiors during and immediately after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t>
        </r>
      </text>
    </comment>
  </commentList>
</comments>
</file>

<file path=xl/comments9.xml><?xml version="1.0" encoding="utf-8"?>
<comments xmlns="http://schemas.openxmlformats.org/spreadsheetml/2006/main">
  <authors>
    <author>CARTWRIGHT Zac * DAS</author>
  </authors>
  <commentList>
    <comment ref="L24" authorId="0" shapeId="0">
      <text>
        <r>
          <rPr>
            <b/>
            <sz val="9"/>
            <color indexed="81"/>
            <rFont val="Tahoma"/>
            <family val="2"/>
          </rPr>
          <t xml:space="preserve">
   Hazardous Material includes lead and asbestos, such as when a contractor is involved in lead and/or asbestos removal/abatement.  
   A hazardous material is any item or agent (biological, chemical, radiological, and/or physical), which has the potential to cause harm to humans, animals, or the environment, either by itself or through interaction with other factors.  (Definition provided by: Institute of Hazardous Material Management.) 
   OSHA's definition includes any substance or chemical which is a "health hazard" or "physical hazard," including: chemicals which are carcinogens, toxic agents, irritants, corrosives, sensitizers; agents which act on the hematopoietic system; agents which damage the lungs, skin, eyes, or mucous membranes; chemicals which are combustible, explosive, flammable, oxidizers, pyrophorics, unstable-reactive or water-reactive; and chemicals which in the course of normal handling, use, or storage may produce or release dusts, gases, fumes, vapors, mists or smoke which may have any of the previously mentioned characteristics. (Full definitions can be found at 29 Code of Federal Regulations (CFR) 1910.1200.)
   EPA incorporates the OSHA definition, and adds any item or chemical which can cause harm to people, plants, or animals when released by spilling, leaking, pumping, pouring, emitting, emptying, discharging, injecting, escaping, leaching, dumping or disposing into the environment. (40 CFR 355 contains a list of over 350 hazardous and extremely hazardous substances.)
   DOT defines a hazardous material as any item or chemical which, when being transported or moved in commerce, is a risk to public safety or the environment, and is regulated as such under its Pipeline and Hazardous Materials Safety Administration regulations (49 CFR 100-199), which includes the Hazardous Materials Regulations (49 CFR 171-180).</t>
        </r>
      </text>
    </comment>
    <comment ref="Q24" authorId="0" shapeId="0">
      <text>
        <r>
          <rPr>
            <b/>
            <sz val="9"/>
            <color indexed="81"/>
            <rFont val="Tahoma"/>
            <family val="2"/>
          </rPr>
          <t xml:space="preserve">
   Use when a new building is being constructed, when substantial alternations will be made to an existing structure, i.e., bearing walls, lifting foundations, extensive construction, or when equipment is installed in an existing building.
   The Policy will pay for damages up to the coverage limit. The limit must accurately reflect the total completed value of the structure (all materials and labor costs, excluding land value).
   Coverage for direct physical loss by a covered peril to an entire building or other structure at the "jobsite" during the course of construction, including limited coverage (See also Builders´ Risk Installation Floater) for the building supplies and materials that will become part of the covered structure.
    Also covers:
        Foundations, excavations, grading, filling, attachments, permanent fencing, 
        and other permanent fixtures.
        Scaffolding, construction forms or temporary fencing at the described 
        "jobsite" and temporary structures at the described "jobsite".   
Project size or type triggers Builder's Risk insurance recommendation.</t>
        </r>
      </text>
    </comment>
  </commentList>
</comments>
</file>

<file path=xl/sharedStrings.xml><?xml version="1.0" encoding="utf-8"?>
<sst xmlns="http://schemas.openxmlformats.org/spreadsheetml/2006/main" count="829" uniqueCount="301">
  <si>
    <t>Scope of Work</t>
  </si>
  <si>
    <t>Home</t>
  </si>
  <si>
    <t>Summary / Print</t>
  </si>
  <si>
    <t>New Building Construction</t>
  </si>
  <si>
    <t>Existing Building Construction</t>
  </si>
  <si>
    <t>Design / Build Construction</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</si>
  <si>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</si>
  <si>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</si>
  <si>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</si>
  <si>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</si>
  <si>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</si>
  <si>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</si>
  <si>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</si>
  <si>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</si>
  <si>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</si>
  <si>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</si>
  <si>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</si>
  <si>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</si>
  <si>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</si>
  <si>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</si>
  <si>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</si>
  <si>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</si>
  <si>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</si>
  <si>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</si>
  <si>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Foundation, Structure and Building Exterior Contractors</t>
  </si>
  <si>
    <t>Building Finishing Contractors</t>
  </si>
  <si>
    <t>Other Specialty Trade Contractors</t>
  </si>
  <si>
    <t>Poured Concrete Foundation and Structure Contractors</t>
  </si>
  <si>
    <t>Notes</t>
  </si>
  <si>
    <t>Automobile Liability</t>
  </si>
  <si>
    <t>Builder's Risk</t>
  </si>
  <si>
    <t>The contract is for a:</t>
  </si>
  <si>
    <t>Specialty Trade Contractor</t>
  </si>
  <si>
    <t>General contractor (GC) contract size less than $10M</t>
  </si>
  <si>
    <t>Risk Reduction Strategies</t>
  </si>
  <si>
    <t>Will the Contractor:</t>
  </si>
  <si>
    <t>Commercial General Liability Coverage:</t>
  </si>
  <si>
    <t>Suggested per occurrence amount:</t>
  </si>
  <si>
    <t>Suggested aggregate amount:</t>
  </si>
  <si>
    <t>Suggested coverage amount:</t>
  </si>
  <si>
    <t>Automobile Liability Coverage:</t>
  </si>
  <si>
    <t>Step 2: Will the Contractor:</t>
  </si>
  <si>
    <t>1. Store hazardous materials on the job site?</t>
  </si>
  <si>
    <t>Contractor's Pollution Liability Coverage:</t>
  </si>
  <si>
    <t>Contractor's Pollution Liability</t>
  </si>
  <si>
    <t>Contractor's Professional Liability</t>
  </si>
  <si>
    <t>1. Use a vehicle to accomplish the work?</t>
  </si>
  <si>
    <t>2. Travel to or from state locations?</t>
  </si>
  <si>
    <t>3. Transport state property, clients, or employees?</t>
  </si>
  <si>
    <t>Will a Builder's Risk Policy be required of the Contractor?</t>
  </si>
  <si>
    <t>Builder's Risk Insurance Coverage:</t>
  </si>
  <si>
    <t>What is the value of the contract?</t>
  </si>
  <si>
    <t>Suggested per claim amount:</t>
  </si>
  <si>
    <t>Contractor's Professional Liability Coverage:</t>
  </si>
  <si>
    <t>Not Required</t>
  </si>
  <si>
    <t>Required</t>
  </si>
  <si>
    <t>.</t>
  </si>
  <si>
    <t>Coverage shall be written on a combined single limit of not less than</t>
  </si>
  <si>
    <t>AUTOMOBILE LIABILITY:</t>
  </si>
  <si>
    <t>Annual aggregate limit shall not be less than</t>
  </si>
  <si>
    <t>per occurrence.</t>
  </si>
  <si>
    <t>Coverage shall be written on an occurrence basis in an amount of not less than</t>
  </si>
  <si>
    <t>COMMERCIAL GENERAL LIABILITY:</t>
  </si>
  <si>
    <t>Coverage shall be written and provided in an amount of not less than</t>
  </si>
  <si>
    <t>CONTRACTOR'S POLLUTION LIABILITY:</t>
  </si>
  <si>
    <t>BUILDER'S RISK:</t>
  </si>
  <si>
    <t>per claim.</t>
  </si>
  <si>
    <t>Loss Examples</t>
  </si>
  <si>
    <t>SCOPE OF WORK (CONTRACTOR TYPE SELECTION):</t>
  </si>
  <si>
    <t>Installation Floater and Builder's Risk</t>
  </si>
  <si>
    <t>Workers' Compensation does not need to be risk assessed. Requirements are already included in the Insurance Requirements template.</t>
  </si>
  <si>
    <t>WORKERS' COMPENSATION &amp; EMPLOYERS' LIABILITY:</t>
  </si>
  <si>
    <t>Remediation Services</t>
  </si>
  <si>
    <t>Suggested minimum combined single limit:</t>
  </si>
  <si>
    <t>2. Apply, use or handle hazardous materials on job site?</t>
  </si>
  <si>
    <t>Contractor's Pollution Liability (CPL) for                               Existing Building Construction</t>
  </si>
  <si>
    <t>Suggested minimum per occurrence:</t>
  </si>
  <si>
    <t>Suggested minimum aggregate:</t>
  </si>
  <si>
    <t>Installation Floater for                                             Existing Building Construction</t>
  </si>
  <si>
    <t>Installation Floater Insurance Coverage:</t>
  </si>
  <si>
    <t>1. Abate, remove, dispose and/or work with asbestos?</t>
  </si>
  <si>
    <t>Contractor's Pollution Liability Endorsements:</t>
  </si>
  <si>
    <t>Asbestos Liability Endorsement:</t>
  </si>
  <si>
    <t>Lead Liability Endorsement:</t>
  </si>
  <si>
    <t>Automobile Liability Endorsement:</t>
  </si>
  <si>
    <t>Review Scope of Work and                                            Select Contractor Types</t>
  </si>
  <si>
    <t>Poured Concrete Foundation / Structure Contractors</t>
  </si>
  <si>
    <t>Electrical and Other Wiring Installation Contractors</t>
  </si>
  <si>
    <t>Other Foundation, Structure and Exterior Contractors</t>
  </si>
  <si>
    <t>INSTALLATION FLOATER:</t>
  </si>
  <si>
    <t>General Liability and Umbrella Coverage</t>
  </si>
  <si>
    <r>
      <t xml:space="preserve">Click </t>
    </r>
    <r>
      <rPr>
        <b/>
        <sz val="13"/>
        <color theme="4" tint="-0.249977111117893"/>
        <rFont val="Calibri"/>
        <family val="2"/>
        <scheme val="minor"/>
      </rPr>
      <t>HERE</t>
    </r>
    <r>
      <rPr>
        <b/>
        <sz val="13"/>
        <color rgb="FF000000"/>
        <rFont val="Calibri"/>
        <family val="2"/>
        <scheme val="minor"/>
      </rPr>
      <t xml:space="preserve"> for more information.</t>
    </r>
  </si>
  <si>
    <t>Move employees from construction zone.</t>
  </si>
  <si>
    <t>2.</t>
  </si>
  <si>
    <t>1.</t>
  </si>
  <si>
    <t>3.</t>
  </si>
  <si>
    <t>Partition off construction zone for safety and security reasons.</t>
  </si>
  <si>
    <t>4.</t>
  </si>
  <si>
    <t>Before work begins, document existing conditions and values of existing structures.</t>
  </si>
  <si>
    <t>5.</t>
  </si>
  <si>
    <t>Before work begins, memorialize the condition of adjacent properties and document distance from project.</t>
  </si>
  <si>
    <t>Design / Build</t>
  </si>
  <si>
    <t>Construction Considerations</t>
  </si>
  <si>
    <t>Occupancy:</t>
  </si>
  <si>
    <t>Occupancy prior to final completion:</t>
  </si>
  <si>
    <t>Occupancy after final completion:</t>
  </si>
  <si>
    <t>Liquidated Damages:</t>
  </si>
  <si>
    <t>●</t>
  </si>
  <si>
    <t>Report to DAS Risk Management for coverage; or</t>
  </si>
  <si>
    <t>Address liquidated damages within the contract regarding financial or operational impact if the project is not completed on time.</t>
  </si>
  <si>
    <t>Consider long lead time between ordering and final delivery on special items, equipment, raw materials, etc.</t>
  </si>
  <si>
    <t>Consider offsite storage and transit coverage on high value items being shipped to the building site or off site storage.</t>
  </si>
  <si>
    <t>Policy Review</t>
  </si>
  <si>
    <t>Project Costs</t>
  </si>
  <si>
    <t>If the cost of the architect, engineer and building permits are included within the project cost, confirm these costs are covered in the policy.</t>
  </si>
  <si>
    <t>Offsite Storage</t>
  </si>
  <si>
    <t>If the contractor's or state-owned property is temporarily stored off the project site (more than 1,000 feet away), confirm the policy has proper storage value limit.</t>
  </si>
  <si>
    <t>Hot or Cold Testing</t>
  </si>
  <si>
    <t>If there is hot or cold testing exposure, confirm proper coverage.</t>
  </si>
  <si>
    <t>Builder's Risk Insurance for                                            New Building Construction</t>
  </si>
  <si>
    <t>Contractor's Professional Liability for                         New Building Construction</t>
  </si>
  <si>
    <t>Design / Build Construction Procurement (Existing Building)</t>
  </si>
  <si>
    <t>Design / Build Construction Procurement (New Building)</t>
  </si>
  <si>
    <t>Contractor's Professional Liability for                         Existing Building Construction</t>
  </si>
  <si>
    <t>Small project (small interior remodel)</t>
  </si>
  <si>
    <t>Suggested minimum coverage:</t>
  </si>
  <si>
    <t>Require a Builder's Risk Policy from the Contractor</t>
  </si>
  <si>
    <t>Step 1: Partial Occupancy During Construction:</t>
  </si>
  <si>
    <t>The addition, remodel, or tenant improvement design is for:</t>
  </si>
  <si>
    <t>Excess/Umbrella Coverage:</t>
  </si>
  <si>
    <t>EXCESS/UMBRELLA COVERAGE:</t>
  </si>
  <si>
    <t>Commercial General Liability (CGL) and                                 Excess/Umbrella Coverage Selection</t>
  </si>
  <si>
    <t>CONTRACTOR'S PROFESSIONAL LIABILITY:</t>
  </si>
  <si>
    <t>Risk Assessment Insurance Summary</t>
  </si>
  <si>
    <t>This risk assessment insurance summary is based off of a risk assessment and is meant to be used as a guide. If a different conclusion is made, document the reasoning.</t>
  </si>
  <si>
    <t>Insurance Assessment</t>
  </si>
  <si>
    <t>If the building will be partially occupied at any time during construction, Partial Occupancy Coverage is required of the contractor.</t>
  </si>
  <si>
    <t>Will Partial Occupancy Coverage be required?</t>
  </si>
  <si>
    <t>Partial Occupancy Coverage:</t>
  </si>
  <si>
    <t>Partial Occupancy Insurance Coverage:</t>
  </si>
  <si>
    <t>Builder's Risk for                                                                       Existing Building Construction</t>
  </si>
  <si>
    <t>Builder's Risk for Projects Less than $20M:</t>
  </si>
  <si>
    <t>Step 2: Builder's Risk for Projects Less than $20M:</t>
  </si>
  <si>
    <t>Small to medium project (less than $20M)</t>
  </si>
  <si>
    <t xml:space="preserve">Note: </t>
  </si>
  <si>
    <t>Projects equal to or more than</t>
  </si>
  <si>
    <t>Note:</t>
  </si>
  <si>
    <t>The new structure or building design is for a:</t>
  </si>
  <si>
    <t>$20M contact DAS Risk Management.</t>
  </si>
  <si>
    <t>General contractor (GC) contract size greater than $10M but less than $20M</t>
  </si>
  <si>
    <t>If building is occupied by employees, perform the construction work after hours.</t>
  </si>
  <si>
    <t>Medium to large project less than $20M (additions, medium to large remodel, etc.)</t>
  </si>
  <si>
    <t>Step 3: Contractor's Pollution Liability Endorsements:</t>
  </si>
  <si>
    <t>Step 1: Phase I Environmental Site Assessment (ESA)</t>
  </si>
  <si>
    <t>1. Has a Phase I ESA been done?</t>
  </si>
  <si>
    <r>
      <t xml:space="preserve">Yes, and hazardous materials </t>
    </r>
    <r>
      <rPr>
        <b/>
        <sz val="13"/>
        <color theme="1"/>
        <rFont val="Calibri"/>
        <family val="2"/>
        <scheme val="minor"/>
      </rPr>
      <t>are not present</t>
    </r>
  </si>
  <si>
    <r>
      <t xml:space="preserve">Yes, and hazardous materials </t>
    </r>
    <r>
      <rPr>
        <b/>
        <sz val="13"/>
        <color theme="1"/>
        <rFont val="Calibri"/>
        <family val="2"/>
        <scheme val="minor"/>
      </rPr>
      <t>are present</t>
    </r>
  </si>
  <si>
    <t>No, hazardous materials at the site are unknown</t>
  </si>
  <si>
    <t>Lead Risk - Buildings built in or before 1978 have a higher chance of containing lead based paint. It is important to identify any lead based materials before work begins.</t>
  </si>
  <si>
    <t>3. Are other hazardous materials present?</t>
  </si>
  <si>
    <t>4. Abate, remove and/or dispose of hazardous materials?</t>
  </si>
  <si>
    <t xml:space="preserve">Small scale / low risk abatement </t>
  </si>
  <si>
    <t>Medium-large scale / medium-high risk abatement</t>
  </si>
  <si>
    <t>5. Work in, around or over water, wells, wetlands, or protected species area?</t>
  </si>
  <si>
    <t>What is the total value of materials?</t>
  </si>
  <si>
    <t>Tips, Risk Reduction Strategies and Loss Examples</t>
  </si>
  <si>
    <t>If the construction requires demolishing or remodeling existing structures, establish the value of the structures before any removal/remodeling work begins. Also consider photographic or video log of all existing conditions before work begins. This is necessary to properly document the amount of work performed and can be a valuable record of existing conditions.</t>
  </si>
  <si>
    <t>For construction within a partially occupied building consider if the work can be performed after hours, if the employees can be moved from the construction zone and if the construction zone can be partitioned off.</t>
  </si>
  <si>
    <t>Verify the scope of work is within the contractor's area of expertise and experience.</t>
  </si>
  <si>
    <t>503-373-7475</t>
  </si>
  <si>
    <t>Phone:</t>
  </si>
  <si>
    <t>Risk.Management@oregon.gov</t>
  </si>
  <si>
    <t>Email:</t>
  </si>
  <si>
    <t>Contact DAS Risk Management with questions or concerns at:</t>
  </si>
  <si>
    <t>Contact DAS Risk Management</t>
  </si>
  <si>
    <t>Verify the contractor has the required insurance coverage, endorsements and proper insurance language as outlined within the insurance requirements template.</t>
  </si>
  <si>
    <t>Conduct an insurance risk assessment to identify suggested insurance types and amounts, document the summary page with the contract documentation, and update the contract insurance requirements template.</t>
  </si>
  <si>
    <t>Documentation</t>
  </si>
  <si>
    <t>Claims-made Coverage:</t>
  </si>
  <si>
    <t>Occurrence Coverage:</t>
  </si>
  <si>
    <t>Occurrence vs. Claims-made Coverage</t>
  </si>
  <si>
    <t>Tips</t>
  </si>
  <si>
    <t>Home Page</t>
  </si>
  <si>
    <t>These tips, risk reduction strategies and loss examples should be used to assist with the risk assessment.</t>
  </si>
  <si>
    <t>Design Build Procurement</t>
  </si>
  <si>
    <t>Design-Build Loss Examples</t>
  </si>
  <si>
    <t>Professional Liability: Excess of $300,000</t>
  </si>
  <si>
    <t>Professional Liability: Excess of $500,000</t>
  </si>
  <si>
    <t>Professional Liability: $3 million</t>
  </si>
  <si>
    <t>Automobile and Pollution Liability: Excess of $500,000</t>
  </si>
  <si>
    <t>Pollution Liability: $1 million</t>
  </si>
  <si>
    <t>Pollution Liability: Excess of $100,000</t>
  </si>
  <si>
    <t>Pollution Liability: $10 million</t>
  </si>
  <si>
    <t>Professional Liability: $350,000</t>
  </si>
  <si>
    <t xml:space="preserve">Note: Automobile Liability Coverage is set for a minimum of $1M as it takes into account the Excess/Umbrella Coverage which should also apply over the Automobile Liability Coverage (Excess/Umbrella Coverage recommendation is set within the General Liability and Umbrella Coverage section). </t>
  </si>
  <si>
    <t>The examples below are to help prompt the thinking/assessment process, but is not an exhaustive list of examples. Additional questions/examples may need to be addressed. Be sure to involve subject matter experts.</t>
  </si>
  <si>
    <t>Footnote:</t>
  </si>
  <si>
    <t>The above loss examples have been provided by:</t>
  </si>
  <si>
    <t>Contractor’s refueling vehicle was in an accident while in route to a construction site to refuel equipment. The resulting fuel spill flowed into a storm sewer which discharged into a wetlands area. Claim costs were in excess of $500,000, plus expenses associated with the restoration of the wetlands. 1</t>
  </si>
  <si>
    <r>
      <t>While performing building renovations, a general contractor</t>
    </r>
    <r>
      <rPr>
        <b/>
        <sz val="11"/>
        <color theme="1"/>
        <rFont val="Calibri"/>
        <family val="2"/>
        <scheme val="minor"/>
      </rPr>
      <t xml:space="preserve"> </t>
    </r>
    <r>
      <rPr>
        <sz val="11"/>
        <color theme="1"/>
        <rFont val="Calibri"/>
        <family val="2"/>
        <scheme val="minor"/>
      </rPr>
      <t>used gas powered generators and equipment.  The contractor failed to properly vent or contain the emissions from the equipment during operations.  Employees working in a nearby area of the building complained of headaches, nausea and respiratory problems.  The results of an air quality study concluded that the increased carbon dioxide levels in the building resulted from the construction equipment.  The contractor was liable for causing building-related illnesses that resulted in 30 bodily injury claims totaling over $100,000. 2</t>
    </r>
  </si>
  <si>
    <t>Two years after the completion of a new school, it was discovered that water was infiltrating through the window system into the building. The water intrusion created the right environment for the growth of mold. It was determined that faulty installation and window defects were the cause.  The contractor and the windows manufacturer shared remediation costs.  The contractor did not have pollution coverage for mold and paid close to $1,000,000 out-of-pocket. 3</t>
  </si>
  <si>
    <r>
      <t>A $10 million claim was filed against a general contractor</t>
    </r>
    <r>
      <rPr>
        <b/>
        <sz val="11"/>
        <color theme="1"/>
        <rFont val="Calibri"/>
        <family val="2"/>
        <scheme val="minor"/>
      </rPr>
      <t xml:space="preserve"> </t>
    </r>
    <r>
      <rPr>
        <sz val="11"/>
        <color theme="1"/>
        <rFont val="Calibri"/>
        <family val="2"/>
        <scheme val="minor"/>
      </rPr>
      <t>performing renovation of a city building.  The claim alleged negligence in creating unsafe air quality conditions in the ventilation and air filtration systems, causing employees on the premises to suffer serious injuries from inhalation of, and exposure to, toxic fumes and airborne contaminants. 4</t>
    </r>
  </si>
  <si>
    <t>Note: Excess/umbrella insurance coverage shall be provided and will apply over all liability policies, without exception, including but not limited to Commercial General Liability, Automobile Liability, and Employers’ Liability coverage.</t>
  </si>
  <si>
    <t>Commercial General Liability coverage is a risk transfer strategy to help cover the cost of liability claims for personal injury, property damage and advertising injury.</t>
  </si>
  <si>
    <t>Note: Require an additional insured endorsement with respect to liability arising out of ongoing operations and completed operations. This practice helps protect the contractor and the state from losses that occur during the course of construction, as well as claims arising out of the completed project (damages found after the project is completed). Review Insurance Template for more detail.</t>
  </si>
  <si>
    <t>Professional Liability coverage is a risk transfer strategy to help cover the cost of liability claims as a result of errors and omissions in performing professional services. It is important to note that professional liability policy limits cover the insurer’s payment of defense costs, which reduces available policy limits (unlike Commercial General Liability policies where defense costs are paid in addition to policy limits).  Because of this, it is important to consider higher limits in regards to professional liability coverage.</t>
  </si>
  <si>
    <r>
      <t xml:space="preserve">Click </t>
    </r>
    <r>
      <rPr>
        <b/>
        <sz val="13"/>
        <color theme="4" tint="-0.249977111117893"/>
        <rFont val="Calibri"/>
        <family val="2"/>
        <scheme val="minor"/>
      </rPr>
      <t>HERE</t>
    </r>
    <r>
      <rPr>
        <sz val="13"/>
        <color theme="1"/>
        <rFont val="Calibri"/>
        <family val="2"/>
        <scheme val="minor"/>
      </rPr>
      <t xml:space="preserve"> to review tips, risk reduction strategies and loss examples which will help offer insight when conducting an insurance risk assessment.</t>
    </r>
  </si>
  <si>
    <t>Drone Liability</t>
  </si>
  <si>
    <t xml:space="preserve">Operate a drone(s) over rural, and/or other low risk areas? </t>
  </si>
  <si>
    <t>Operate a drone(s) over urban, high vehicle traffic, high fire risk and/or other high risk areas?</t>
  </si>
  <si>
    <t>Note: Drones are also known as Unmanned Aircraft Systems (UAS) and Unmanned Aerial Vehicle (UAV).</t>
  </si>
  <si>
    <t>Drone Liability Coverage:</t>
  </si>
  <si>
    <r>
      <t xml:space="preserve">Summary Document to Assist with </t>
    </r>
    <r>
      <rPr>
        <sz val="11"/>
        <color theme="4" tint="-0.249977111117893"/>
        <rFont val="Calibri"/>
        <family val="2"/>
        <scheme val="minor"/>
      </rPr>
      <t>Insurance Requirement Template - Link</t>
    </r>
  </si>
  <si>
    <t>Additional Coverages</t>
  </si>
  <si>
    <t>Aircraft Liability</t>
  </si>
  <si>
    <t>Marine Liability</t>
  </si>
  <si>
    <r>
      <t xml:space="preserve">ADDITIONAL COVERAGES (listed below) may be needed. Refer to the Additional Coverages section within the Insurance Assessment or click </t>
    </r>
    <r>
      <rPr>
        <b/>
        <sz val="11"/>
        <color theme="4" tint="-0.249977111117893"/>
        <rFont val="Calibri"/>
        <family val="2"/>
        <scheme val="minor"/>
      </rPr>
      <t>HERE</t>
    </r>
    <r>
      <rPr>
        <b/>
        <sz val="11"/>
        <color theme="1"/>
        <rFont val="Calibri"/>
        <family val="2"/>
        <scheme val="minor"/>
      </rPr>
      <t xml:space="preserve"> </t>
    </r>
  </si>
  <si>
    <t>2. Abate, remove, dispose and/or work with lead?</t>
  </si>
  <si>
    <t>Automobile Liability Endorsement</t>
  </si>
  <si>
    <t>Transport hazardous materials?</t>
  </si>
  <si>
    <t>Will an Installation Floater be required of the Contractor?</t>
  </si>
  <si>
    <t>Negotiate coverage with Builder's Risk Policy for occupancy.</t>
  </si>
  <si>
    <t>Report to DAS Risk Management for coverage.</t>
  </si>
  <si>
    <t>Bailee's Coverage</t>
  </si>
  <si>
    <t xml:space="preserve">Additional coverages are non-typical coverages that may be required based on the exposures from specialized contracted services. </t>
  </si>
  <si>
    <t>1. Operate a single engine piston aircraft?</t>
  </si>
  <si>
    <t>Have care, custody and control of state owned property for storage or servicing?</t>
  </si>
  <si>
    <t>2. Operate a multi engine piston aircraft?</t>
  </si>
  <si>
    <t>Review to confirm if additional coverages are needed.</t>
  </si>
  <si>
    <t>If so, what is the property value?</t>
  </si>
  <si>
    <t>3. Operate a single engine turbine aircraft?</t>
  </si>
  <si>
    <t>Bailee's Coverage:</t>
  </si>
  <si>
    <t>4. Operate a multi engine turbine aircraft?</t>
  </si>
  <si>
    <t>Crime Protection</t>
  </si>
  <si>
    <t>Aircraft Liability Coverage:</t>
  </si>
  <si>
    <t>Marine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</si>
  <si>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Additional Coverages.</t>
    </r>
  </si>
  <si>
    <r>
      <t xml:space="preserve">Click </t>
    </r>
    <r>
      <rPr>
        <b/>
        <sz val="13"/>
        <color theme="4" tint="-0.249977111117893"/>
        <rFont val="Calibri"/>
        <family val="2"/>
        <scheme val="minor"/>
      </rPr>
      <t>HERE</t>
    </r>
    <r>
      <rPr>
        <b/>
        <sz val="13"/>
        <color rgb="FF000000"/>
        <rFont val="Calibri"/>
        <family val="2"/>
        <scheme val="minor"/>
      </rPr>
      <t xml:space="preserve"> for more information on Aircraft Liability.</t>
    </r>
  </si>
  <si>
    <r>
      <t xml:space="preserve">Click </t>
    </r>
    <r>
      <rPr>
        <b/>
        <sz val="13"/>
        <color theme="4" tint="-0.249977111117893"/>
        <rFont val="Calibri"/>
        <family val="2"/>
        <scheme val="minor"/>
      </rPr>
      <t>HERE</t>
    </r>
    <r>
      <rPr>
        <b/>
        <sz val="13"/>
        <color rgb="FF000000"/>
        <rFont val="Calibri"/>
        <family val="2"/>
        <scheme val="minor"/>
      </rPr>
      <t xml:space="preserve"> for more information on Bailee's Coverage.</t>
    </r>
  </si>
  <si>
    <t>Continue working on Additional Coverages below</t>
  </si>
  <si>
    <t>Crime Protection Coverage</t>
  </si>
  <si>
    <t>Have access to substantially valuable state owned tangible movable property?</t>
  </si>
  <si>
    <t>Employee Dishonesty or Fidelity Bond:</t>
  </si>
  <si>
    <t>Hull and Machinery</t>
  </si>
  <si>
    <t>Protection and Indemnity</t>
  </si>
  <si>
    <t>Vessel Pollution Liability</t>
  </si>
  <si>
    <t>Marine Coverage:</t>
  </si>
  <si>
    <t>Review Summary/Print document for suggested coverage.</t>
  </si>
  <si>
    <r>
      <t xml:space="preserve">Click </t>
    </r>
    <r>
      <rPr>
        <b/>
        <sz val="13"/>
        <color theme="4" tint="-0.249977111117893"/>
        <rFont val="Calibri"/>
        <family val="2"/>
        <scheme val="minor"/>
      </rPr>
      <t>HERE</t>
    </r>
    <r>
      <rPr>
        <b/>
        <sz val="13"/>
        <color rgb="FF000000"/>
        <rFont val="Calibri"/>
        <family val="2"/>
        <scheme val="minor"/>
      </rPr>
      <t xml:space="preserve"> for more information on Crime Protection.</t>
    </r>
  </si>
  <si>
    <r>
      <t xml:space="preserve">Click </t>
    </r>
    <r>
      <rPr>
        <b/>
        <sz val="13"/>
        <color theme="4" tint="-0.249977111117893"/>
        <rFont val="Calibri"/>
        <family val="2"/>
        <scheme val="minor"/>
      </rPr>
      <t>HERE</t>
    </r>
    <r>
      <rPr>
        <b/>
        <sz val="13"/>
        <color rgb="FF000000"/>
        <rFont val="Calibri"/>
        <family val="2"/>
        <scheme val="minor"/>
      </rPr>
      <t xml:space="preserve"> for more information on Marine Coverage.</t>
    </r>
  </si>
  <si>
    <t>Have the above additional coverages been reviewed?</t>
  </si>
  <si>
    <t>CRIME PROTECTION COVERAGE (EMPLOYEE DISHONESTY or FIDELITY BOND):</t>
  </si>
  <si>
    <t>Transportation of Hazardous Materials                                            CA 99 48 and MCS-90 Endorsements:</t>
  </si>
  <si>
    <t>Review Scope of Work and                                                                    Select Contractor Types</t>
  </si>
  <si>
    <t>Transportation of Hazardous Materials                   CA 99 48 and MCS-90 Endorsements:</t>
  </si>
  <si>
    <t>A general contractor was responsible for overseeing the renovation of a hospital wing.  When two patients died in the intensive care unit adjacent to the construction zone, the contractor was sued for inadequate monitoring and containment of the construction zone.  The patients’ cause of death was determined to be an organic fungus found in the ventilation system, and traced back to dusts generated during demolition activities in the construction zone.  The contractor apparently misinterpreted construction drawings with regard to the connection of the duct system for the renovation zone and the intensive care unit.  The general contractor was responsible for $10 million in damages. 5</t>
  </si>
  <si>
    <t>1 XL Catlin; 2 Partner One Environmental; 3 XL Catlin; 4, 5, 6 Partner One Environmental; 7 Philadelphia Insurance Companies; 8 Partner One Environmental; 9 XL Catlin</t>
  </si>
  <si>
    <t>A Contractor was hired to construct a class “A” office building with both residential and commercial retail space with the HVAC system to be provided under a design/build delivery method by the contractor. The project was completed but within weeks of opening there were many complaints regarding the temperature and comfort within the building. Several weeks following that, mold was discovered in a few sections of the commercial building, and then ultimately throughout most sections of the building, including the residential sections. The claim was litigated, involving the contractor, as well as numerous subcontractors engaged in the project. It was determined that a portion of the loss which resulted from deficiencies in the design-builder’s oversight, including system installation and commissioning, resulting in almost $3 million in damages. 9</t>
  </si>
  <si>
    <t>A general contractor and architect retained a design/build contract for design and construction services to rehabilitate the roof of a retail shopping center.  Half of the roof was replaced before shutdown for the winter.  In January, several stores occupying areas of the shopping center where the roof had already been rehabilitated reported extensive leaking.  One of the shopping center tenants retained an engineer who alleged that the leakage was due to ice damming resulting from inappropriate design.  Damages for the tenant’s business loss and damaged inventory exceeded $500,000.  To be removed from this claim, the general contractor exhausted defense costs in excess of $200,000. 8</t>
  </si>
  <si>
    <t>A general contractor sub-contracted masonry work for a warehouse project. The masonry sub-contractor did not construct the loading dock according to the design plans. The general contractor was accused of poor supervision and was held responsible for damages of $350,000 including costs to rebuild the loading dock. 7</t>
  </si>
  <si>
    <r>
      <t>A commercial developer retained a design/build delivery system for the construction of a multi-story office building. The general contractor’s</t>
    </r>
    <r>
      <rPr>
        <b/>
        <sz val="11"/>
        <color theme="1"/>
        <rFont val="Calibri"/>
        <family val="2"/>
        <scheme val="minor"/>
      </rPr>
      <t xml:space="preserve"> </t>
    </r>
    <r>
      <rPr>
        <sz val="11"/>
        <color theme="1"/>
        <rFont val="Calibri"/>
        <family val="2"/>
        <scheme val="minor"/>
      </rPr>
      <t>project manager failed to check the adequacy of the safety netting system installed in connection with the project’s roof installation. A worker fell and sustained injuries, and his attorney alleged inadequate safety controls and monitoring on the part of the general contractor. The contractor’s general liability policy contained a professional services exclusion. The general contractor was responsible for damages exceeding $300,000. 6</t>
    </r>
  </si>
  <si>
    <t>Put into place a security plan for the project, which could include but is not limited to fencing off the construction zone, providing security lighting / cameras within construction zone, contracting with a security service to patrol the area, etc.</t>
  </si>
  <si>
    <t>Asbestos Risk - Buildings built in or before 1985 have a higher chance of containing asbestos. It is important to identify any asbestos-containing materials before work begins. Any abatement of asbestos must be performed by an Oregon DEQ Licensed Asbestos Abatement Contractor.</t>
  </si>
  <si>
    <t>A Builder's Risk Policy should be required from the Contractor.</t>
  </si>
  <si>
    <t>AIRCRAFT LIABILITY:</t>
  </si>
  <si>
    <t>BAILEE'S COVERAGE:</t>
  </si>
  <si>
    <t>DRONE / UNMANNED AIRCRAFT SYSTEMS (UAS) / UNMANNED AERIAL VEHICLE (UAV) LIABILITY:</t>
  </si>
  <si>
    <t>MARINE LIABILITY:</t>
  </si>
  <si>
    <t>MARINE HULL AND MACHINERY:</t>
  </si>
  <si>
    <t>MARINE PROTECTION AND INDEMNITY:</t>
  </si>
  <si>
    <t>VESSEL POLLUTION LIABILITY:</t>
  </si>
  <si>
    <t>If vessels will be used on navigable waters, contact DAS Risk Management for assistance in determining appropriate coverage(s), limits, and for obtaining additional Insurance Requirement Template language.</t>
  </si>
  <si>
    <t>A. CONTRACTOR'S POLLUTION LIABILITY ENDORSEMENT (Asbestos Liability Endorsement):</t>
  </si>
  <si>
    <t>B. CONTRACTOR'S POLLUTION LIABILITY ENDORSEMENT (Lead Liability Endorsement):</t>
  </si>
  <si>
    <t>Covers all claims arising out of incidents occurring during the policy period, regardless of whether or not the policy is still in effect at the time that the claim is made. Occurrence-based coverage should be generally available, except on professional liability and pollution liability coverage.</t>
  </si>
  <si>
    <t>A claim for injury or damage must be reported or filed during a policy period when coverage is in force in order to be covered. To ensure coverage is in force when a claim is made, the claims made policy needs to be continuously renewed (and premium paid). Generally, professional liability, high hazard products liability and pollution liability policies are written on a claims made basis.  “Tail” coverage may be purchased to extend the time to report a claim after the claims made policy has ended.</t>
  </si>
  <si>
    <t xml:space="preserve">A. AUTOMOBILE LIABILITY BROADENED POLLUTION LIABILITY ENDORSEMENT (CA 99 48 or equivalent Endorsement and MSC-90 Endorsement (if regulated motor carrier) for transporting hazardous materials): </t>
  </si>
  <si>
    <t>Partial Occupancy During Construction:</t>
  </si>
  <si>
    <t>An Installation Floater is required if the project is for installation, maintenance, repair or interior renovation of an existing building (if adding additional sqft and/or making significant structural changes consider Builder's Risk coverage).</t>
  </si>
  <si>
    <t>Not Adding Square Footage and Not Making Significant Structural Changes</t>
  </si>
  <si>
    <t>Installation Floater:</t>
  </si>
  <si>
    <t>Adding Square Footage / Significant Structural Changes</t>
  </si>
  <si>
    <t>PARTIAL OCCUPANCY COVERAGE (Builder’s Risk Partial Occupancy Endorsement):</t>
  </si>
  <si>
    <t xml:space="preserve">
  Less Common Project-Delivery Method
The contractor designs and constructs the project. This gives a single point of responsibility for delivering the entire project.
Design/build is an alternative to the traditional design/bid/build project method. 
</t>
  </si>
  <si>
    <t xml:space="preserve">
These tips, risk reduction strategies and loss examples help offer insight when conducting an insurance risk assessment.
</t>
  </si>
  <si>
    <t xml:space="preserve">
Includes general contractor work for new public and institutional buildings and related structures, such as parking structures.  
</t>
  </si>
  <si>
    <t xml:space="preserve">
Includes general contractor or specialty trade contractor work for additions, alterations, maintenance, and repairs of existing public and institutional buildings and related structures, such as parking structures. 
Specialty trade contractors are included if they are engaged in activities primarily related to the additions, alterations, maintenance, and repairs.
</t>
  </si>
  <si>
    <t xml:space="preserve">
Click here to 
continue to Insurance Assessment
</t>
  </si>
  <si>
    <t xml:space="preserve">
Commercial General Liability (CGL) is required in all contracts. It is perhaps the most important of all insurance policies in a contractual relationship. It ensures the Contractor has broad liability coverage for contractual activities and for completed operations.  
Note: CGL does not provide coverage for Professional Liability.
</t>
  </si>
  <si>
    <t xml:space="preserve">
Automobile Liability insurance is typically required in most contracts. Automobile Liability is need whenever contracted work requires use of a licensed vehicle on public roads or on your property (this includes driving between job sites, to and from meetings, and/or occasional trips).
</t>
  </si>
  <si>
    <t xml:space="preserve">
Contractor's Pollution Liability insurance is required when the contractor will be using, removing, hauling, storing, or disposing of hazardous materials.
</t>
  </si>
  <si>
    <t xml:space="preserve">
Installation Floater coverage is required for maintenance, repair or interior renovation. This policy is designed to protect a specific contractor from the loss of property installed by that contractor.
</t>
  </si>
  <si>
    <t xml:space="preserve">Builder's Risk insurance is required during the course of construction to add additional square footage of. This policy is designed to cover property at the construction site, off-site storage locations and in transit.
</t>
  </si>
  <si>
    <t xml:space="preserve">
Contractor's Professional Liability insurance is required when the Contractor's work is in a professional field requiring specialized knowledge and intellectual skills. 
</t>
  </si>
  <si>
    <t xml:space="preserve">
Additional coverages are non-typical coverages that may be required based on the exposures from specialized contracted services. These types of coverages include, but are not limited to Aircraft Liability, Drone Liability, Marine Liability and more.
Review to confirm if additional coverages are needed.
</t>
  </si>
  <si>
    <t xml:space="preserve">
Click here to 
continue working on Insurance Assessment
</t>
  </si>
  <si>
    <t xml:space="preserve">
Builder's Risk insurance is required during the course of construction. This policy is designed to cover property at the construction site, off-site storage locations and in transit.
The Policy will pay for damages up to the coverage limit. The limit must accurately reflect the total completed value of the structure (all materials and labor costs, excluding land value).
</t>
  </si>
  <si>
    <t xml:space="preserve">
Contractor's Professional liability insurance is required when the Contractor's work is in a professional field requiring specialized knowledge and intellectual skills. 
</t>
  </si>
  <si>
    <r>
      <rPr>
        <b/>
        <sz val="8"/>
        <color theme="1"/>
        <rFont val="Calibri"/>
        <family val="2"/>
        <scheme val="minor"/>
      </rPr>
      <t>Save</t>
    </r>
    <r>
      <rPr>
        <sz val="8"/>
        <color theme="1"/>
        <rFont val="Calibri"/>
        <family val="2"/>
        <scheme val="minor"/>
      </rPr>
      <t xml:space="preserve"> this </t>
    </r>
    <r>
      <rPr>
        <b/>
        <sz val="8"/>
        <color theme="1"/>
        <rFont val="Calibri"/>
        <family val="2"/>
        <scheme val="minor"/>
      </rPr>
      <t>Summary document</t>
    </r>
    <r>
      <rPr>
        <sz val="8"/>
        <color theme="1"/>
        <rFont val="Calibri"/>
        <family val="2"/>
        <scheme val="minor"/>
      </rPr>
      <t xml:space="preserve"> by </t>
    </r>
    <r>
      <rPr>
        <b/>
        <sz val="8"/>
        <color theme="1"/>
        <rFont val="Calibri"/>
        <family val="2"/>
        <scheme val="minor"/>
      </rPr>
      <t>clicking File</t>
    </r>
    <r>
      <rPr>
        <sz val="8"/>
        <color theme="1"/>
        <rFont val="Calibri"/>
        <family val="2"/>
        <scheme val="minor"/>
      </rPr>
      <t xml:space="preserve">, </t>
    </r>
    <r>
      <rPr>
        <b/>
        <sz val="8"/>
        <color theme="1"/>
        <rFont val="Calibri"/>
        <family val="2"/>
        <scheme val="minor"/>
      </rPr>
      <t>Save As</t>
    </r>
    <r>
      <rPr>
        <sz val="8"/>
        <color theme="1"/>
        <rFont val="Calibri"/>
        <family val="2"/>
        <scheme val="minor"/>
      </rPr>
      <t xml:space="preserve">, </t>
    </r>
    <r>
      <rPr>
        <b/>
        <sz val="8"/>
        <color theme="1"/>
        <rFont val="Calibri"/>
        <family val="2"/>
        <scheme val="minor"/>
      </rPr>
      <t>select location to save</t>
    </r>
    <r>
      <rPr>
        <sz val="8"/>
        <color theme="1"/>
        <rFont val="Calibri"/>
        <family val="2"/>
        <scheme val="minor"/>
      </rPr>
      <t xml:space="preserve">, </t>
    </r>
    <r>
      <rPr>
        <b/>
        <sz val="8"/>
        <color theme="1"/>
        <rFont val="Calibri"/>
        <family val="2"/>
        <scheme val="minor"/>
      </rPr>
      <t>update file name</t>
    </r>
    <r>
      <rPr>
        <sz val="8"/>
        <color theme="1"/>
        <rFont val="Calibri"/>
        <family val="2"/>
        <scheme val="minor"/>
      </rPr>
      <t xml:space="preserve">, </t>
    </r>
    <r>
      <rPr>
        <b/>
        <sz val="8"/>
        <color theme="1"/>
        <rFont val="Calibri"/>
        <family val="2"/>
        <scheme val="minor"/>
      </rPr>
      <t>select PDF within Save as type</t>
    </r>
    <r>
      <rPr>
        <sz val="8"/>
        <color theme="1"/>
        <rFont val="Calibri"/>
        <family val="2"/>
        <scheme val="minor"/>
      </rPr>
      <t xml:space="preserve">, and then </t>
    </r>
    <r>
      <rPr>
        <b/>
        <sz val="8"/>
        <color theme="1"/>
        <rFont val="Calibri"/>
        <family val="2"/>
        <scheme val="minor"/>
      </rPr>
      <t>click Save</t>
    </r>
    <r>
      <rPr>
        <sz val="8"/>
        <color theme="1"/>
        <rFont val="Calibri"/>
        <family val="2"/>
        <scheme val="minor"/>
      </rPr>
      <t>.</t>
    </r>
  </si>
  <si>
    <t>Click here to                                                          continue working on Insurance Assessment</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</si>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</sst>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52" x14ac:knownFonts="1">
    <font>
      <sz val="11"/>
      <color theme="1"/>
      <name val="Calibri"/>
      <family val="2"/>
      <scheme val="minor"/>
    </font>
    <font>
      <u/>
      <sz val="11"/>
      <color theme="10"/>
      <name val="Calibri"/>
      <family val="2"/>
      <scheme val="minor"/>
    </font>
    <font>
      <sz val="11"/>
      <color theme="0"/>
      <name val="Calibri"/>
      <family val="2"/>
      <scheme val="minor"/>
    </font>
    <font>
      <b/>
      <sz val="16"/>
      <color theme="0"/>
      <name val="Calibri"/>
      <family val="2"/>
      <scheme val="minor"/>
    </font>
    <font>
      <b/>
      <sz val="22"/>
      <color theme="0"/>
      <name val="Calibri"/>
      <family val="2"/>
      <scheme val="minor"/>
    </font>
    <font>
      <sz val="13"/>
      <name val="Calibri"/>
      <family val="2"/>
      <scheme val="minor"/>
    </font>
    <font>
      <b/>
      <sz val="13"/>
      <name val="Calibri"/>
      <family val="2"/>
      <scheme val="minor"/>
    </font>
    <font>
      <b/>
      <sz val="26"/>
      <color theme="0"/>
      <name val="Calibri"/>
      <family val="2"/>
      <scheme val="minor"/>
    </font>
    <font>
      <sz val="11"/>
      <color theme="1"/>
      <name val="Calibri"/>
      <family val="2"/>
      <scheme val="minor"/>
    </font>
    <font>
      <b/>
      <sz val="13"/>
      <color theme="0"/>
      <name val="Calibri"/>
      <family val="2"/>
      <scheme val="minor"/>
    </font>
    <font>
      <sz val="13"/>
      <color theme="0"/>
      <name val="Calibri"/>
      <family val="2"/>
      <scheme val="minor"/>
    </font>
    <font>
      <b/>
      <sz val="9"/>
      <color indexed="81"/>
      <name val="Tahoma"/>
      <family val="2"/>
    </font>
    <font>
      <sz val="13"/>
      <color theme="1"/>
      <name val="Calibri"/>
      <family val="2"/>
      <scheme val="minor"/>
    </font>
    <font>
      <b/>
      <sz val="13"/>
      <color theme="1"/>
      <name val="Calibri"/>
      <family val="2"/>
      <scheme val="minor"/>
    </font>
    <font>
      <b/>
      <sz val="14"/>
      <color theme="1"/>
      <name val="Calibri"/>
      <family val="2"/>
      <scheme val="minor"/>
    </font>
    <font>
      <b/>
      <sz val="14"/>
      <color theme="0"/>
      <name val="Calibri"/>
      <family val="2"/>
      <scheme val="minor"/>
    </font>
    <font>
      <b/>
      <u/>
      <sz val="14"/>
      <color theme="0"/>
      <name val="Calibri"/>
      <family val="2"/>
      <scheme val="minor"/>
    </font>
    <font>
      <u/>
      <sz val="13"/>
      <name val="Calibri"/>
      <family val="2"/>
      <scheme val="minor"/>
    </font>
    <font>
      <sz val="11"/>
      <name val="Calibri"/>
      <family val="2"/>
      <scheme val="minor"/>
    </font>
    <font>
      <u/>
      <sz val="13"/>
      <color theme="1"/>
      <name val="Calibri"/>
      <family val="2"/>
      <scheme val="minor"/>
    </font>
    <font>
      <sz val="14"/>
      <color theme="0"/>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u/>
      <sz val="9"/>
      <color indexed="81"/>
      <name val="Tahoma"/>
      <family val="2"/>
    </font>
    <font>
      <b/>
      <sz val="8"/>
      <color theme="0"/>
      <name val="Calibri"/>
      <family val="2"/>
      <scheme val="minor"/>
    </font>
    <font>
      <b/>
      <sz val="8"/>
      <name val="Calibri"/>
      <family val="2"/>
      <scheme val="minor"/>
    </font>
    <font>
      <sz val="8"/>
      <name val="Calibri"/>
      <family val="2"/>
      <scheme val="minor"/>
    </font>
    <font>
      <b/>
      <sz val="13"/>
      <color rgb="FF000000"/>
      <name val="Calibri"/>
      <family val="2"/>
      <scheme val="minor"/>
    </font>
    <font>
      <b/>
      <sz val="13"/>
      <color theme="4" tint="-0.249977111117893"/>
      <name val="Calibri"/>
      <family val="2"/>
      <scheme val="minor"/>
    </font>
    <font>
      <sz val="12"/>
      <color theme="1"/>
      <name val="Calibri"/>
      <family val="2"/>
      <scheme val="minor"/>
    </font>
    <font>
      <sz val="8"/>
      <color theme="1"/>
      <name val="Calibri"/>
      <family val="2"/>
      <scheme val="minor"/>
    </font>
    <font>
      <b/>
      <u/>
      <sz val="11"/>
      <color theme="1"/>
      <name val="Calibri"/>
      <family val="2"/>
      <scheme val="minor"/>
    </font>
    <font>
      <sz val="11"/>
      <color rgb="FF000000"/>
      <name val="Calibri"/>
      <family val="2"/>
      <scheme val="minor"/>
    </font>
    <font>
      <u/>
      <sz val="11"/>
      <color theme="1"/>
      <name val="Calibri"/>
      <family val="2"/>
      <scheme val="minor"/>
    </font>
    <font>
      <sz val="11"/>
      <name val="Calibri"/>
      <family val="2"/>
    </font>
    <font>
      <b/>
      <u/>
      <sz val="11"/>
      <color rgb="FF000000"/>
      <name val="Calibri"/>
      <family val="2"/>
      <scheme val="minor"/>
    </font>
    <font>
      <sz val="11"/>
      <color theme="1"/>
      <name val="Calibri"/>
      <family val="2"/>
    </font>
    <font>
      <b/>
      <sz val="11"/>
      <color rgb="FF000000"/>
      <name val="Calibri"/>
      <family val="2"/>
      <scheme val="minor"/>
    </font>
    <font>
      <sz val="11"/>
      <color theme="4" tint="-0.249977111117893"/>
      <name val="Calibri"/>
      <family val="2"/>
      <scheme val="minor"/>
    </font>
    <font>
      <b/>
      <sz val="11"/>
      <color theme="4" tint="-0.249977111117893"/>
      <name val="Calibri"/>
      <family val="2"/>
      <scheme val="minor"/>
    </font>
    <font>
      <sz val="13"/>
      <color rgb="FF000000"/>
      <name val="Calibri"/>
      <family val="2"/>
      <scheme val="minor"/>
    </font>
    <font>
      <sz val="13"/>
      <color theme="1"/>
      <name val="Calibri"/>
      <family val="2"/>
    </font>
    <font>
      <sz val="13"/>
      <color theme="4" tint="-0.249977111117893"/>
      <name val="Calibri"/>
      <family val="2"/>
    </font>
    <font>
      <sz val="13"/>
      <color theme="4" tint="-0.249977111117893"/>
      <name val="Calibri"/>
      <family val="2"/>
      <scheme val="minor"/>
    </font>
    <font>
      <b/>
      <sz val="20"/>
      <color theme="0"/>
      <name val="Calibri"/>
      <family val="2"/>
      <scheme val="minor"/>
    </font>
    <font>
      <b/>
      <sz val="12.5"/>
      <color theme="1"/>
      <name val="Calibri"/>
      <family val="2"/>
      <scheme val="minor"/>
    </font>
    <font>
      <b/>
      <sz val="18"/>
      <color theme="0"/>
      <name val="Calibri"/>
      <family val="2"/>
      <scheme val="minor"/>
    </font>
    <font>
      <b/>
      <sz val="8"/>
      <color theme="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1579B"/>
        <bgColor indexed="64"/>
      </patternFill>
    </fill>
    <fill>
      <patternFill patternType="solid">
        <fgColor rgb="FF01579B"/>
        <bgColor auto="1"/>
      </patternFill>
    </fill>
    <fill>
      <patternFill patternType="solid">
        <fgColor theme="0" tint="-0.14999847407452621"/>
        <bgColor indexed="64"/>
      </patternFill>
    </fill>
    <fill>
      <patternFill patternType="solid">
        <fgColor rgb="FF01579B"/>
      </patternFill>
    </fill>
    <fill>
      <patternFill patternType="solid">
        <fgColor theme="7" tint="0.79998168889431442"/>
        <bgColor indexed="64"/>
      </patternFill>
    </fill>
    <fill>
      <patternFill patternType="solid">
        <fgColor rgb="FFFFFFFF"/>
        <bgColor indexed="64"/>
      </patternFill>
    </fill>
  </fills>
  <borders count="15">
    <border>
      <left/>
      <right/>
      <top/>
      <bottom/>
      <diagonal/>
    </border>
    <border>
      <left/>
      <right/>
      <top/>
      <bottom style="thin">
        <color theme="0" tint="-0.34998626667073579"/>
      </bottom>
      <diagonal/>
    </border>
    <border>
      <left/>
      <right/>
      <top style="thin">
        <color theme="0"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44" fontId="8" fillId="0" borderId="0" applyFont="0" applyFill="0" applyBorder="0" applyAlignment="0" applyProtection="0"/>
  </cellStyleXfs>
  <cellXfs count="277">
    <xf numFmtId="0" fontId="0" fillId="0" borderId="0" xfId="0"/>
    <xf numFmtId="0" fontId="0" fillId="0" borderId="0" xfId="0" applyFill="1"/>
    <xf numFmtId="0" fontId="0" fillId="3" borderId="0" xfId="0" applyFill="1"/>
    <xf numFmtId="0" fontId="2" fillId="0" borderId="0" xfId="0" applyFont="1" applyFill="1"/>
    <xf numFmtId="0" fontId="5" fillId="3" borderId="0" xfId="0" applyFont="1" applyFill="1" applyAlignment="1">
      <alignment vertical="top" wrapText="1"/>
    </xf>
    <xf numFmtId="0" fontId="5" fillId="3" borderId="0" xfId="0" applyFont="1" applyFill="1" applyAlignment="1">
      <alignment vertical="top"/>
    </xf>
    <xf numFmtId="0" fontId="9" fillId="5" borderId="1" xfId="0" applyFont="1" applyFill="1" applyBorder="1"/>
    <xf numFmtId="0" fontId="2" fillId="5" borderId="1" xfId="0" applyFont="1" applyFill="1" applyBorder="1"/>
    <xf numFmtId="0" fontId="10" fillId="5" borderId="1" xfId="0" applyFont="1" applyFill="1" applyBorder="1"/>
    <xf numFmtId="0" fontId="1" fillId="0" borderId="0" xfId="1"/>
    <xf numFmtId="0" fontId="0" fillId="4" borderId="0" xfId="0" applyFill="1"/>
    <xf numFmtId="0" fontId="12" fillId="3" borderId="0" xfId="0" applyFont="1" applyFill="1"/>
    <xf numFmtId="0" fontId="2" fillId="3" borderId="0" xfId="0" applyFont="1" applyFill="1"/>
    <xf numFmtId="0" fontId="14" fillId="3" borderId="0" xfId="0" applyFont="1" applyFill="1" applyAlignment="1">
      <alignment vertical="center" wrapText="1"/>
    </xf>
    <xf numFmtId="0" fontId="14" fillId="4" borderId="0" xfId="0" applyFont="1" applyFill="1" applyAlignment="1">
      <alignment vertical="center" wrapText="1"/>
    </xf>
    <xf numFmtId="0" fontId="13" fillId="3" borderId="0" xfId="0" applyFont="1" applyFill="1" applyAlignment="1">
      <alignment vertical="center" wrapText="1"/>
    </xf>
    <xf numFmtId="0" fontId="5" fillId="3" borderId="0" xfId="0" applyFont="1" applyFill="1"/>
    <xf numFmtId="0" fontId="5" fillId="3" borderId="0" xfId="0" applyFont="1" applyFill="1" applyAlignment="1">
      <alignment vertical="center" wrapText="1"/>
    </xf>
    <xf numFmtId="164" fontId="5" fillId="3" borderId="0" xfId="2" applyNumberFormat="1" applyFont="1" applyFill="1" applyAlignment="1">
      <alignment vertical="center" wrapText="1"/>
    </xf>
    <xf numFmtId="0" fontId="3" fillId="3" borderId="0" xfId="0" applyFont="1" applyFill="1" applyAlignment="1">
      <alignment vertical="center" wrapText="1"/>
    </xf>
    <xf numFmtId="0" fontId="5" fillId="3" borderId="0" xfId="0" applyFont="1" applyFill="1" applyAlignment="1"/>
    <xf numFmtId="0" fontId="12" fillId="3" borderId="0" xfId="0" applyFont="1" applyFill="1" applyAlignment="1"/>
    <xf numFmtId="0" fontId="12" fillId="3" borderId="0" xfId="0" applyFont="1" applyFill="1" applyAlignment="1">
      <alignment vertical="center"/>
    </xf>
    <xf numFmtId="0" fontId="12" fillId="3" borderId="0" xfId="0" applyFont="1" applyFill="1" applyBorder="1" applyAlignment="1">
      <alignment vertical="center"/>
    </xf>
    <xf numFmtId="0" fontId="16" fillId="3" borderId="0" xfId="0" applyFont="1" applyFill="1" applyAlignment="1">
      <alignment vertical="center" wrapText="1"/>
    </xf>
    <xf numFmtId="0" fontId="15" fillId="3" borderId="0" xfId="0" applyFont="1" applyFill="1" applyAlignment="1">
      <alignment vertical="center" wrapText="1"/>
    </xf>
    <xf numFmtId="0" fontId="19" fillId="3" borderId="0" xfId="0" applyFont="1" applyFill="1"/>
    <xf numFmtId="0" fontId="17" fillId="3" borderId="0" xfId="0" applyFont="1" applyFill="1" applyAlignment="1">
      <alignment vertical="center"/>
    </xf>
    <xf numFmtId="0" fontId="9" fillId="0" borderId="0" xfId="0" applyFont="1" applyFill="1" applyAlignment="1">
      <alignment vertical="center" wrapText="1"/>
    </xf>
    <xf numFmtId="0" fontId="17" fillId="0" borderId="0" xfId="0" applyFont="1" applyFill="1" applyAlignment="1">
      <alignment vertical="center"/>
    </xf>
    <xf numFmtId="0" fontId="0" fillId="3" borderId="0" xfId="0" applyFont="1" applyFill="1" applyBorder="1"/>
    <xf numFmtId="0" fontId="2" fillId="3" borderId="0" xfId="0" applyFont="1" applyFill="1" applyBorder="1" applyAlignment="1">
      <alignment vertical="center"/>
    </xf>
    <xf numFmtId="0" fontId="2" fillId="3" borderId="0" xfId="0" applyFont="1" applyFill="1" applyBorder="1"/>
    <xf numFmtId="0" fontId="5" fillId="3" borderId="0" xfId="0" applyFont="1" applyFill="1" applyBorder="1" applyAlignment="1">
      <alignment vertical="center" wrapText="1"/>
    </xf>
    <xf numFmtId="0" fontId="5" fillId="3" borderId="0" xfId="0" applyFont="1" applyFill="1" applyBorder="1" applyAlignment="1">
      <alignment vertical="center"/>
    </xf>
    <xf numFmtId="0" fontId="18" fillId="3" borderId="0" xfId="0" applyFont="1" applyFill="1" applyBorder="1" applyAlignment="1">
      <alignment vertical="center" wrapText="1"/>
    </xf>
    <xf numFmtId="164" fontId="5" fillId="3" borderId="0" xfId="2" applyNumberFormat="1" applyFont="1" applyFill="1" applyBorder="1" applyAlignment="1">
      <alignment vertical="center" wrapText="1"/>
    </xf>
    <xf numFmtId="0" fontId="10" fillId="3" borderId="0" xfId="0" applyFont="1" applyFill="1" applyBorder="1" applyAlignment="1">
      <alignment vertical="center" wrapText="1"/>
    </xf>
    <xf numFmtId="0" fontId="3" fillId="3" borderId="0" xfId="0" applyFont="1" applyFill="1" applyBorder="1" applyAlignment="1">
      <alignment vertical="center" wrapText="1"/>
    </xf>
    <xf numFmtId="0" fontId="9" fillId="3" borderId="0" xfId="0" applyFont="1" applyFill="1" applyBorder="1" applyAlignment="1"/>
    <xf numFmtId="0" fontId="20" fillId="3" borderId="0" xfId="0" applyFont="1" applyFill="1" applyAlignment="1">
      <alignment vertical="center"/>
    </xf>
    <xf numFmtId="0" fontId="21" fillId="3" borderId="0" xfId="0" applyFont="1" applyFill="1" applyAlignment="1">
      <alignment vertical="center"/>
    </xf>
    <xf numFmtId="0" fontId="10" fillId="3" borderId="0" xfId="0" applyFont="1" applyFill="1" applyAlignment="1">
      <alignment vertical="center"/>
    </xf>
    <xf numFmtId="164" fontId="20" fillId="3" borderId="0" xfId="2" applyNumberFormat="1" applyFont="1" applyFill="1" applyAlignment="1">
      <alignment vertical="center"/>
    </xf>
    <xf numFmtId="0" fontId="0" fillId="0" borderId="0" xfId="0" applyFill="1" applyBorder="1"/>
    <xf numFmtId="0" fontId="23" fillId="0" borderId="0" xfId="0" applyFont="1" applyFill="1" applyBorder="1"/>
    <xf numFmtId="0" fontId="23" fillId="6" borderId="5" xfId="0" applyFont="1" applyFill="1" applyBorder="1" applyAlignment="1">
      <alignment horizontal="center" vertical="center"/>
    </xf>
    <xf numFmtId="0" fontId="24" fillId="0" borderId="0" xfId="0" applyFont="1" applyFill="1" applyBorder="1"/>
    <xf numFmtId="0" fontId="9" fillId="5" borderId="0" xfId="0" applyFont="1" applyFill="1" applyBorder="1"/>
    <xf numFmtId="0" fontId="2" fillId="5" borderId="0" xfId="0" applyFont="1" applyFill="1" applyBorder="1"/>
    <xf numFmtId="0" fontId="2" fillId="3" borderId="0" xfId="0" applyFont="1" applyFill="1" applyAlignment="1">
      <alignment horizontal="center"/>
    </xf>
    <xf numFmtId="0" fontId="0" fillId="0" borderId="0" xfId="0" applyFill="1" applyBorder="1" applyAlignment="1"/>
    <xf numFmtId="0" fontId="0" fillId="3" borderId="0" xfId="0" applyFill="1" applyBorder="1"/>
    <xf numFmtId="0" fontId="4" fillId="0" borderId="0" xfId="0" applyFont="1" applyFill="1" applyAlignment="1">
      <alignment vertical="center" wrapText="1"/>
    </xf>
    <xf numFmtId="0" fontId="7" fillId="0" borderId="0" xfId="0" applyFont="1" applyAlignment="1">
      <alignment vertical="center"/>
    </xf>
    <xf numFmtId="0" fontId="4" fillId="0" borderId="0" xfId="0" applyFont="1" applyAlignment="1">
      <alignment vertical="center"/>
    </xf>
    <xf numFmtId="0" fontId="4" fillId="0" borderId="0" xfId="0" applyFont="1" applyAlignment="1"/>
    <xf numFmtId="0" fontId="22" fillId="0" borderId="0" xfId="0" applyFont="1" applyFill="1" applyBorder="1" applyAlignment="1">
      <alignment horizontal="center"/>
    </xf>
    <xf numFmtId="0" fontId="26" fillId="0" borderId="0" xfId="0" applyFont="1" applyFill="1" applyAlignment="1">
      <alignment wrapText="1"/>
    </xf>
    <xf numFmtId="0" fontId="23" fillId="0" borderId="0" xfId="0" applyFont="1" applyFill="1" applyBorder="1" applyAlignment="1">
      <alignment horizontal="center" vertical="center"/>
    </xf>
    <xf numFmtId="0" fontId="22" fillId="0" borderId="0" xfId="0" applyFont="1" applyFill="1" applyBorder="1" applyAlignment="1"/>
    <xf numFmtId="0" fontId="29" fillId="3" borderId="5" xfId="0" applyFont="1" applyFill="1" applyBorder="1" applyAlignment="1">
      <alignment horizontal="center" vertical="center"/>
    </xf>
    <xf numFmtId="0" fontId="29" fillId="0" borderId="5"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Fill="1" applyAlignment="1">
      <alignment horizontal="center" vertical="center"/>
    </xf>
    <xf numFmtId="164" fontId="8" fillId="6" borderId="0" xfId="2" applyNumberFormat="1" applyFont="1" applyFill="1" applyBorder="1" applyAlignment="1">
      <alignment horizontal="center"/>
    </xf>
    <xf numFmtId="0" fontId="25" fillId="0" borderId="0" xfId="0" applyFon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Border="1" applyAlignment="1">
      <alignment horizontal="center"/>
    </xf>
    <xf numFmtId="164" fontId="0" fillId="6" borderId="0" xfId="2" applyNumberFormat="1" applyFont="1" applyFill="1" applyBorder="1" applyAlignment="1">
      <alignment horizontal="center"/>
    </xf>
    <xf numFmtId="0" fontId="0" fillId="3" borderId="0" xfId="0" applyFill="1" applyAlignment="1"/>
    <xf numFmtId="49" fontId="12" fillId="3" borderId="0" xfId="0" applyNumberFormat="1" applyFont="1" applyFill="1" applyAlignment="1">
      <alignment horizontal="right"/>
    </xf>
    <xf numFmtId="0" fontId="2" fillId="0" borderId="0" xfId="0" applyFont="1" applyFill="1" applyAlignment="1">
      <alignment horizontal="center"/>
    </xf>
    <xf numFmtId="0" fontId="6" fillId="3" borderId="0" xfId="0" applyFont="1" applyFill="1" applyAlignment="1">
      <alignment horizontal="right" wrapText="1"/>
    </xf>
    <xf numFmtId="0" fontId="2" fillId="3" borderId="0" xfId="0" applyFont="1" applyFill="1" applyProtection="1">
      <protection locked="0"/>
    </xf>
    <xf numFmtId="0" fontId="0" fillId="3" borderId="0" xfId="0" applyFill="1" applyProtection="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0" fillId="3" borderId="0" xfId="0" applyFont="1" applyFill="1" applyProtection="1">
      <protection locked="0"/>
    </xf>
    <xf numFmtId="0" fontId="6" fillId="0" borderId="0" xfId="0" applyFont="1" applyFill="1" applyAlignment="1">
      <alignment vertical="center"/>
    </xf>
    <xf numFmtId="0" fontId="3" fillId="0" borderId="0" xfId="0" applyFont="1" applyFill="1" applyAlignment="1">
      <alignment vertical="center"/>
    </xf>
    <xf numFmtId="0" fontId="0" fillId="0" borderId="0" xfId="0" applyFill="1" applyBorder="1" applyAlignment="1">
      <alignment horizontal="center"/>
    </xf>
    <xf numFmtId="0" fontId="9" fillId="4" borderId="0" xfId="0" applyFont="1" applyFill="1" applyAlignment="1">
      <alignment vertical="center" wrapText="1"/>
    </xf>
    <xf numFmtId="0" fontId="12" fillId="3" borderId="0" xfId="0" applyFont="1" applyFill="1" applyAlignment="1">
      <alignment vertical="center" wrapText="1"/>
    </xf>
    <xf numFmtId="0" fontId="5" fillId="3" borderId="0" xfId="0" applyFont="1" applyFill="1" applyAlignment="1" applyProtection="1">
      <alignment vertical="center" wrapText="1"/>
      <protection locked="0"/>
    </xf>
    <xf numFmtId="0" fontId="18" fillId="3" borderId="0" xfId="0" applyFont="1" applyFill="1" applyAlignment="1" applyProtection="1">
      <alignment vertical="center" wrapText="1"/>
      <protection locked="0"/>
    </xf>
    <xf numFmtId="0" fontId="18" fillId="3" borderId="0" xfId="0" applyFont="1" applyFill="1" applyProtection="1">
      <protection locked="0"/>
    </xf>
    <xf numFmtId="0" fontId="25" fillId="0" borderId="0" xfId="0" applyFont="1" applyFill="1" applyBorder="1" applyAlignment="1">
      <alignment horizontal="center" vertical="center"/>
    </xf>
    <xf numFmtId="0" fontId="5" fillId="0" borderId="0" xfId="0" applyFont="1" applyFill="1" applyAlignment="1">
      <alignment vertical="top" wrapText="1"/>
    </xf>
    <xf numFmtId="0" fontId="5"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vertical="top"/>
    </xf>
    <xf numFmtId="0" fontId="3" fillId="0" borderId="0" xfId="0" applyFont="1" applyFill="1" applyAlignment="1">
      <alignment vertical="center" wrapText="1"/>
    </xf>
    <xf numFmtId="0" fontId="35"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36" fillId="0" borderId="0" xfId="0" applyFont="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xf numFmtId="0" fontId="0" fillId="0" borderId="0" xfId="0" applyFont="1" applyFill="1" applyBorder="1" applyAlignment="1"/>
    <xf numFmtId="0" fontId="0" fillId="0" borderId="0" xfId="0" applyAlignment="1">
      <alignment horizontal="left" vertical="top" wrapText="1"/>
    </xf>
    <xf numFmtId="0" fontId="0" fillId="0" borderId="0" xfId="0" applyAlignment="1">
      <alignment horizontal="left" vertical="top"/>
    </xf>
    <xf numFmtId="0" fontId="1" fillId="0" borderId="0" xfId="1" applyAlignment="1">
      <alignment horizontal="left" vertical="top"/>
    </xf>
    <xf numFmtId="0" fontId="35" fillId="0" borderId="0" xfId="0" applyFont="1" applyAlignment="1">
      <alignment horizontal="left" vertical="top"/>
    </xf>
    <xf numFmtId="0" fontId="37" fillId="0" borderId="0" xfId="0" applyFont="1" applyAlignment="1">
      <alignment horizontal="left" vertical="top"/>
    </xf>
    <xf numFmtId="0" fontId="38" fillId="0" borderId="0" xfId="0" applyFont="1" applyAlignment="1">
      <alignment vertical="center"/>
    </xf>
    <xf numFmtId="0" fontId="0" fillId="0" borderId="0" xfId="0" applyFont="1" applyFill="1" applyBorder="1" applyAlignment="1">
      <alignment horizontal="left" vertical="center"/>
    </xf>
    <xf numFmtId="0" fontId="35" fillId="0" borderId="0" xfId="0" applyFont="1" applyFill="1" applyBorder="1" applyAlignment="1"/>
    <xf numFmtId="0" fontId="1" fillId="0" borderId="0" xfId="1" applyFill="1" applyBorder="1" applyAlignment="1"/>
    <xf numFmtId="0" fontId="13" fillId="0" borderId="0" xfId="0" applyFont="1" applyFill="1" applyBorder="1" applyAlignment="1">
      <alignment horizontal="left"/>
    </xf>
    <xf numFmtId="0" fontId="0" fillId="0" borderId="0" xfId="0" applyAlignment="1">
      <alignment horizontal="left" vertical="top" wrapText="1"/>
    </xf>
    <xf numFmtId="0" fontId="39" fillId="0" borderId="0" xfId="0" applyFont="1" applyAlignment="1">
      <alignment vertical="center"/>
    </xf>
    <xf numFmtId="0" fontId="40" fillId="0" borderId="0" xfId="0" applyFont="1" applyAlignment="1">
      <alignment vertical="center" wrapText="1"/>
    </xf>
    <xf numFmtId="0" fontId="40" fillId="0" borderId="0" xfId="0" applyFont="1" applyAlignment="1">
      <alignment vertical="top" wrapText="1"/>
    </xf>
    <xf numFmtId="0" fontId="0" fillId="0" borderId="0" xfId="0" applyFont="1" applyAlignment="1">
      <alignment vertical="top" wrapText="1"/>
    </xf>
    <xf numFmtId="0" fontId="0" fillId="0" borderId="0" xfId="0" applyFont="1" applyAlignment="1">
      <alignment vertical="center" wrapText="1"/>
    </xf>
    <xf numFmtId="0" fontId="41" fillId="0" borderId="0" xfId="0" applyFont="1" applyAlignment="1">
      <alignment vertical="center"/>
    </xf>
    <xf numFmtId="0" fontId="36" fillId="0" borderId="0" xfId="0" applyFont="1" applyAlignment="1">
      <alignment vertical="center"/>
    </xf>
    <xf numFmtId="0" fontId="2" fillId="3" borderId="0" xfId="0" applyFont="1" applyFill="1" applyAlignment="1" applyProtection="1">
      <alignment horizontal="center" vertical="center"/>
      <protection locked="0" hidden="1"/>
    </xf>
    <xf numFmtId="0" fontId="0" fillId="0" borderId="0" xfId="0" applyFill="1" applyBorder="1" applyProtection="1">
      <protection locked="0"/>
    </xf>
    <xf numFmtId="0" fontId="22" fillId="0" borderId="0" xfId="0" applyFont="1" applyFill="1" applyBorder="1" applyAlignment="1">
      <alignment horizontal="center"/>
    </xf>
    <xf numFmtId="164" fontId="0" fillId="3" borderId="0" xfId="2" applyNumberFormat="1" applyFont="1" applyFill="1" applyBorder="1" applyAlignment="1" applyProtection="1">
      <protection locked="0"/>
    </xf>
    <xf numFmtId="49" fontId="12" fillId="3" borderId="0" xfId="0" applyNumberFormat="1" applyFont="1" applyFill="1" applyAlignment="1">
      <alignment horizontal="right" vertical="top"/>
    </xf>
    <xf numFmtId="0" fontId="12" fillId="3" borderId="0" xfId="0" applyFont="1" applyFill="1" applyAlignment="1">
      <alignment shrinkToFit="1"/>
    </xf>
    <xf numFmtId="0" fontId="0" fillId="0" borderId="0" xfId="0" applyProtection="1">
      <protection locked="0"/>
    </xf>
    <xf numFmtId="0" fontId="2" fillId="3" borderId="0" xfId="0" applyFont="1" applyFill="1" applyAlignment="1" applyProtection="1">
      <protection locked="0"/>
    </xf>
    <xf numFmtId="0" fontId="45" fillId="3" borderId="0" xfId="0" applyFont="1" applyFill="1" applyAlignment="1">
      <alignment horizontal="right"/>
    </xf>
    <xf numFmtId="0" fontId="46" fillId="3" borderId="0" xfId="0" applyFont="1" applyFill="1"/>
    <xf numFmtId="0" fontId="47" fillId="3" borderId="0" xfId="0" applyFont="1" applyFill="1"/>
    <xf numFmtId="0" fontId="0" fillId="0" borderId="0" xfId="0" applyFill="1" applyAlignment="1"/>
    <xf numFmtId="0" fontId="31" fillId="0" borderId="0" xfId="0" applyFont="1" applyFill="1" applyAlignment="1">
      <alignment vertical="center" wrapText="1"/>
    </xf>
    <xf numFmtId="164" fontId="8" fillId="0" borderId="0" xfId="2" applyNumberFormat="1" applyFont="1" applyFill="1" applyBorder="1" applyAlignment="1">
      <alignment horizontal="center"/>
    </xf>
    <xf numFmtId="164" fontId="0" fillId="3" borderId="0" xfId="2" applyNumberFormat="1" applyFont="1" applyFill="1" applyBorder="1" applyAlignment="1" applyProtection="1"/>
    <xf numFmtId="164" fontId="0" fillId="0" borderId="0" xfId="2" applyNumberFormat="1" applyFont="1" applyFill="1" applyBorder="1" applyAlignment="1" applyProtection="1"/>
    <xf numFmtId="0" fontId="0" fillId="0" borderId="0" xfId="0" applyProtection="1"/>
    <xf numFmtId="49" fontId="12" fillId="3" borderId="0" xfId="0" applyNumberFormat="1" applyFont="1" applyFill="1" applyAlignment="1">
      <alignment horizontal="right" vertical="top"/>
    </xf>
    <xf numFmtId="0" fontId="22" fillId="0" borderId="0" xfId="0" applyFont="1" applyFill="1" applyBorder="1" applyAlignment="1">
      <alignment horizontal="center"/>
    </xf>
    <xf numFmtId="0" fontId="9" fillId="3" borderId="0" xfId="0" applyFont="1" applyFill="1" applyAlignment="1">
      <alignment vertical="center" wrapText="1"/>
    </xf>
    <xf numFmtId="0" fontId="9" fillId="3" borderId="0" xfId="0" applyFont="1" applyFill="1" applyAlignment="1"/>
    <xf numFmtId="0" fontId="22" fillId="0" borderId="0" xfId="0" applyFont="1" applyFill="1" applyBorder="1" applyAlignment="1">
      <alignment horizontal="center"/>
    </xf>
    <xf numFmtId="164" fontId="0" fillId="0" borderId="0" xfId="2" applyNumberFormat="1" applyFont="1" applyFill="1" applyBorder="1" applyAlignment="1">
      <alignment horizontal="center"/>
    </xf>
    <xf numFmtId="0" fontId="22" fillId="0" borderId="0" xfId="0" applyFont="1" applyFill="1" applyBorder="1" applyAlignment="1">
      <alignment horizontal="center"/>
    </xf>
    <xf numFmtId="0" fontId="0" fillId="9" borderId="0" xfId="0" applyFill="1"/>
    <xf numFmtId="0" fontId="22" fillId="0" borderId="0" xfId="0" applyFont="1" applyFill="1" applyBorder="1" applyAlignment="1">
      <alignment horizontal="center"/>
    </xf>
    <xf numFmtId="0" fontId="3" fillId="4" borderId="0" xfId="0" applyFont="1" applyFill="1" applyAlignment="1">
      <alignment horizontal="center" vertical="center" wrapText="1"/>
    </xf>
    <xf numFmtId="0" fontId="3" fillId="4" borderId="0" xfId="0" applyFont="1" applyFill="1" applyAlignment="1">
      <alignment horizont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0" fontId="0" fillId="0" borderId="0" xfId="0" applyAlignment="1">
      <alignment horizontal="left" vertical="center" wrapText="1"/>
    </xf>
    <xf numFmtId="0" fontId="13" fillId="0" borderId="0" xfId="0" applyFont="1" applyFill="1" applyBorder="1" applyAlignment="1">
      <alignment horizontal="left"/>
    </xf>
    <xf numFmtId="0" fontId="0" fillId="0" borderId="0" xfId="0" applyFont="1" applyFill="1" applyBorder="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0" fillId="0" borderId="0" xfId="0" applyFill="1" applyBorder="1" applyAlignment="1">
      <alignment horizontal="left" wrapText="1"/>
    </xf>
    <xf numFmtId="0" fontId="25" fillId="0" borderId="14"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ont="1" applyFill="1" applyBorder="1" applyAlignment="1">
      <alignment horizontal="center"/>
    </xf>
    <xf numFmtId="0" fontId="1" fillId="0" borderId="0" xfId="1" applyFill="1" applyBorder="1" applyAlignment="1">
      <alignment horizontal="left" vertical="top"/>
    </xf>
    <xf numFmtId="0" fontId="1" fillId="0" borderId="0" xfId="1" applyFill="1" applyBorder="1" applyAlignment="1">
      <alignment horizontal="left"/>
    </xf>
    <xf numFmtId="0" fontId="13" fillId="0" borderId="0" xfId="0" applyFont="1" applyFill="1" applyBorder="1" applyAlignment="1" applyProtection="1">
      <alignment horizontal="left"/>
    </xf>
    <xf numFmtId="0" fontId="0" fillId="0" borderId="0" xfId="0" applyAlignment="1">
      <alignment horizontal="left" vertical="center" wrapText="1" indent="1"/>
    </xf>
    <xf numFmtId="0" fontId="3" fillId="4" borderId="0" xfId="0" applyFont="1" applyFill="1" applyAlignment="1">
      <alignment horizontal="center" vertical="center"/>
    </xf>
    <xf numFmtId="0" fontId="3" fillId="2" borderId="0" xfId="0" applyFont="1" applyFill="1" applyAlignment="1">
      <alignment horizontal="center" vertical="center"/>
    </xf>
    <xf numFmtId="0" fontId="5" fillId="3" borderId="0" xfId="0" applyFont="1" applyFill="1" applyAlignment="1">
      <alignment horizontal="left"/>
    </xf>
    <xf numFmtId="0" fontId="5" fillId="3" borderId="2" xfId="0" applyFont="1" applyFill="1" applyBorder="1" applyAlignment="1">
      <alignment horizontal="left"/>
    </xf>
    <xf numFmtId="0" fontId="5" fillId="3" borderId="2" xfId="0" applyFont="1" applyFill="1" applyBorder="1" applyAlignment="1">
      <alignment horizontal="left" shrinkToFit="1"/>
    </xf>
    <xf numFmtId="0" fontId="7" fillId="0" borderId="0" xfId="0" applyFont="1" applyAlignment="1">
      <alignment horizontal="center" vertical="center"/>
    </xf>
    <xf numFmtId="0" fontId="5" fillId="3" borderId="0" xfId="0" applyFont="1" applyFill="1" applyBorder="1" applyAlignment="1">
      <alignment horizontal="left"/>
    </xf>
    <xf numFmtId="0" fontId="48" fillId="4" borderId="0" xfId="0" applyFont="1" applyFill="1" applyBorder="1" applyAlignment="1">
      <alignment horizontal="center" vertical="top" wrapText="1"/>
    </xf>
    <xf numFmtId="0" fontId="48" fillId="4" borderId="0" xfId="0" applyFont="1" applyFill="1" applyBorder="1" applyAlignment="1">
      <alignment horizontal="center" vertical="top"/>
    </xf>
    <xf numFmtId="0" fontId="0" fillId="3" borderId="0" xfId="0" applyFill="1" applyBorder="1" applyAlignment="1" applyProtection="1">
      <alignment horizontal="left" vertical="top" wrapText="1"/>
      <protection locked="0"/>
    </xf>
    <xf numFmtId="0" fontId="5" fillId="3" borderId="0" xfId="0" applyFont="1" applyFill="1" applyAlignment="1">
      <alignment horizontal="left" shrinkToFit="1"/>
    </xf>
    <xf numFmtId="0" fontId="4" fillId="0" borderId="0" xfId="0" applyFont="1" applyAlignment="1">
      <alignment horizontal="left" vertical="center"/>
    </xf>
    <xf numFmtId="0" fontId="4" fillId="0" borderId="0" xfId="0" applyFont="1" applyAlignment="1">
      <alignment horizontal="left"/>
    </xf>
    <xf numFmtId="0" fontId="3" fillId="0" borderId="0" xfId="0" applyFont="1" applyAlignment="1">
      <alignment horizontal="center" vertical="center"/>
    </xf>
    <xf numFmtId="0" fontId="49" fillId="3" borderId="0" xfId="0" applyFont="1" applyFill="1" applyAlignment="1">
      <alignment horizontal="left" vertical="top" wrapText="1" indent="1"/>
    </xf>
    <xf numFmtId="0" fontId="49" fillId="3" borderId="0" xfId="0" applyFont="1" applyFill="1" applyAlignment="1">
      <alignment horizontal="left" vertical="top" indent="1"/>
    </xf>
    <xf numFmtId="0" fontId="49" fillId="3" borderId="0" xfId="0" applyFont="1" applyFill="1" applyAlignment="1">
      <alignment horizontal="left" vertical="top" wrapText="1"/>
    </xf>
    <xf numFmtId="0" fontId="49" fillId="3" borderId="0" xfId="0" applyFont="1" applyFill="1" applyAlignment="1">
      <alignment horizontal="left" vertical="top"/>
    </xf>
    <xf numFmtId="0" fontId="31" fillId="3" borderId="0" xfId="0" applyFont="1" applyFill="1" applyAlignment="1">
      <alignment horizontal="center" vertical="center" wrapText="1"/>
    </xf>
    <xf numFmtId="49" fontId="12" fillId="3" borderId="0" xfId="0" applyNumberFormat="1" applyFont="1" applyFill="1" applyAlignment="1">
      <alignment horizontal="right" vertical="top" wrapText="1"/>
    </xf>
    <xf numFmtId="0" fontId="12" fillId="3" borderId="0" xfId="0" applyFont="1" applyFill="1" applyAlignment="1">
      <alignment horizontal="left" vertical="top" wrapText="1"/>
    </xf>
    <xf numFmtId="49" fontId="12" fillId="3" borderId="0" xfId="0" applyNumberFormat="1" applyFont="1" applyFill="1" applyAlignment="1">
      <alignment horizontal="right" vertical="top"/>
    </xf>
    <xf numFmtId="0" fontId="12" fillId="3" borderId="0" xfId="0" applyFont="1" applyFill="1" applyAlignment="1">
      <alignment horizontal="left" vertical="center" wrapText="1" indent="1"/>
    </xf>
    <xf numFmtId="0" fontId="9" fillId="4" borderId="0" xfId="0" applyFont="1" applyFill="1" applyAlignment="1">
      <alignment horizontal="right" vertical="center" wrapText="1"/>
    </xf>
    <xf numFmtId="164" fontId="15" fillId="4" borderId="0" xfId="2" applyNumberFormat="1" applyFont="1" applyFill="1" applyAlignment="1">
      <alignment horizontal="center" vertical="center" wrapText="1"/>
    </xf>
    <xf numFmtId="0" fontId="16" fillId="4" borderId="0" xfId="0" applyFont="1" applyFill="1" applyAlignment="1">
      <alignment horizontal="left" vertical="center" wrapText="1"/>
    </xf>
    <xf numFmtId="0" fontId="15" fillId="4" borderId="0" xfId="0" applyFont="1" applyFill="1" applyAlignment="1">
      <alignment horizontal="left" vertical="center" wrapText="1"/>
    </xf>
    <xf numFmtId="0" fontId="50" fillId="4" borderId="0" xfId="0" applyFont="1" applyFill="1" applyAlignment="1">
      <alignment horizontal="center" vertical="center" wrapText="1"/>
    </xf>
    <xf numFmtId="0" fontId="50" fillId="4" borderId="0" xfId="0" applyFont="1" applyFill="1" applyAlignment="1">
      <alignment horizontal="center" vertical="center"/>
    </xf>
    <xf numFmtId="0" fontId="9" fillId="4" borderId="0" xfId="0" applyFont="1" applyFill="1" applyAlignment="1">
      <alignment horizontal="left"/>
    </xf>
    <xf numFmtId="0" fontId="12" fillId="3" borderId="0" xfId="0" applyFont="1" applyFill="1" applyAlignment="1">
      <alignment shrinkToFit="1"/>
    </xf>
    <xf numFmtId="0" fontId="0" fillId="0" borderId="0" xfId="0" applyAlignment="1">
      <alignment shrinkToFit="1"/>
    </xf>
    <xf numFmtId="0" fontId="12" fillId="3" borderId="0" xfId="0" applyFont="1" applyFill="1" applyAlignment="1">
      <alignment horizontal="left" vertical="top" wrapText="1" shrinkToFit="1"/>
    </xf>
    <xf numFmtId="0" fontId="12" fillId="3" borderId="0" xfId="0" applyFont="1" applyFill="1" applyAlignment="1">
      <alignment horizontal="left"/>
    </xf>
    <xf numFmtId="0" fontId="13" fillId="3" borderId="0" xfId="0" applyFont="1" applyFill="1" applyAlignment="1">
      <alignment horizontal="left" vertical="center" wrapText="1" indent="1"/>
    </xf>
    <xf numFmtId="0" fontId="3" fillId="3" borderId="0" xfId="0" applyFont="1" applyFill="1" applyAlignment="1">
      <alignment horizontal="center" vertical="center"/>
    </xf>
    <xf numFmtId="0" fontId="12" fillId="3" borderId="0" xfId="0" applyFont="1" applyFill="1" applyAlignment="1">
      <alignment horizontal="left" vertical="center" wrapText="1"/>
    </xf>
    <xf numFmtId="0" fontId="5" fillId="3" borderId="0" xfId="0" applyFont="1" applyFill="1" applyAlignment="1">
      <alignment horizontal="left" vertical="center"/>
    </xf>
    <xf numFmtId="0" fontId="9" fillId="4" borderId="0" xfId="0" applyFont="1" applyFill="1" applyAlignment="1">
      <alignment horizontal="right" vertical="center" shrinkToFit="1"/>
    </xf>
    <xf numFmtId="164" fontId="15" fillId="4" borderId="0" xfId="2" applyNumberFormat="1" applyFont="1" applyFill="1" applyAlignment="1">
      <alignment horizontal="center" vertical="center"/>
    </xf>
    <xf numFmtId="0" fontId="12" fillId="3" borderId="0" xfId="0" applyFont="1" applyFill="1" applyAlignment="1">
      <alignment horizontal="left" vertical="center" shrinkToFit="1"/>
    </xf>
    <xf numFmtId="0" fontId="9" fillId="4" borderId="0" xfId="0" applyFont="1" applyFill="1" applyAlignment="1">
      <alignment horizontal="left" shrinkToFit="1"/>
    </xf>
    <xf numFmtId="0" fontId="12" fillId="3" borderId="0" xfId="0" applyFont="1" applyFill="1" applyAlignment="1">
      <alignment horizontal="left" shrinkToFit="1"/>
    </xf>
    <xf numFmtId="0" fontId="12" fillId="3" borderId="0" xfId="0" applyFont="1" applyFill="1" applyAlignment="1">
      <alignment vertical="center" wrapText="1"/>
    </xf>
    <xf numFmtId="0" fontId="9" fillId="4" borderId="0" xfId="0" applyFont="1" applyFill="1" applyAlignment="1">
      <alignment horizontal="center"/>
    </xf>
    <xf numFmtId="0" fontId="9" fillId="3" borderId="0" xfId="0" applyFont="1" applyFill="1" applyAlignment="1">
      <alignment horizontal="center"/>
    </xf>
    <xf numFmtId="0" fontId="2" fillId="3" borderId="0" xfId="0" applyFont="1" applyFill="1" applyAlignment="1" applyProtection="1">
      <alignment horizontal="center" vertical="center"/>
      <protection locked="0"/>
    </xf>
    <xf numFmtId="0" fontId="5" fillId="3" borderId="0" xfId="0" applyFont="1" applyFill="1" applyAlignment="1">
      <alignment horizontal="left" vertical="top" wrapText="1"/>
    </xf>
    <xf numFmtId="164" fontId="2" fillId="3" borderId="0" xfId="2" applyNumberFormat="1" applyFont="1" applyFill="1" applyAlignment="1">
      <alignment horizontal="center"/>
    </xf>
    <xf numFmtId="0" fontId="5" fillId="3" borderId="0" xfId="0" applyFont="1" applyFill="1" applyAlignment="1">
      <alignment horizontal="left" vertical="center" shrinkToFit="1"/>
    </xf>
    <xf numFmtId="0" fontId="5" fillId="3" borderId="0" xfId="0" applyFont="1" applyFill="1" applyAlignment="1">
      <alignment vertical="center" shrinkToFit="1"/>
    </xf>
    <xf numFmtId="164" fontId="9" fillId="4" borderId="0" xfId="2" applyNumberFormat="1" applyFont="1" applyFill="1" applyAlignment="1">
      <alignment horizontal="center" vertical="center" wrapText="1"/>
    </xf>
    <xf numFmtId="0" fontId="2" fillId="3" borderId="0" xfId="0" applyFont="1" applyFill="1" applyBorder="1" applyAlignment="1" applyProtection="1">
      <alignment horizontal="center" vertical="center"/>
      <protection locked="0"/>
    </xf>
    <xf numFmtId="0" fontId="12" fillId="3" borderId="0" xfId="0" applyFont="1" applyFill="1" applyBorder="1" applyAlignment="1">
      <alignment horizontal="left" vertical="center" wrapText="1"/>
    </xf>
    <xf numFmtId="0" fontId="12" fillId="3" borderId="0" xfId="0" applyFont="1" applyFill="1" applyAlignment="1">
      <alignment horizontal="left" vertical="top" wrapText="1" indent="3"/>
    </xf>
    <xf numFmtId="0" fontId="12" fillId="3" borderId="0" xfId="0" applyFont="1" applyFill="1" applyAlignment="1">
      <alignment horizontal="left" vertical="center"/>
    </xf>
    <xf numFmtId="0" fontId="12" fillId="3" borderId="6" xfId="0" applyFont="1" applyFill="1" applyBorder="1" applyAlignment="1">
      <alignment horizontal="left" vertical="center"/>
    </xf>
    <xf numFmtId="164" fontId="33" fillId="3" borderId="3" xfId="2" applyNumberFormat="1" applyFont="1" applyFill="1" applyBorder="1" applyAlignment="1" applyProtection="1">
      <alignment horizontal="center" vertical="center"/>
      <protection locked="0"/>
    </xf>
    <xf numFmtId="164" fontId="33" fillId="3" borderId="4" xfId="2" applyNumberFormat="1" applyFont="1" applyFill="1" applyBorder="1" applyAlignment="1" applyProtection="1">
      <alignment horizontal="center" vertical="center"/>
      <protection locked="0"/>
    </xf>
    <xf numFmtId="0" fontId="12" fillId="3" borderId="6" xfId="0" applyFont="1" applyFill="1" applyBorder="1" applyAlignment="1">
      <alignment horizontal="left" vertical="center" shrinkToFit="1"/>
    </xf>
    <xf numFmtId="0" fontId="9" fillId="4" borderId="0" xfId="0" applyFont="1" applyFill="1" applyAlignment="1">
      <alignment horizontal="left" vertical="center"/>
    </xf>
    <xf numFmtId="0" fontId="9" fillId="4" borderId="0" xfId="0" applyFont="1" applyFill="1" applyBorder="1" applyAlignment="1">
      <alignment horizontal="center" vertical="center" wrapText="1"/>
    </xf>
    <xf numFmtId="0" fontId="9" fillId="4" borderId="0" xfId="0" applyFont="1" applyFill="1" applyBorder="1" applyAlignment="1">
      <alignment horizontal="center" vertical="center" shrinkToFit="1"/>
    </xf>
    <xf numFmtId="0" fontId="9" fillId="4" borderId="0" xfId="0" applyFont="1" applyFill="1" applyBorder="1" applyAlignment="1">
      <alignment horizontal="left"/>
    </xf>
    <xf numFmtId="0" fontId="5" fillId="3" borderId="0" xfId="0" applyFont="1" applyFill="1" applyBorder="1" applyAlignment="1">
      <alignment horizontal="left" vertical="center" wrapText="1"/>
    </xf>
    <xf numFmtId="0" fontId="9" fillId="4" borderId="0" xfId="0" applyFont="1" applyFill="1" applyAlignment="1">
      <alignment horizontal="right"/>
    </xf>
    <xf numFmtId="0" fontId="33" fillId="3" borderId="0" xfId="0" applyFont="1" applyFill="1" applyAlignment="1">
      <alignment horizontal="center"/>
    </xf>
    <xf numFmtId="0" fontId="16" fillId="4" borderId="0" xfId="0" applyFont="1" applyFill="1" applyAlignment="1">
      <alignment horizontal="left" vertical="center"/>
    </xf>
    <xf numFmtId="0" fontId="9" fillId="4" borderId="0" xfId="0" applyFont="1" applyFill="1" applyAlignment="1">
      <alignment horizontal="center" vertical="center" wrapText="1"/>
    </xf>
    <xf numFmtId="0" fontId="12" fillId="3" borderId="0" xfId="0" applyFont="1" applyFill="1" applyBorder="1" applyAlignment="1">
      <alignment horizontal="left" vertical="center"/>
    </xf>
    <xf numFmtId="164" fontId="12" fillId="3" borderId="0" xfId="2" applyNumberFormat="1" applyFont="1" applyFill="1" applyBorder="1" applyAlignment="1">
      <alignment horizontal="center" vertical="center"/>
    </xf>
    <xf numFmtId="0" fontId="26" fillId="4" borderId="0" xfId="0" applyFont="1" applyFill="1" applyAlignment="1">
      <alignment horizontal="left" wrapText="1"/>
    </xf>
    <xf numFmtId="0" fontId="12" fillId="3" borderId="0" xfId="0" applyFont="1" applyFill="1" applyAlignment="1">
      <alignment horizontal="left" wrapText="1"/>
    </xf>
    <xf numFmtId="164" fontId="12" fillId="3" borderId="3" xfId="2" applyNumberFormat="1" applyFont="1" applyFill="1" applyBorder="1" applyAlignment="1" applyProtection="1">
      <alignment horizontal="center" vertical="center"/>
      <protection locked="0"/>
    </xf>
    <xf numFmtId="164" fontId="12" fillId="3" borderId="4" xfId="2" applyNumberFormat="1" applyFont="1" applyFill="1" applyBorder="1" applyAlignment="1" applyProtection="1">
      <alignment horizontal="center" vertical="center"/>
      <protection locked="0"/>
    </xf>
    <xf numFmtId="0" fontId="13" fillId="3" borderId="0" xfId="0" applyFont="1" applyFill="1" applyAlignment="1">
      <alignment horizontal="center"/>
    </xf>
    <xf numFmtId="0" fontId="9" fillId="4" borderId="0" xfId="0" applyFont="1" applyFill="1" applyAlignment="1">
      <alignment horizontal="left" vertical="center" wrapText="1"/>
    </xf>
    <xf numFmtId="0" fontId="12" fillId="3" borderId="0" xfId="0" applyFont="1" applyFill="1" applyAlignment="1">
      <alignment horizontal="left" vertical="center" wrapText="1" indent="2"/>
    </xf>
    <xf numFmtId="0" fontId="2" fillId="3" borderId="0" xfId="0" applyFont="1" applyFill="1" applyAlignment="1" applyProtection="1">
      <alignment horizontal="center"/>
      <protection locked="0"/>
    </xf>
    <xf numFmtId="0" fontId="31" fillId="3" borderId="0" xfId="0" applyFont="1" applyFill="1" applyAlignment="1" applyProtection="1">
      <alignment horizontal="center" vertical="center" wrapText="1"/>
    </xf>
    <xf numFmtId="0" fontId="44" fillId="3" borderId="0" xfId="0" applyFont="1" applyFill="1" applyAlignment="1">
      <alignment horizontal="left" indent="1"/>
    </xf>
    <xf numFmtId="0" fontId="44" fillId="3" borderId="0" xfId="0" applyFont="1" applyFill="1" applyAlignment="1">
      <alignment horizontal="left" vertical="center" wrapText="1" indent="1"/>
    </xf>
    <xf numFmtId="164" fontId="8" fillId="6" borderId="0" xfId="2" applyNumberFormat="1" applyFont="1" applyFill="1" applyBorder="1" applyAlignment="1">
      <alignment horizontal="center"/>
    </xf>
    <xf numFmtId="0" fontId="30" fillId="0" borderId="13" xfId="0" applyFont="1" applyFill="1" applyBorder="1" applyAlignment="1">
      <alignment horizontal="left"/>
    </xf>
    <xf numFmtId="0" fontId="30" fillId="0" borderId="7" xfId="0" applyFont="1" applyFill="1" applyBorder="1" applyAlignment="1">
      <alignment horizontal="left"/>
    </xf>
    <xf numFmtId="0" fontId="30" fillId="0" borderId="11" xfId="0" applyFont="1" applyFill="1" applyBorder="1" applyAlignment="1">
      <alignment horizontal="left"/>
    </xf>
    <xf numFmtId="0" fontId="30" fillId="0" borderId="9" xfId="0" applyFont="1" applyFill="1" applyBorder="1" applyAlignment="1">
      <alignment horizontal="left"/>
    </xf>
    <xf numFmtId="0" fontId="28" fillId="7" borderId="12" xfId="0" applyFont="1" applyFill="1" applyBorder="1" applyAlignment="1">
      <alignment horizontal="left"/>
    </xf>
    <xf numFmtId="0" fontId="28" fillId="7" borderId="7" xfId="0" applyFont="1" applyFill="1" applyBorder="1" applyAlignment="1">
      <alignment horizontal="left"/>
    </xf>
    <xf numFmtId="0" fontId="30" fillId="0" borderId="10" xfId="0" applyFont="1" applyFill="1" applyBorder="1" applyAlignment="1">
      <alignment horizontal="left"/>
    </xf>
    <xf numFmtId="0" fontId="30" fillId="0" borderId="8" xfId="0" applyFont="1" applyFill="1" applyBorder="1" applyAlignment="1">
      <alignment horizontal="left"/>
    </xf>
    <xf numFmtId="0" fontId="26" fillId="4" borderId="0" xfId="0" applyFont="1" applyFill="1" applyBorder="1" applyAlignment="1">
      <alignment horizontal="center" vertical="center" wrapText="1"/>
    </xf>
    <xf numFmtId="0" fontId="30" fillId="3" borderId="10" xfId="0" applyFont="1" applyFill="1" applyBorder="1" applyAlignment="1">
      <alignment horizontal="left"/>
    </xf>
    <xf numFmtId="0" fontId="30" fillId="3" borderId="8" xfId="0" applyFont="1" applyFill="1" applyBorder="1" applyAlignment="1">
      <alignment horizontal="left"/>
    </xf>
    <xf numFmtId="0" fontId="24" fillId="0" borderId="0" xfId="0" applyFont="1" applyFill="1" applyBorder="1" applyAlignment="1">
      <alignment horizontal="left" wrapText="1"/>
    </xf>
    <xf numFmtId="0" fontId="28" fillId="7" borderId="9" xfId="0" applyFont="1" applyFill="1" applyBorder="1" applyAlignment="1">
      <alignment horizontal="left"/>
    </xf>
    <xf numFmtId="0" fontId="22" fillId="0" borderId="0" xfId="0" applyFont="1" applyFill="1" applyBorder="1" applyAlignment="1">
      <alignment horizontal="center"/>
    </xf>
    <xf numFmtId="0" fontId="23" fillId="8" borderId="0" xfId="0" applyFont="1" applyFill="1" applyBorder="1" applyAlignment="1">
      <alignment horizontal="center" vertical="center" wrapText="1"/>
    </xf>
    <xf numFmtId="0" fontId="0" fillId="0" borderId="0" xfId="0" applyFill="1" applyBorder="1" applyAlignment="1">
      <alignment horizontal="left" vertical="top" wrapText="1"/>
    </xf>
    <xf numFmtId="0" fontId="34" fillId="0" borderId="0" xfId="0" applyFont="1" applyFill="1" applyBorder="1" applyAlignment="1">
      <alignment horizontal="center"/>
    </xf>
    <xf numFmtId="0" fontId="23" fillId="0" borderId="0" xfId="0" applyFont="1" applyAlignment="1">
      <alignment horizontal="left" vertical="center" wrapText="1"/>
    </xf>
    <xf numFmtId="0" fontId="48" fillId="4" borderId="0" xfId="0" applyFont="1" applyFill="1" applyBorder="1" applyAlignment="1">
      <alignment horizontal="center" vertical="center" wrapText="1"/>
    </xf>
    <xf numFmtId="0" fontId="48" fillId="4" borderId="0" xfId="0" applyFont="1" applyFill="1" applyBorder="1" applyAlignment="1">
      <alignment horizontal="center" vertical="center"/>
    </xf>
    <xf numFmtId="0" fontId="6" fillId="3" borderId="0" xfId="0" applyFont="1" applyFill="1" applyAlignment="1">
      <alignment horizontal="right" vertical="center" wrapText="1"/>
    </xf>
    <xf numFmtId="0" fontId="12" fillId="3" borderId="0" xfId="0" applyFont="1" applyFill="1" applyAlignment="1">
      <alignment horizontal="left" vertical="top" wrapText="1" indent="2" shrinkToFit="1"/>
    </xf>
    <xf numFmtId="0" fontId="6" fillId="3" borderId="0" xfId="0" applyFont="1" applyFill="1" applyAlignment="1">
      <alignment horizontal="right" vertical="top" wrapText="1"/>
    </xf>
    <xf numFmtId="0" fontId="5" fillId="3" borderId="0" xfId="0" applyFont="1" applyFill="1" applyBorder="1" applyAlignment="1">
      <alignment horizontal="left" wrapText="1" indent="2"/>
    </xf>
    <xf numFmtId="0" fontId="9" fillId="4" borderId="0" xfId="0" applyFont="1" applyFill="1" applyAlignment="1">
      <alignment horizontal="left" wrapText="1"/>
    </xf>
    <xf numFmtId="0" fontId="28" fillId="5" borderId="12" xfId="0" applyFont="1" applyFill="1" applyBorder="1" applyAlignment="1">
      <alignment horizontal="left"/>
    </xf>
    <xf numFmtId="0" fontId="28" fillId="5" borderId="7" xfId="0" applyFont="1" applyFill="1" applyBorder="1" applyAlignment="1">
      <alignment horizontal="left"/>
    </xf>
    <xf numFmtId="164" fontId="0" fillId="6" borderId="0" xfId="2" applyNumberFormat="1" applyFont="1" applyFill="1" applyBorder="1" applyAlignment="1">
      <alignment horizontal="center"/>
    </xf>
    <xf numFmtId="0" fontId="28" fillId="5" borderId="9" xfId="0" applyFont="1" applyFill="1" applyBorder="1" applyAlignment="1">
      <alignment horizontal="left"/>
    </xf>
  </cellXfs>
  <cellStyles count="3">
    <cellStyle name="Currency" xfId="2" builtinId="4"/>
    <cellStyle name="Hyperlink" xfId="1" builtinId="8"/>
    <cellStyle name="Normal" xfId="0" builtinId="0"/>
  </cellStyles>
  <dxfs count="37">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ont>
        <color theme="0"/>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00B050"/>
        </patternFill>
      </fill>
    </dxf>
    <dxf>
      <font>
        <b/>
        <i val="0"/>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FF"/>
      <color rgb="FF01579B"/>
      <color rgb="FF3348B3"/>
      <color rgb="FF000000"/>
      <color rgb="FF315AB5"/>
      <color rgb="FF28659C"/>
      <color rgb="FF2A6BA6"/>
      <color rgb="FF2F76B7"/>
      <color rgb="FF216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fmlaLink="$K$21" noThreeD="1"/>
</file>

<file path=xl/ctrlProps/ctrlProp10.xml><?xml version="1.0" encoding="utf-8"?>
<formControlPr xmlns="http://schemas.microsoft.com/office/spreadsheetml/2009/9/main" objectType="CheckBox" fmlaLink="$K$33" noThreeD="1"/>
</file>

<file path=xl/ctrlProps/ctrlProp100.xml><?xml version="1.0" encoding="utf-8"?>
<formControlPr xmlns="http://schemas.microsoft.com/office/spreadsheetml/2009/9/main" objectType="CheckBox" fmlaLink="$B$53" noThreeD="1"/>
</file>

<file path=xl/ctrlProps/ctrlProp101.xml><?xml version="1.0" encoding="utf-8"?>
<formControlPr xmlns="http://schemas.microsoft.com/office/spreadsheetml/2009/9/main" objectType="CheckBox" fmlaLink="$K$76" noThreeD="1"/>
</file>

<file path=xl/ctrlProps/ctrlProp102.xml><?xml version="1.0" encoding="utf-8"?>
<formControlPr xmlns="http://schemas.microsoft.com/office/spreadsheetml/2009/9/main" objectType="CheckBox" fmlaLink="$T$27" noThreeD="1"/>
</file>

<file path=xl/ctrlProps/ctrlProp11.xml><?xml version="1.0" encoding="utf-8"?>
<formControlPr xmlns="http://schemas.microsoft.com/office/spreadsheetml/2009/9/main" objectType="CheckBox" fmlaLink="$K$34" noThreeD="1"/>
</file>

<file path=xl/ctrlProps/ctrlProp12.xml><?xml version="1.0" encoding="utf-8"?>
<formControlPr xmlns="http://schemas.microsoft.com/office/spreadsheetml/2009/9/main" objectType="CheckBox" fmlaLink="$K$35" noThreeD="1"/>
</file>

<file path=xl/ctrlProps/ctrlProp13.xml><?xml version="1.0" encoding="utf-8"?>
<formControlPr xmlns="http://schemas.microsoft.com/office/spreadsheetml/2009/9/main" objectType="CheckBox" fmlaLink="$K$36" noThreeD="1"/>
</file>

<file path=xl/ctrlProps/ctrlProp14.xml><?xml version="1.0" encoding="utf-8"?>
<formControlPr xmlns="http://schemas.microsoft.com/office/spreadsheetml/2009/9/main" objectType="CheckBox" fmlaLink="$K$37" noThreeD="1"/>
</file>

<file path=xl/ctrlProps/ctrlProp15.xml><?xml version="1.0" encoding="utf-8"?>
<formControlPr xmlns="http://schemas.microsoft.com/office/spreadsheetml/2009/9/main" objectType="CheckBox" fmlaLink="$K$38" noThreeD="1"/>
</file>

<file path=xl/ctrlProps/ctrlProp16.xml><?xml version="1.0" encoding="utf-8"?>
<formControlPr xmlns="http://schemas.microsoft.com/office/spreadsheetml/2009/9/main" objectType="CheckBox" fmlaLink="$K$39" noThreeD="1"/>
</file>

<file path=xl/ctrlProps/ctrlProp17.xml><?xml version="1.0" encoding="utf-8"?>
<formControlPr xmlns="http://schemas.microsoft.com/office/spreadsheetml/2009/9/main" objectType="CheckBox" fmlaLink="$K$40" noThreeD="1"/>
</file>

<file path=xl/ctrlProps/ctrlProp18.xml><?xml version="1.0" encoding="utf-8"?>
<formControlPr xmlns="http://schemas.microsoft.com/office/spreadsheetml/2009/9/main" objectType="CheckBox" fmlaLink="$K$41" noThreeD="1"/>
</file>

<file path=xl/ctrlProps/ctrlProp19.xml><?xml version="1.0" encoding="utf-8"?>
<formControlPr xmlns="http://schemas.microsoft.com/office/spreadsheetml/2009/9/main" objectType="CheckBox" fmlaLink="$K$43" noThreeD="1"/>
</file>

<file path=xl/ctrlProps/ctrlProp2.xml><?xml version="1.0" encoding="utf-8"?>
<formControlPr xmlns="http://schemas.microsoft.com/office/spreadsheetml/2009/9/main" objectType="CheckBox" fmlaLink="$K$24" noThreeD="1"/>
</file>

<file path=xl/ctrlProps/ctrlProp20.xml><?xml version="1.0" encoding="utf-8"?>
<formControlPr xmlns="http://schemas.microsoft.com/office/spreadsheetml/2009/9/main" objectType="CheckBox" fmlaLink="$K$22" noThreeD="1"/>
</file>

<file path=xl/ctrlProps/ctrlProp21.xml><?xml version="1.0" encoding="utf-8"?>
<formControlPr xmlns="http://schemas.microsoft.com/office/spreadsheetml/2009/9/main" objectType="CheckBox" fmlaLink="$B$27" noThreeD="1"/>
</file>

<file path=xl/ctrlProps/ctrlProp22.xml><?xml version="1.0" encoding="utf-8"?>
<formControlPr xmlns="http://schemas.microsoft.com/office/spreadsheetml/2009/9/main" objectType="CheckBox" fmlaLink="$B$29" noThreeD="1"/>
</file>

<file path=xl/ctrlProps/ctrlProp23.xml><?xml version="1.0" encoding="utf-8"?>
<formControlPr xmlns="http://schemas.microsoft.com/office/spreadsheetml/2009/9/main" objectType="CheckBox" fmlaLink="$B$31" noThreeD="1"/>
</file>

<file path=xl/ctrlProps/ctrlProp24.xml><?xml version="1.0" encoding="utf-8"?>
<formControlPr xmlns="http://schemas.microsoft.com/office/spreadsheetml/2009/9/main" objectType="CheckBox" fmlaLink="$B$27" noThreeD="1"/>
</file>

<file path=xl/ctrlProps/ctrlProp25.xml><?xml version="1.0" encoding="utf-8"?>
<formControlPr xmlns="http://schemas.microsoft.com/office/spreadsheetml/2009/9/main" objectType="CheckBox" fmlaLink="$B$29" noThreeD="1"/>
</file>

<file path=xl/ctrlProps/ctrlProp26.xml><?xml version="1.0" encoding="utf-8"?>
<formControlPr xmlns="http://schemas.microsoft.com/office/spreadsheetml/2009/9/main" objectType="CheckBox" fmlaLink="$B$31" noThreeD="1"/>
</file>

<file path=xl/ctrlProps/ctrlProp27.xml><?xml version="1.0" encoding="utf-8"?>
<formControlPr xmlns="http://schemas.microsoft.com/office/spreadsheetml/2009/9/main" objectType="CheckBox" fmlaLink="$K$27" noThreeD="1"/>
</file>

<file path=xl/ctrlProps/ctrlProp28.xml><?xml version="1.0" encoding="utf-8"?>
<formControlPr xmlns="http://schemas.microsoft.com/office/spreadsheetml/2009/9/main" objectType="CheckBox" fmlaLink="$C$27" noThreeD="1"/>
</file>

<file path=xl/ctrlProps/ctrlProp29.xml><?xml version="1.0" encoding="utf-8"?>
<formControlPr xmlns="http://schemas.microsoft.com/office/spreadsheetml/2009/9/main" objectType="CheckBox" fmlaLink="$C$28" noThreeD="1"/>
</file>

<file path=xl/ctrlProps/ctrlProp3.xml><?xml version="1.0" encoding="utf-8"?>
<formControlPr xmlns="http://schemas.microsoft.com/office/spreadsheetml/2009/9/main" objectType="CheckBox" fmlaLink="$K$25" noThreeD="1"/>
</file>

<file path=xl/ctrlProps/ctrlProp30.xml><?xml version="1.0" encoding="utf-8"?>
<formControlPr xmlns="http://schemas.microsoft.com/office/spreadsheetml/2009/9/main" objectType="CheckBox" fmlaLink="$B$34" noThreeD="1"/>
</file>

<file path=xl/ctrlProps/ctrlProp31.xml><?xml version="1.0" encoding="utf-8"?>
<formControlPr xmlns="http://schemas.microsoft.com/office/spreadsheetml/2009/9/main" objectType="CheckBox" fmlaLink="$B$36" noThreeD="1"/>
</file>

<file path=xl/ctrlProps/ctrlProp32.xml><?xml version="1.0" encoding="utf-8"?>
<formControlPr xmlns="http://schemas.microsoft.com/office/spreadsheetml/2009/9/main" objectType="CheckBox" fmlaLink="$C$41" noThreeD="1"/>
</file>

<file path=xl/ctrlProps/ctrlProp33.xml><?xml version="1.0" encoding="utf-8"?>
<formControlPr xmlns="http://schemas.microsoft.com/office/spreadsheetml/2009/9/main" objectType="CheckBox" fmlaLink="$C$42" noThreeD="1"/>
</file>

<file path=xl/ctrlProps/ctrlProp34.xml><?xml version="1.0" encoding="utf-8"?>
<formControlPr xmlns="http://schemas.microsoft.com/office/spreadsheetml/2009/9/main" objectType="CheckBox" fmlaLink="$B$44" noThreeD="1"/>
</file>

<file path=xl/ctrlProps/ctrlProp35.xml><?xml version="1.0" encoding="utf-8"?>
<formControlPr xmlns="http://schemas.microsoft.com/office/spreadsheetml/2009/9/main" objectType="CheckBox" fmlaLink="$B$38" noThreeD="1"/>
</file>

<file path=xl/ctrlProps/ctrlProp36.xml><?xml version="1.0" encoding="utf-8"?>
<formControlPr xmlns="http://schemas.microsoft.com/office/spreadsheetml/2009/9/main" objectType="CheckBox" fmlaLink="$K$24" noThreeD="1"/>
</file>

<file path=xl/ctrlProps/ctrlProp37.xml><?xml version="1.0" encoding="utf-8"?>
<formControlPr xmlns="http://schemas.microsoft.com/office/spreadsheetml/2009/9/main" objectType="CheckBox" fmlaLink="$K$26" noThreeD="1"/>
</file>

<file path=xl/ctrlProps/ctrlProp38.xml><?xml version="1.0" encoding="utf-8"?>
<formControlPr xmlns="http://schemas.microsoft.com/office/spreadsheetml/2009/9/main" objectType="CheckBox" fmlaLink="$C$29" noThreeD="1"/>
</file>

<file path=xl/ctrlProps/ctrlProp39.xml><?xml version="1.0" encoding="utf-8"?>
<formControlPr xmlns="http://schemas.microsoft.com/office/spreadsheetml/2009/9/main" objectType="CheckBox" fmlaLink="$K$38" noThreeD="1"/>
</file>

<file path=xl/ctrlProps/ctrlProp4.xml><?xml version="1.0" encoding="utf-8"?>
<formControlPr xmlns="http://schemas.microsoft.com/office/spreadsheetml/2009/9/main" objectType="CheckBox" fmlaLink="$K$26" noThreeD="1"/>
</file>

<file path=xl/ctrlProps/ctrlProp40.xml><?xml version="1.0" encoding="utf-8"?>
<formControlPr xmlns="http://schemas.microsoft.com/office/spreadsheetml/2009/9/main" objectType="CheckBox" fmlaLink="$B$36" noThreeD="1"/>
</file>

<file path=xl/ctrlProps/ctrlProp41.xml><?xml version="1.0" encoding="utf-8"?>
<formControlPr xmlns="http://schemas.microsoft.com/office/spreadsheetml/2009/9/main" objectType="CheckBox" fmlaLink="$K$33" noThreeD="1"/>
</file>

<file path=xl/ctrlProps/ctrlProp42.xml><?xml version="1.0" encoding="utf-8"?>
<formControlPr xmlns="http://schemas.microsoft.com/office/spreadsheetml/2009/9/main" objectType="CheckBox" fmlaLink="$B$27" noThreeD="1"/>
</file>

<file path=xl/ctrlProps/ctrlProp43.xml><?xml version="1.0" encoding="utf-8"?>
<formControlPr xmlns="http://schemas.microsoft.com/office/spreadsheetml/2009/9/main" objectType="CheckBox" fmlaLink="$B$29" noThreeD="1"/>
</file>

<file path=xl/ctrlProps/ctrlProp44.xml><?xml version="1.0" encoding="utf-8"?>
<formControlPr xmlns="http://schemas.microsoft.com/office/spreadsheetml/2009/9/main" objectType="CheckBox" fmlaLink="$K$54" noThreeD="1"/>
</file>

<file path=xl/ctrlProps/ctrlProp45.xml><?xml version="1.0" encoding="utf-8"?>
<formControlPr xmlns="http://schemas.microsoft.com/office/spreadsheetml/2009/9/main" objectType="CheckBox" fmlaLink="$K$57" noThreeD="1"/>
</file>

<file path=xl/ctrlProps/ctrlProp46.xml><?xml version="1.0" encoding="utf-8"?>
<formControlPr xmlns="http://schemas.microsoft.com/office/spreadsheetml/2009/9/main" objectType="CheckBox" fmlaLink="$K$27" noThreeD="1"/>
</file>

<file path=xl/ctrlProps/ctrlProp47.xml><?xml version="1.0" encoding="utf-8"?>
<formControlPr xmlns="http://schemas.microsoft.com/office/spreadsheetml/2009/9/main" objectType="CheckBox" fmlaLink="$K$29" noThreeD="1"/>
</file>

<file path=xl/ctrlProps/ctrlProp48.xml><?xml version="1.0" encoding="utf-8"?>
<formControlPr xmlns="http://schemas.microsoft.com/office/spreadsheetml/2009/9/main" objectType="CheckBox" fmlaLink="$K$31" noThreeD="1"/>
</file>

<file path=xl/ctrlProps/ctrlProp49.xml><?xml version="1.0" encoding="utf-8"?>
<formControlPr xmlns="http://schemas.microsoft.com/office/spreadsheetml/2009/9/main" objectType="CheckBox" fmlaLink="$K$33" noThreeD="1"/>
</file>

<file path=xl/ctrlProps/ctrlProp5.xml><?xml version="1.0" encoding="utf-8"?>
<formControlPr xmlns="http://schemas.microsoft.com/office/spreadsheetml/2009/9/main" objectType="CheckBox" fmlaLink="$K$27" noThreeD="1"/>
</file>

<file path=xl/ctrlProps/ctrlProp50.xml><?xml version="1.0" encoding="utf-8"?>
<formControlPr xmlns="http://schemas.microsoft.com/office/spreadsheetml/2009/9/main" objectType="CheckBox" fmlaLink="$B$53" noThreeD="1"/>
</file>

<file path=xl/ctrlProps/ctrlProp51.xml><?xml version="1.0" encoding="utf-8"?>
<formControlPr xmlns="http://schemas.microsoft.com/office/spreadsheetml/2009/9/main" objectType="CheckBox" fmlaLink="$K$76" noThreeD="1"/>
</file>

<file path=xl/ctrlProps/ctrlProp52.xml><?xml version="1.0" encoding="utf-8"?>
<formControlPr xmlns="http://schemas.microsoft.com/office/spreadsheetml/2009/9/main" objectType="CheckBox" fmlaLink="$T$27" noThreeD="1"/>
</file>

<file path=xl/ctrlProps/ctrlProp53.xml><?xml version="1.0" encoding="utf-8"?>
<formControlPr xmlns="http://schemas.microsoft.com/office/spreadsheetml/2009/9/main" objectType="CheckBox" fmlaLink="$K$21" noThreeD="1"/>
</file>

<file path=xl/ctrlProps/ctrlProp54.xml><?xml version="1.0" encoding="utf-8"?>
<formControlPr xmlns="http://schemas.microsoft.com/office/spreadsheetml/2009/9/main" objectType="CheckBox" fmlaLink="$K$24" noThreeD="1"/>
</file>

<file path=xl/ctrlProps/ctrlProp55.xml><?xml version="1.0" encoding="utf-8"?>
<formControlPr xmlns="http://schemas.microsoft.com/office/spreadsheetml/2009/9/main" objectType="CheckBox" fmlaLink="$K$25" noThreeD="1"/>
</file>

<file path=xl/ctrlProps/ctrlProp56.xml><?xml version="1.0" encoding="utf-8"?>
<formControlPr xmlns="http://schemas.microsoft.com/office/spreadsheetml/2009/9/main" objectType="CheckBox" fmlaLink="$K$26" noThreeD="1"/>
</file>

<file path=xl/ctrlProps/ctrlProp57.xml><?xml version="1.0" encoding="utf-8"?>
<formControlPr xmlns="http://schemas.microsoft.com/office/spreadsheetml/2009/9/main" objectType="CheckBox" fmlaLink="$K$27" noThreeD="1"/>
</file>

<file path=xl/ctrlProps/ctrlProp58.xml><?xml version="1.0" encoding="utf-8"?>
<formControlPr xmlns="http://schemas.microsoft.com/office/spreadsheetml/2009/9/main" objectType="CheckBox" fmlaLink="$K$28" noThreeD="1"/>
</file>

<file path=xl/ctrlProps/ctrlProp59.xml><?xml version="1.0" encoding="utf-8"?>
<formControlPr xmlns="http://schemas.microsoft.com/office/spreadsheetml/2009/9/main" objectType="CheckBox" fmlaLink="$K$29" noThreeD="1"/>
</file>

<file path=xl/ctrlProps/ctrlProp6.xml><?xml version="1.0" encoding="utf-8"?>
<formControlPr xmlns="http://schemas.microsoft.com/office/spreadsheetml/2009/9/main" objectType="CheckBox" fmlaLink="$K$28" noThreeD="1"/>
</file>

<file path=xl/ctrlProps/ctrlProp60.xml><?xml version="1.0" encoding="utf-8"?>
<formControlPr xmlns="http://schemas.microsoft.com/office/spreadsheetml/2009/9/main" objectType="CheckBox" fmlaLink="$K$30" noThreeD="1"/>
</file>

<file path=xl/ctrlProps/ctrlProp61.xml><?xml version="1.0" encoding="utf-8"?>
<formControlPr xmlns="http://schemas.microsoft.com/office/spreadsheetml/2009/9/main" objectType="CheckBox" fmlaLink="$K$31" noThreeD="1"/>
</file>

<file path=xl/ctrlProps/ctrlProp62.xml><?xml version="1.0" encoding="utf-8"?>
<formControlPr xmlns="http://schemas.microsoft.com/office/spreadsheetml/2009/9/main" objectType="CheckBox" fmlaLink="$K$33" noThreeD="1"/>
</file>

<file path=xl/ctrlProps/ctrlProp63.xml><?xml version="1.0" encoding="utf-8"?>
<formControlPr xmlns="http://schemas.microsoft.com/office/spreadsheetml/2009/9/main" objectType="CheckBox" fmlaLink="$K$34" noThreeD="1"/>
</file>

<file path=xl/ctrlProps/ctrlProp64.xml><?xml version="1.0" encoding="utf-8"?>
<formControlPr xmlns="http://schemas.microsoft.com/office/spreadsheetml/2009/9/main" objectType="CheckBox" fmlaLink="$K$35" noThreeD="1"/>
</file>

<file path=xl/ctrlProps/ctrlProp65.xml><?xml version="1.0" encoding="utf-8"?>
<formControlPr xmlns="http://schemas.microsoft.com/office/spreadsheetml/2009/9/main" objectType="CheckBox" fmlaLink="$K$36" noThreeD="1"/>
</file>

<file path=xl/ctrlProps/ctrlProp66.xml><?xml version="1.0" encoding="utf-8"?>
<formControlPr xmlns="http://schemas.microsoft.com/office/spreadsheetml/2009/9/main" objectType="CheckBox" fmlaLink="$K$37" noThreeD="1"/>
</file>

<file path=xl/ctrlProps/ctrlProp67.xml><?xml version="1.0" encoding="utf-8"?>
<formControlPr xmlns="http://schemas.microsoft.com/office/spreadsheetml/2009/9/main" objectType="CheckBox" fmlaLink="$K$38" noThreeD="1"/>
</file>

<file path=xl/ctrlProps/ctrlProp68.xml><?xml version="1.0" encoding="utf-8"?>
<formControlPr xmlns="http://schemas.microsoft.com/office/spreadsheetml/2009/9/main" objectType="CheckBox" fmlaLink="$K$39" noThreeD="1"/>
</file>

<file path=xl/ctrlProps/ctrlProp69.xml><?xml version="1.0" encoding="utf-8"?>
<formControlPr xmlns="http://schemas.microsoft.com/office/spreadsheetml/2009/9/main" objectType="CheckBox" fmlaLink="$K$40" noThreeD="1"/>
</file>

<file path=xl/ctrlProps/ctrlProp7.xml><?xml version="1.0" encoding="utf-8"?>
<formControlPr xmlns="http://schemas.microsoft.com/office/spreadsheetml/2009/9/main" objectType="CheckBox" fmlaLink="$K$29" noThreeD="1"/>
</file>

<file path=xl/ctrlProps/ctrlProp70.xml><?xml version="1.0" encoding="utf-8"?>
<formControlPr xmlns="http://schemas.microsoft.com/office/spreadsheetml/2009/9/main" objectType="CheckBox" fmlaLink="$K$41" noThreeD="1"/>
</file>

<file path=xl/ctrlProps/ctrlProp71.xml><?xml version="1.0" encoding="utf-8"?>
<formControlPr xmlns="http://schemas.microsoft.com/office/spreadsheetml/2009/9/main" objectType="CheckBox" fmlaLink="$K$43" noThreeD="1"/>
</file>

<file path=xl/ctrlProps/ctrlProp72.xml><?xml version="1.0" encoding="utf-8"?>
<formControlPr xmlns="http://schemas.microsoft.com/office/spreadsheetml/2009/9/main" objectType="CheckBox" fmlaLink="$K$22" noThreeD="1"/>
</file>

<file path=xl/ctrlProps/ctrlProp73.xml><?xml version="1.0" encoding="utf-8"?>
<formControlPr xmlns="http://schemas.microsoft.com/office/spreadsheetml/2009/9/main" objectType="CheckBox" fmlaLink="$B$27" noThreeD="1"/>
</file>

<file path=xl/ctrlProps/ctrlProp74.xml><?xml version="1.0" encoding="utf-8"?>
<formControlPr xmlns="http://schemas.microsoft.com/office/spreadsheetml/2009/9/main" objectType="CheckBox" fmlaLink="$B$29" noThreeD="1"/>
</file>

<file path=xl/ctrlProps/ctrlProp75.xml><?xml version="1.0" encoding="utf-8"?>
<formControlPr xmlns="http://schemas.microsoft.com/office/spreadsheetml/2009/9/main" objectType="CheckBox" fmlaLink="$B$31" noThreeD="1"/>
</file>

<file path=xl/ctrlProps/ctrlProp76.xml><?xml version="1.0" encoding="utf-8"?>
<formControlPr xmlns="http://schemas.microsoft.com/office/spreadsheetml/2009/9/main" objectType="CheckBox" fmlaLink="$B$27" noThreeD="1"/>
</file>

<file path=xl/ctrlProps/ctrlProp77.xml><?xml version="1.0" encoding="utf-8"?>
<formControlPr xmlns="http://schemas.microsoft.com/office/spreadsheetml/2009/9/main" objectType="CheckBox" fmlaLink="$B$29" noThreeD="1"/>
</file>

<file path=xl/ctrlProps/ctrlProp78.xml><?xml version="1.0" encoding="utf-8"?>
<formControlPr xmlns="http://schemas.microsoft.com/office/spreadsheetml/2009/9/main" objectType="CheckBox" fmlaLink="$B$31" noThreeD="1"/>
</file>

<file path=xl/ctrlProps/ctrlProp79.xml><?xml version="1.0" encoding="utf-8"?>
<formControlPr xmlns="http://schemas.microsoft.com/office/spreadsheetml/2009/9/main" objectType="CheckBox" fmlaLink="$K$27" noThreeD="1"/>
</file>

<file path=xl/ctrlProps/ctrlProp8.xml><?xml version="1.0" encoding="utf-8"?>
<formControlPr xmlns="http://schemas.microsoft.com/office/spreadsheetml/2009/9/main" objectType="CheckBox" fmlaLink="$K$30" noThreeD="1"/>
</file>

<file path=xl/ctrlProps/ctrlProp80.xml><?xml version="1.0" encoding="utf-8"?>
<formControlPr xmlns="http://schemas.microsoft.com/office/spreadsheetml/2009/9/main" objectType="CheckBox" fmlaLink="$C$27" noThreeD="1"/>
</file>

<file path=xl/ctrlProps/ctrlProp81.xml><?xml version="1.0" encoding="utf-8"?>
<formControlPr xmlns="http://schemas.microsoft.com/office/spreadsheetml/2009/9/main" objectType="CheckBox" fmlaLink="$C$28" noThreeD="1"/>
</file>

<file path=xl/ctrlProps/ctrlProp82.xml><?xml version="1.0" encoding="utf-8"?>
<formControlPr xmlns="http://schemas.microsoft.com/office/spreadsheetml/2009/9/main" objectType="CheckBox" fmlaLink="$B$34" noThreeD="1"/>
</file>

<file path=xl/ctrlProps/ctrlProp83.xml><?xml version="1.0" encoding="utf-8"?>
<formControlPr xmlns="http://schemas.microsoft.com/office/spreadsheetml/2009/9/main" objectType="CheckBox" fmlaLink="$B$36" noThreeD="1"/>
</file>

<file path=xl/ctrlProps/ctrlProp84.xml><?xml version="1.0" encoding="utf-8"?>
<formControlPr xmlns="http://schemas.microsoft.com/office/spreadsheetml/2009/9/main" objectType="CheckBox" fmlaLink="$C$41" noThreeD="1"/>
</file>

<file path=xl/ctrlProps/ctrlProp85.xml><?xml version="1.0" encoding="utf-8"?>
<formControlPr xmlns="http://schemas.microsoft.com/office/spreadsheetml/2009/9/main" objectType="CheckBox" fmlaLink="$C$42" noThreeD="1"/>
</file>

<file path=xl/ctrlProps/ctrlProp86.xml><?xml version="1.0" encoding="utf-8"?>
<formControlPr xmlns="http://schemas.microsoft.com/office/spreadsheetml/2009/9/main" objectType="CheckBox" fmlaLink="$B$44" noThreeD="1"/>
</file>

<file path=xl/ctrlProps/ctrlProp87.xml><?xml version="1.0" encoding="utf-8"?>
<formControlPr xmlns="http://schemas.microsoft.com/office/spreadsheetml/2009/9/main" objectType="CheckBox" fmlaLink="$B$38" noThreeD="1"/>
</file>

<file path=xl/ctrlProps/ctrlProp88.xml><?xml version="1.0" encoding="utf-8"?>
<formControlPr xmlns="http://schemas.microsoft.com/office/spreadsheetml/2009/9/main" objectType="CheckBox" fmlaLink="$K$24" noThreeD="1"/>
</file>

<file path=xl/ctrlProps/ctrlProp89.xml><?xml version="1.0" encoding="utf-8"?>
<formControlPr xmlns="http://schemas.microsoft.com/office/spreadsheetml/2009/9/main" objectType="CheckBox" fmlaLink="$K$26" noThreeD="1"/>
</file>

<file path=xl/ctrlProps/ctrlProp9.xml><?xml version="1.0" encoding="utf-8"?>
<formControlPr xmlns="http://schemas.microsoft.com/office/spreadsheetml/2009/9/main" objectType="CheckBox" fmlaLink="$K$31" noThreeD="1"/>
</file>

<file path=xl/ctrlProps/ctrlProp90.xml><?xml version="1.0" encoding="utf-8"?>
<formControlPr xmlns="http://schemas.microsoft.com/office/spreadsheetml/2009/9/main" objectType="CheckBox" fmlaLink="$C$29" noThreeD="1"/>
</file>

<file path=xl/ctrlProps/ctrlProp91.xml><?xml version="1.0" encoding="utf-8"?>
<formControlPr xmlns="http://schemas.microsoft.com/office/spreadsheetml/2009/9/main" objectType="CheckBox" fmlaLink="$B$29" noThreeD="1"/>
</file>

<file path=xl/ctrlProps/ctrlProp92.xml><?xml version="1.0" encoding="utf-8"?>
<formControlPr xmlns="http://schemas.microsoft.com/office/spreadsheetml/2009/9/main" objectType="CheckBox" fmlaLink="$B$43" noThreeD="1"/>
</file>

<file path=xl/ctrlProps/ctrlProp93.xml><?xml version="1.0" encoding="utf-8"?>
<formControlPr xmlns="http://schemas.microsoft.com/office/spreadsheetml/2009/9/main" objectType="CheckBox" fmlaLink="$B$27" noThreeD="1"/>
</file>

<file path=xl/ctrlProps/ctrlProp94.xml><?xml version="1.0" encoding="utf-8"?>
<formControlPr xmlns="http://schemas.microsoft.com/office/spreadsheetml/2009/9/main" objectType="CheckBox" fmlaLink="$K$54" noThreeD="1"/>
</file>

<file path=xl/ctrlProps/ctrlProp95.xml><?xml version="1.0" encoding="utf-8"?>
<formControlPr xmlns="http://schemas.microsoft.com/office/spreadsheetml/2009/9/main" objectType="CheckBox" fmlaLink="$K$57" noThreeD="1"/>
</file>

<file path=xl/ctrlProps/ctrlProp96.xml><?xml version="1.0" encoding="utf-8"?>
<formControlPr xmlns="http://schemas.microsoft.com/office/spreadsheetml/2009/9/main" objectType="CheckBox" fmlaLink="$K$27" noThreeD="1"/>
</file>

<file path=xl/ctrlProps/ctrlProp97.xml><?xml version="1.0" encoding="utf-8"?>
<formControlPr xmlns="http://schemas.microsoft.com/office/spreadsheetml/2009/9/main" objectType="CheckBox" fmlaLink="$K$29" noThreeD="1"/>
</file>

<file path=xl/ctrlProps/ctrlProp98.xml><?xml version="1.0" encoding="utf-8"?>
<formControlPr xmlns="http://schemas.microsoft.com/office/spreadsheetml/2009/9/main" objectType="CheckBox" fmlaLink="$K$31" noThreeD="1"/>
</file>

<file path=xl/ctrlProps/ctrlProp99.xml><?xml version="1.0" encoding="utf-8"?>
<formControlPr xmlns="http://schemas.microsoft.com/office/spreadsheetml/2009/9/main" objectType="CheckBox" fmlaLink="$K$33"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hyperlink" Target="#'Design-Build (DB)'!A1"/><Relationship Id="rId4" Type="http://schemas.openxmlformats.org/officeDocument/2006/relationships/hyperlink" Target="#'Loss Example'!A1"/></Relationships>
</file>

<file path=xl/drawings/_rels/drawing10.xml.rels><?xml version="1.0" encoding="UTF-8" standalone="yes"?>
<Relationships xmlns="http://schemas.openxmlformats.org/package/2006/relationships"><Relationship Id="rId3" Type="http://schemas.openxmlformats.org/officeDocument/2006/relationships/hyperlink" Target="#'Design-Build (D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DB-EB)'!A1"/><Relationship Id="rId6" Type="http://schemas.openxmlformats.org/officeDocument/2006/relationships/image" Target="../media/image2.jpg"/><Relationship Id="rId5" Type="http://schemas.openxmlformats.org/officeDocument/2006/relationships/hyperlink" Target="#'Summary (DB-EB)'!A1"/><Relationship Id="rId4" Type="http://schemas.openxmlformats.org/officeDocument/2006/relationships/hyperlink" Target="#'Scope of Work (DB-EB)'!A1"/></Relationships>
</file>

<file path=xl/drawings/_rels/drawing11.xml.rels><?xml version="1.0" encoding="UTF-8" standalone="yes"?>
<Relationships xmlns="http://schemas.openxmlformats.org/package/2006/relationships"><Relationship Id="rId8" Type="http://schemas.openxmlformats.org/officeDocument/2006/relationships/hyperlink" Target="#'Additional Coverages (DB-EB)'!J21"/><Relationship Id="rId13" Type="http://schemas.openxmlformats.org/officeDocument/2006/relationships/hyperlink" Target="#'Additional Coverages (DB-EB)'!S21"/><Relationship Id="rId3" Type="http://schemas.openxmlformats.org/officeDocument/2006/relationships/hyperlink" Target="#'Scope of Work (DB-E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Design-Build (DB)'!A1"/><Relationship Id="rId16" Type="http://schemas.openxmlformats.org/officeDocument/2006/relationships/hyperlink" Target="#'Additional Coverages (DB-EB)'!S47"/><Relationship Id="rId1" Type="http://schemas.openxmlformats.org/officeDocument/2006/relationships/hyperlink" Target="#Home!A1"/><Relationship Id="rId6" Type="http://schemas.openxmlformats.org/officeDocument/2006/relationships/image" Target="../media/image2.jpg"/><Relationship Id="rId11" Type="http://schemas.openxmlformats.org/officeDocument/2006/relationships/hyperlink" Target="https://www.oregon.gov/das/Risk/Pages/InsclausesMarine.aspx" TargetMode="External"/><Relationship Id="rId5" Type="http://schemas.openxmlformats.org/officeDocument/2006/relationships/hyperlink" Target="#'Insurance Requirements (DB-EB)'!A1"/><Relationship Id="rId15" Type="http://schemas.openxmlformats.org/officeDocument/2006/relationships/hyperlink" Target="#'Additional Coverages (DB-EB)'!J47"/><Relationship Id="rId10" Type="http://schemas.openxmlformats.org/officeDocument/2006/relationships/hyperlink" Target="https://www.oregon.gov/das/Risk/Pages/InsclausesBaileesCov.aspx" TargetMode="External"/><Relationship Id="rId4" Type="http://schemas.openxmlformats.org/officeDocument/2006/relationships/hyperlink" Target="#'Summary (DB-E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DB-EB)'!A47"/></Relationships>
</file>

<file path=xl/drawings/_rels/drawing12.xml.rels><?xml version="1.0" encoding="UTF-8" standalone="yes"?>
<Relationships xmlns="http://schemas.openxmlformats.org/package/2006/relationships"><Relationship Id="rId3" Type="http://schemas.openxmlformats.org/officeDocument/2006/relationships/hyperlink" Target="#'Additional Coverages (DB-EB)'!A1"/><Relationship Id="rId2" Type="http://schemas.openxmlformats.org/officeDocument/2006/relationships/hyperlink" Target="https://www.oregon.gov/das/Risk/Pages/CntrctrInsReq.aspx" TargetMode="External"/><Relationship Id="rId1" Type="http://schemas.openxmlformats.org/officeDocument/2006/relationships/hyperlink" Target="#'Insurance Requirements (DB-EB)'!A1"/></Relationships>
</file>

<file path=xl/drawings/_rels/drawing13.xml.rels><?xml version="1.0" encoding="UTF-8" standalone="yes"?>
<Relationships xmlns="http://schemas.openxmlformats.org/package/2006/relationships"><Relationship Id="rId3" Type="http://schemas.openxmlformats.org/officeDocument/2006/relationships/hyperlink" Target="#'Insurance Requirements (DB-NB) '!A1"/><Relationship Id="rId7" Type="http://schemas.openxmlformats.org/officeDocument/2006/relationships/image" Target="../media/image2.jpg"/><Relationship Id="rId2" Type="http://schemas.openxmlformats.org/officeDocument/2006/relationships/hyperlink" Target="#'Design-Build (DB)'!A1"/><Relationship Id="rId1" Type="http://schemas.openxmlformats.org/officeDocument/2006/relationships/hyperlink" Target="#Home!A1"/><Relationship Id="rId6" Type="http://schemas.openxmlformats.org/officeDocument/2006/relationships/hyperlink" Target="#'Scope of Work (DB-NB)'!A1"/><Relationship Id="rId5" Type="http://schemas.openxmlformats.org/officeDocument/2006/relationships/hyperlink" Target="#'Summary (DB-NB)'!A1"/><Relationship Id="rId4"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8" Type="http://schemas.openxmlformats.org/officeDocument/2006/relationships/hyperlink" Target="https://www.oregon.gov/das/Risk/Pages/InsclausesPollutLiab.aspx" TargetMode="External"/><Relationship Id="rId13" Type="http://schemas.openxmlformats.org/officeDocument/2006/relationships/hyperlink" Target="#'Design-Build (DB)'!A1"/><Relationship Id="rId18" Type="http://schemas.openxmlformats.org/officeDocument/2006/relationships/hyperlink" Target="#'Additional Coverages (DB-NB)'!A1"/><Relationship Id="rId3" Type="http://schemas.openxmlformats.org/officeDocument/2006/relationships/hyperlink" Target="#'Pollution (DB-NB)'!A1"/><Relationship Id="rId7" Type="http://schemas.openxmlformats.org/officeDocument/2006/relationships/hyperlink" Target="https://www.oregon.gov/das/Risk/Pages/InsclausesAutoLiabIns.aspx" TargetMode="External"/><Relationship Id="rId12" Type="http://schemas.openxmlformats.org/officeDocument/2006/relationships/hyperlink" Target="#Home!A1"/><Relationship Id="rId17" Type="http://schemas.openxmlformats.org/officeDocument/2006/relationships/hyperlink" Target="https://www.oregon.gov/das/Risk/Pages/Insclauses.aspx" TargetMode="External"/><Relationship Id="rId2" Type="http://schemas.openxmlformats.org/officeDocument/2006/relationships/hyperlink" Target="#'Automobile (DB-NB)'!A1"/><Relationship Id="rId16" Type="http://schemas.openxmlformats.org/officeDocument/2006/relationships/image" Target="../media/image2.jpg"/><Relationship Id="rId1" Type="http://schemas.openxmlformats.org/officeDocument/2006/relationships/hyperlink" Target="#'CGL Umbrella (DB-NB)'!A1"/><Relationship Id="rId6" Type="http://schemas.openxmlformats.org/officeDocument/2006/relationships/hyperlink" Target="https://www.oregon.gov/das/Risk/Pages/InsclausesCmrclIns.aspx" TargetMode="External"/><Relationship Id="rId11" Type="http://schemas.openxmlformats.org/officeDocument/2006/relationships/hyperlink" Target="#'Insurance Requirements (DB-NB) '!A1"/><Relationship Id="rId5" Type="http://schemas.openxmlformats.org/officeDocument/2006/relationships/hyperlink" Target="#'Professional (DB-NB)'!A1"/><Relationship Id="rId15" Type="http://schemas.openxmlformats.org/officeDocument/2006/relationships/hyperlink" Target="#'Summary (DB-NB)'!A1"/><Relationship Id="rId10" Type="http://schemas.openxmlformats.org/officeDocument/2006/relationships/hyperlink" Target="https://www.oregon.gov/das/Risk/Pages/InsclausesProfErrorOmis.aspx" TargetMode="External"/><Relationship Id="rId4" Type="http://schemas.openxmlformats.org/officeDocument/2006/relationships/hyperlink" Target="#'Builder''s Risk (DB-NB)'!A1"/><Relationship Id="rId9" Type="http://schemas.openxmlformats.org/officeDocument/2006/relationships/hyperlink" Target="https://www.oregon.gov/das/Risk/Pages/InsclausesBldrsRisk.aspx" TargetMode="External"/><Relationship Id="rId14" Type="http://schemas.openxmlformats.org/officeDocument/2006/relationships/hyperlink" Target="#'Scope of Work (DB-NB)'!A1"/></Relationships>
</file>

<file path=xl/drawings/_rels/drawing15.xml.rels><?xml version="1.0" encoding="UTF-8" standalone="yes"?>
<Relationships xmlns="http://schemas.openxmlformats.org/package/2006/relationships"><Relationship Id="rId3" Type="http://schemas.openxmlformats.org/officeDocument/2006/relationships/hyperlink" Target="#'Design-Build (DB)'!A1"/><Relationship Id="rId2" Type="http://schemas.openxmlformats.org/officeDocument/2006/relationships/hyperlink" Target="#Home!A1"/><Relationship Id="rId1" Type="http://schemas.openxmlformats.org/officeDocument/2006/relationships/hyperlink" Target="#'Insurance Requirements (DB-NB) '!A1"/><Relationship Id="rId6" Type="http://schemas.openxmlformats.org/officeDocument/2006/relationships/image" Target="../media/image2.jpg"/><Relationship Id="rId5" Type="http://schemas.openxmlformats.org/officeDocument/2006/relationships/hyperlink" Target="#'Summary (DB-NB)'!A1"/><Relationship Id="rId4" Type="http://schemas.openxmlformats.org/officeDocument/2006/relationships/hyperlink" Target="#'Scope of Work (DB-NB)'!A1"/></Relationships>
</file>

<file path=xl/drawings/_rels/drawing16.xml.rels><?xml version="1.0" encoding="UTF-8" standalone="yes"?>
<Relationships xmlns="http://schemas.openxmlformats.org/package/2006/relationships"><Relationship Id="rId3" Type="http://schemas.openxmlformats.org/officeDocument/2006/relationships/hyperlink" Target="#'Design-Build (D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DB-NB) '!A1"/><Relationship Id="rId6" Type="http://schemas.openxmlformats.org/officeDocument/2006/relationships/image" Target="../media/image2.jpg"/><Relationship Id="rId5" Type="http://schemas.openxmlformats.org/officeDocument/2006/relationships/hyperlink" Target="#'Summary (DB-NB)'!A1"/><Relationship Id="rId4" Type="http://schemas.openxmlformats.org/officeDocument/2006/relationships/hyperlink" Target="#'Scope of Work (DB-NB)'!A1"/></Relationships>
</file>

<file path=xl/drawings/_rels/drawing17.xml.rels><?xml version="1.0" encoding="UTF-8" standalone="yes"?>
<Relationships xmlns="http://schemas.openxmlformats.org/package/2006/relationships"><Relationship Id="rId8" Type="http://schemas.openxmlformats.org/officeDocument/2006/relationships/hyperlink" Target="#'Insurance Requirements (DB-EB)'!A1"/><Relationship Id="rId3" Type="http://schemas.openxmlformats.org/officeDocument/2006/relationships/hyperlink" Target="#'Design-Build (DB)'!A1"/><Relationship Id="rId7" Type="http://schemas.openxmlformats.org/officeDocument/2006/relationships/image" Target="../media/image2.jpg"/><Relationship Id="rId2" Type="http://schemas.openxmlformats.org/officeDocument/2006/relationships/hyperlink" Target="#Home!A1"/><Relationship Id="rId1" Type="http://schemas.openxmlformats.org/officeDocument/2006/relationships/image" Target="../media/image11.png"/><Relationship Id="rId6" Type="http://schemas.openxmlformats.org/officeDocument/2006/relationships/hyperlink" Target="#'Summary (DB-NB)'!A1"/><Relationship Id="rId5" Type="http://schemas.openxmlformats.org/officeDocument/2006/relationships/hyperlink" Target="#'Insurance Requirements (DB-NB) '!A1"/><Relationship Id="rId4" Type="http://schemas.openxmlformats.org/officeDocument/2006/relationships/hyperlink" Target="#'Scope of Work (DB-NB)'!A1"/><Relationship Id="rId9" Type="http://schemas.openxmlformats.org/officeDocument/2006/relationships/hyperlink" Target="#'Insurance Requirements (RS)'!A1"/></Relationships>
</file>

<file path=xl/drawings/_rels/drawing18.xml.rels><?xml version="1.0" encoding="UTF-8" standalone="yes"?>
<Relationships xmlns="http://schemas.openxmlformats.org/package/2006/relationships"><Relationship Id="rId3" Type="http://schemas.openxmlformats.org/officeDocument/2006/relationships/hyperlink" Target="#'Design-Build (DB)'!A1"/><Relationship Id="rId2" Type="http://schemas.openxmlformats.org/officeDocument/2006/relationships/hyperlink" Target="#Home!A1"/><Relationship Id="rId1" Type="http://schemas.openxmlformats.org/officeDocument/2006/relationships/hyperlink" Target="#'Insurance Requirements (DB-NB) '!A1"/><Relationship Id="rId6" Type="http://schemas.openxmlformats.org/officeDocument/2006/relationships/image" Target="../media/image2.jpg"/><Relationship Id="rId5" Type="http://schemas.openxmlformats.org/officeDocument/2006/relationships/hyperlink" Target="#'Summary (DB-NB)'!A1"/><Relationship Id="rId4" Type="http://schemas.openxmlformats.org/officeDocument/2006/relationships/hyperlink" Target="#'Scope of Work (DB-NB)'!A1"/></Relationships>
</file>

<file path=xl/drawings/_rels/drawing19.xml.rels><?xml version="1.0" encoding="UTF-8" standalone="yes"?>
<Relationships xmlns="http://schemas.openxmlformats.org/package/2006/relationships"><Relationship Id="rId3" Type="http://schemas.openxmlformats.org/officeDocument/2006/relationships/hyperlink" Target="#'Design-Build (D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DB-NB) '!A1"/><Relationship Id="rId6" Type="http://schemas.openxmlformats.org/officeDocument/2006/relationships/image" Target="../media/image2.jpg"/><Relationship Id="rId5" Type="http://schemas.openxmlformats.org/officeDocument/2006/relationships/hyperlink" Target="#'Summary (DB-NB)'!A1"/><Relationship Id="rId4" Type="http://schemas.openxmlformats.org/officeDocument/2006/relationships/hyperlink" Target="#'Scope of Work (DB-NB)'!A1"/></Relationships>
</file>

<file path=xl/drawings/_rels/drawing2.xml.rels><?xml version="1.0" encoding="UTF-8" standalone="yes"?>
<Relationships xmlns="http://schemas.openxmlformats.org/package/2006/relationships"><Relationship Id="rId3" Type="http://schemas.openxmlformats.org/officeDocument/2006/relationships/hyperlink" Target="#'Loss Example'!A49"/><Relationship Id="rId2" Type="http://schemas.openxmlformats.org/officeDocument/2006/relationships/hyperlink" Target="#'Loss Example'!A13"/><Relationship Id="rId1" Type="http://schemas.openxmlformats.org/officeDocument/2006/relationships/hyperlink" Target="#Home!A1"/><Relationship Id="rId4" Type="http://schemas.openxmlformats.org/officeDocument/2006/relationships/hyperlink" Target="#'Loss Example'!A64"/></Relationships>
</file>

<file path=xl/drawings/_rels/drawing20.xml.rels><?xml version="1.0" encoding="UTF-8" standalone="yes"?>
<Relationships xmlns="http://schemas.openxmlformats.org/package/2006/relationships"><Relationship Id="rId8" Type="http://schemas.openxmlformats.org/officeDocument/2006/relationships/hyperlink" Target="#'Additional Coverages (DB-NB)'!J21"/><Relationship Id="rId13" Type="http://schemas.openxmlformats.org/officeDocument/2006/relationships/hyperlink" Target="#'Additional Coverages (DB-NB)'!S21"/><Relationship Id="rId3" Type="http://schemas.openxmlformats.org/officeDocument/2006/relationships/hyperlink" Target="#'Design-Build (DB)'!A1"/><Relationship Id="rId7" Type="http://schemas.openxmlformats.org/officeDocument/2006/relationships/hyperlink" Target="https://www.oregon.gov/das/Risk/Pages/Insclauses.aspx" TargetMode="External"/><Relationship Id="rId12" Type="http://schemas.openxmlformats.org/officeDocument/2006/relationships/hyperlink" Target="https://www.oregon.gov/das/Risk/Pages/InsclausesCrimeProtCov.aspx" TargetMode="External"/><Relationship Id="rId2" Type="http://schemas.openxmlformats.org/officeDocument/2006/relationships/hyperlink" Target="#Home!A1"/><Relationship Id="rId16" Type="http://schemas.openxmlformats.org/officeDocument/2006/relationships/hyperlink" Target="#'Additional Coverages (DB-NB)'!S47"/><Relationship Id="rId1" Type="http://schemas.openxmlformats.org/officeDocument/2006/relationships/hyperlink" Target="#'Insurance Requirements (DB-NB) '!A1"/><Relationship Id="rId6" Type="http://schemas.openxmlformats.org/officeDocument/2006/relationships/image" Target="../media/image2.jpg"/><Relationship Id="rId11" Type="http://schemas.openxmlformats.org/officeDocument/2006/relationships/hyperlink" Target="https://www.oregon.gov/das/Risk/Pages/InsclausesMarine.aspx" TargetMode="External"/><Relationship Id="rId5" Type="http://schemas.openxmlformats.org/officeDocument/2006/relationships/hyperlink" Target="#'Summary (DB-NB)'!A1"/><Relationship Id="rId15" Type="http://schemas.openxmlformats.org/officeDocument/2006/relationships/hyperlink" Target="#'Additional Coverages (DB-NB)'!J47"/><Relationship Id="rId10" Type="http://schemas.openxmlformats.org/officeDocument/2006/relationships/hyperlink" Target="https://www.oregon.gov/das/Risk/Pages/InsclausesBaileesCov.aspx" TargetMode="External"/><Relationship Id="rId4" Type="http://schemas.openxmlformats.org/officeDocument/2006/relationships/hyperlink" Target="#'Scope of Work (DB-NB)'!A1"/><Relationship Id="rId9" Type="http://schemas.openxmlformats.org/officeDocument/2006/relationships/hyperlink" Target="https://www.oregon.gov/das/Risk/Pages/InsclausesAircraft.aspx" TargetMode="External"/><Relationship Id="rId14" Type="http://schemas.openxmlformats.org/officeDocument/2006/relationships/hyperlink" Target="#'Additional Coverages (DB-NB)'!A47"/></Relationships>
</file>

<file path=xl/drawings/_rels/drawing21.xml.rels><?xml version="1.0" encoding="UTF-8" standalone="yes"?>
<Relationships xmlns="http://schemas.openxmlformats.org/package/2006/relationships"><Relationship Id="rId3" Type="http://schemas.openxmlformats.org/officeDocument/2006/relationships/hyperlink" Target="https://www.oregon.gov/das/Risk/Pages/CntrctrInsReq.aspx" TargetMode="External"/><Relationship Id="rId2" Type="http://schemas.openxmlformats.org/officeDocument/2006/relationships/hyperlink" Target="#'Insurance Requirements (DB-NB) '!A1"/><Relationship Id="rId1" Type="http://schemas.openxmlformats.org/officeDocument/2006/relationships/hyperlink" Target="#'Insurance Requirements (TC-NB)'!A1"/><Relationship Id="rId4" Type="http://schemas.openxmlformats.org/officeDocument/2006/relationships/hyperlink" Target="#'Additional Coverages (DB-NB)'!A1"/></Relationships>
</file>

<file path=xl/drawings/_rels/drawing3.xml.rels><?xml version="1.0" encoding="UTF-8" standalone="yes"?>
<Relationships xmlns="http://schemas.openxmlformats.org/package/2006/relationships"><Relationship Id="rId3" Type="http://schemas.openxmlformats.org/officeDocument/2006/relationships/hyperlink" Target="#'Scope of Work (DB-EB)'!A1"/><Relationship Id="rId7" Type="http://schemas.openxmlformats.org/officeDocument/2006/relationships/image" Target="../media/image2.jpg"/><Relationship Id="rId2" Type="http://schemas.openxmlformats.org/officeDocument/2006/relationships/hyperlink" Target="#'Scope of Work (DB-NB)'!A1"/><Relationship Id="rId1" Type="http://schemas.openxmlformats.org/officeDocument/2006/relationships/image" Target="../media/image5.jpeg"/><Relationship Id="rId6" Type="http://schemas.openxmlformats.org/officeDocument/2006/relationships/hyperlink" Target="#'Design-Build (DB)'!A1"/><Relationship Id="rId5" Type="http://schemas.openxmlformats.org/officeDocument/2006/relationships/hyperlink" Target="#Home!A1"/><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hyperlink" Target="#Home!A1"/><Relationship Id="rId7" Type="http://schemas.openxmlformats.org/officeDocument/2006/relationships/image" Target="../media/image2.jpg"/><Relationship Id="rId2" Type="http://schemas.openxmlformats.org/officeDocument/2006/relationships/image" Target="../media/image7.jpeg"/><Relationship Id="rId1" Type="http://schemas.openxmlformats.org/officeDocument/2006/relationships/hyperlink" Target="#'Insurance Requirements (DB-EB)'!A1"/><Relationship Id="rId6" Type="http://schemas.openxmlformats.org/officeDocument/2006/relationships/hyperlink" Target="#'Scope of Work (DB-EB)'!A1"/><Relationship Id="rId5" Type="http://schemas.openxmlformats.org/officeDocument/2006/relationships/hyperlink" Target="#'Summary (DB-EB)'!A1"/><Relationship Id="rId4" Type="http://schemas.openxmlformats.org/officeDocument/2006/relationships/hyperlink" Target="#'Design-Build (DB)'!A1"/></Relationships>
</file>

<file path=xl/drawings/_rels/drawing5.xml.rels><?xml version="1.0" encoding="UTF-8" standalone="yes"?>
<Relationships xmlns="http://schemas.openxmlformats.org/package/2006/relationships"><Relationship Id="rId8" Type="http://schemas.openxmlformats.org/officeDocument/2006/relationships/hyperlink" Target="#'Professional (DB-EB)'!A1"/><Relationship Id="rId13" Type="http://schemas.openxmlformats.org/officeDocument/2006/relationships/hyperlink" Target="https://www.oregon.gov/das/Risk/Pages/InsclausesBldrsRisk.aspx" TargetMode="External"/><Relationship Id="rId18" Type="http://schemas.openxmlformats.org/officeDocument/2006/relationships/hyperlink" Target="#'Additional Coverages (DB-EB)'!A1"/><Relationship Id="rId3" Type="http://schemas.openxmlformats.org/officeDocument/2006/relationships/hyperlink" Target="#'Scope of Work (DB-EB)'!A1"/><Relationship Id="rId7" Type="http://schemas.openxmlformats.org/officeDocument/2006/relationships/hyperlink" Target="#'Builder''s Risk (DB-EB)'!A1"/><Relationship Id="rId12" Type="http://schemas.openxmlformats.org/officeDocument/2006/relationships/hyperlink" Target="https://www.oregon.gov/das/Risk/Pages/InsclausesPollutLiab.aspx" TargetMode="External"/><Relationship Id="rId17" Type="http://schemas.openxmlformats.org/officeDocument/2006/relationships/hyperlink" Target="https://www.oregon.gov/das/Risk/Pages/Insclauses.aspx" TargetMode="External"/><Relationship Id="rId2" Type="http://schemas.openxmlformats.org/officeDocument/2006/relationships/hyperlink" Target="#'Design-Build (DB)'!A1"/><Relationship Id="rId16" Type="http://schemas.openxmlformats.org/officeDocument/2006/relationships/image" Target="../media/image2.jpg"/><Relationship Id="rId1" Type="http://schemas.openxmlformats.org/officeDocument/2006/relationships/hyperlink" Target="#Home!A1"/><Relationship Id="rId6" Type="http://schemas.openxmlformats.org/officeDocument/2006/relationships/hyperlink" Target="#'Pollution (DB-EB)'!A1"/><Relationship Id="rId11" Type="http://schemas.openxmlformats.org/officeDocument/2006/relationships/hyperlink" Target="https://www.oregon.gov/das/Risk/Pages/InsclausesAutoLiabIns.aspx" TargetMode="External"/><Relationship Id="rId5" Type="http://schemas.openxmlformats.org/officeDocument/2006/relationships/hyperlink" Target="#'Automobile (DB-EB)'!A1"/><Relationship Id="rId15" Type="http://schemas.openxmlformats.org/officeDocument/2006/relationships/hyperlink" Target="#'Insurance Requirements (DB-EB)'!A1"/><Relationship Id="rId10" Type="http://schemas.openxmlformats.org/officeDocument/2006/relationships/hyperlink" Target="https://www.oregon.gov/das/Risk/Pages/InsclausesCmrclIns.aspx" TargetMode="External"/><Relationship Id="rId4" Type="http://schemas.openxmlformats.org/officeDocument/2006/relationships/hyperlink" Target="#'CGL Umbrella (DB-EB)'!A1"/><Relationship Id="rId9" Type="http://schemas.openxmlformats.org/officeDocument/2006/relationships/hyperlink" Target="#'Summary (DB-EB)'!A1"/><Relationship Id="rId14" Type="http://schemas.openxmlformats.org/officeDocument/2006/relationships/hyperlink" Target="https://www.oregon.gov/das/Risk/Pages/InsclausesProfErrorOmis.aspx"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Design-Build (DB)'!A1"/><Relationship Id="rId2" Type="http://schemas.openxmlformats.org/officeDocument/2006/relationships/hyperlink" Target="#Home!A1"/><Relationship Id="rId1" Type="http://schemas.openxmlformats.org/officeDocument/2006/relationships/hyperlink" Target="#'Insurance Requirements (DB-EB)'!A1"/><Relationship Id="rId6" Type="http://schemas.openxmlformats.org/officeDocument/2006/relationships/image" Target="../media/image2.jpg"/><Relationship Id="rId5" Type="http://schemas.openxmlformats.org/officeDocument/2006/relationships/hyperlink" Target="#'Summary (DB-EB)'!A1"/><Relationship Id="rId4" Type="http://schemas.openxmlformats.org/officeDocument/2006/relationships/hyperlink" Target="#'Scope of Work (DB-EB)'!A1"/></Relationships>
</file>

<file path=xl/drawings/_rels/drawing7.xml.rels><?xml version="1.0" encoding="UTF-8" standalone="yes"?>
<Relationships xmlns="http://schemas.openxmlformats.org/package/2006/relationships"><Relationship Id="rId3" Type="http://schemas.openxmlformats.org/officeDocument/2006/relationships/hyperlink" Target="#'Design-Build (DB)'!A1"/><Relationship Id="rId7" Type="http://schemas.openxmlformats.org/officeDocument/2006/relationships/hyperlink" Target="#'Loss Example'!A1"/><Relationship Id="rId2" Type="http://schemas.openxmlformats.org/officeDocument/2006/relationships/hyperlink" Target="#Home!A1"/><Relationship Id="rId1" Type="http://schemas.openxmlformats.org/officeDocument/2006/relationships/hyperlink" Target="#'Insurance Requirements (DB-EB)'!A1"/><Relationship Id="rId6" Type="http://schemas.openxmlformats.org/officeDocument/2006/relationships/image" Target="../media/image2.jpg"/><Relationship Id="rId5" Type="http://schemas.openxmlformats.org/officeDocument/2006/relationships/hyperlink" Target="#'Scope of Work (DB-EB)'!A1"/><Relationship Id="rId4" Type="http://schemas.openxmlformats.org/officeDocument/2006/relationships/hyperlink" Target="#'Summary (DB-EB)'!A1"/></Relationships>
</file>

<file path=xl/drawings/_rels/drawing8.xml.rels><?xml version="1.0" encoding="UTF-8" standalone="yes"?>
<Relationships xmlns="http://schemas.openxmlformats.org/package/2006/relationships"><Relationship Id="rId8" Type="http://schemas.openxmlformats.org/officeDocument/2006/relationships/hyperlink" Target="#'Insurance Requirements (RS)'!A1"/><Relationship Id="rId3" Type="http://schemas.openxmlformats.org/officeDocument/2006/relationships/hyperlink" Target="#Home!A1"/><Relationship Id="rId7" Type="http://schemas.openxmlformats.org/officeDocument/2006/relationships/image" Target="../media/image2.jpg"/><Relationship Id="rId2" Type="http://schemas.openxmlformats.org/officeDocument/2006/relationships/hyperlink" Target="#'Insurance Requirements (DB-EB)'!A1"/><Relationship Id="rId1" Type="http://schemas.openxmlformats.org/officeDocument/2006/relationships/image" Target="../media/image8.png"/><Relationship Id="rId6" Type="http://schemas.openxmlformats.org/officeDocument/2006/relationships/hyperlink" Target="#'Summary (DB-EB)'!A1"/><Relationship Id="rId5" Type="http://schemas.openxmlformats.org/officeDocument/2006/relationships/hyperlink" Target="#'Scope of Work (DB-EB)'!A1"/><Relationship Id="rId4" Type="http://schemas.openxmlformats.org/officeDocument/2006/relationships/hyperlink" Target="#'Design-Build (DB)'!A1"/></Relationships>
</file>

<file path=xl/drawings/_rels/drawing9.xml.rels><?xml version="1.0" encoding="UTF-8" standalone="yes"?>
<Relationships xmlns="http://schemas.openxmlformats.org/package/2006/relationships"><Relationship Id="rId3" Type="http://schemas.openxmlformats.org/officeDocument/2006/relationships/hyperlink" Target="#'Design-Build (DB)'!A1"/><Relationship Id="rId2" Type="http://schemas.openxmlformats.org/officeDocument/2006/relationships/hyperlink" Target="#Home!A1"/><Relationship Id="rId1" Type="http://schemas.openxmlformats.org/officeDocument/2006/relationships/hyperlink" Target="#'Insurance Requirements (DB-EB)'!A1"/><Relationship Id="rId6" Type="http://schemas.openxmlformats.org/officeDocument/2006/relationships/image" Target="../media/image2.jpg"/><Relationship Id="rId5" Type="http://schemas.openxmlformats.org/officeDocument/2006/relationships/hyperlink" Target="#'Summary (DB-EB)'!A1"/><Relationship Id="rId4" Type="http://schemas.openxmlformats.org/officeDocument/2006/relationships/hyperlink" Target="#'Scope of Work (DB-EB)'!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12</xdr:col>
      <xdr:colOff>504825</xdr:colOff>
      <xdr:row>20</xdr:row>
      <xdr:rowOff>19050</xdr:rowOff>
    </xdr:from>
    <xdr:to>
      <xdr:col>19</xdr:col>
      <xdr:colOff>0</xdr:colOff>
      <xdr:row>22</xdr:row>
      <xdr:rowOff>180975</xdr:rowOff>
    </xdr:to>
    <xdr:sp macro="" textlink="">
      <xdr:nvSpPr>
        <xdr:cNvPr id="4" name="Rectangle 3">
          <a:hlinkClick xmlns:r="http://schemas.openxmlformats.org/officeDocument/2006/relationships" r:id="rId1"/>
        </xdr:cNvPr>
        <xdr:cNvSpPr/>
      </xdr:nvSpPr>
      <xdr:spPr>
        <a:xfrm>
          <a:off x="6438900" y="3886200"/>
          <a:ext cx="3095625"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152400</xdr:colOff>
      <xdr:row>24</xdr:row>
      <xdr:rowOff>9525</xdr:rowOff>
    </xdr:from>
    <xdr:to>
      <xdr:col>6</xdr:col>
      <xdr:colOff>161925</xdr:colOff>
      <xdr:row>26</xdr:row>
      <xdr:rowOff>180975</xdr:rowOff>
    </xdr:to>
    <xdr:sp macro="" textlink="">
      <xdr:nvSpPr>
        <xdr:cNvPr id="7" name="Rectangle 6"/>
        <xdr:cNvSpPr/>
      </xdr:nvSpPr>
      <xdr:spPr>
        <a:xfrm>
          <a:off x="428625" y="4638675"/>
          <a:ext cx="2581275"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9525</xdr:colOff>
      <xdr:row>18</xdr:row>
      <xdr:rowOff>38100</xdr:rowOff>
    </xdr:to>
    <xdr:pic>
      <xdr:nvPicPr>
        <xdr:cNvPr id="16" name="Picture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 y="381000"/>
          <a:ext cx="13925550" cy="3086100"/>
        </a:xfrm>
        <a:prstGeom prst="rect">
          <a:avLst/>
        </a:prstGeom>
      </xdr:spPr>
    </xdr:pic>
    <xdr:clientData/>
  </xdr:twoCellAnchor>
  <xdr:twoCellAnchor editAs="oneCell">
    <xdr:from>
      <xdr:col>2</xdr:col>
      <xdr:colOff>0</xdr:colOff>
      <xdr:row>20</xdr:row>
      <xdr:rowOff>0</xdr:rowOff>
    </xdr:from>
    <xdr:to>
      <xdr:col>11</xdr:col>
      <xdr:colOff>9525</xdr:colOff>
      <xdr:row>43</xdr:row>
      <xdr:rowOff>9525</xdr:rowOff>
    </xdr:to>
    <xdr:pic>
      <xdr:nvPicPr>
        <xdr:cNvPr id="2" name="Picture 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90575" y="3867150"/>
          <a:ext cx="4638675" cy="4391025"/>
        </a:xfrm>
        <a:prstGeom prst="rect">
          <a:avLst/>
        </a:prstGeom>
      </xdr:spPr>
    </xdr:pic>
    <xdr:clientData/>
  </xdr:twoCellAnchor>
  <xdr:twoCellAnchor>
    <xdr:from>
      <xdr:col>19</xdr:col>
      <xdr:colOff>504825</xdr:colOff>
      <xdr:row>20</xdr:row>
      <xdr:rowOff>9525</xdr:rowOff>
    </xdr:from>
    <xdr:to>
      <xdr:col>26</xdr:col>
      <xdr:colOff>0</xdr:colOff>
      <xdr:row>22</xdr:row>
      <xdr:rowOff>171450</xdr:rowOff>
    </xdr:to>
    <xdr:sp macro="" textlink="">
      <xdr:nvSpPr>
        <xdr:cNvPr id="9" name="Rectangle 8">
          <a:hlinkClick xmlns:r="http://schemas.openxmlformats.org/officeDocument/2006/relationships" r:id="rId4"/>
        </xdr:cNvPr>
        <xdr:cNvSpPr/>
      </xdr:nvSpPr>
      <xdr:spPr>
        <a:xfrm>
          <a:off x="10039350" y="3876675"/>
          <a:ext cx="3095625"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438150</xdr:colOff>
      <xdr:row>1</xdr:row>
      <xdr:rowOff>66675</xdr:rowOff>
    </xdr:from>
    <xdr:to>
      <xdr:col>28</xdr:col>
      <xdr:colOff>276224</xdr:colOff>
      <xdr:row>10</xdr:row>
      <xdr:rowOff>85725</xdr:rowOff>
    </xdr:to>
    <xdr:sp macro="" textlink="">
      <xdr:nvSpPr>
        <xdr:cNvPr id="3" name="TextBox 2"/>
        <xdr:cNvSpPr txBox="1"/>
      </xdr:nvSpPr>
      <xdr:spPr>
        <a:xfrm>
          <a:off x="7400925" y="257175"/>
          <a:ext cx="6800849"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Risk</a:t>
          </a:r>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Management</a:t>
          </a:r>
        </a:p>
        <a:p>
          <a:r>
            <a:rPr lang="en-US" sz="36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Construction risk assessment tool</a:t>
          </a:r>
          <a:endParaRPr lang="en-US" sz="3600" baseline="0">
            <a:solidFill>
              <a:schemeClr val="bg1"/>
            </a:solidFill>
          </a:endParaRPr>
        </a:p>
        <a:p>
          <a:r>
            <a:rPr lang="en-US" sz="2800" b="1" cap="none" spc="0" baseline="0">
              <a:ln w="10160">
                <a:solidFill>
                  <a:schemeClr val="accent5"/>
                </a:solidFill>
                <a:prstDash val="solid"/>
              </a:ln>
              <a:solidFill>
                <a:schemeClr val="bg1"/>
              </a:solidFill>
              <a:effectLst>
                <a:outerShdw blurRad="38100" dist="22860" dir="5400000" algn="tl" rotWithShape="0">
                  <a:srgbClr val="000000">
                    <a:alpha val="30000"/>
                  </a:srgbClr>
                </a:outerShdw>
              </a:effectLst>
            </a:rPr>
            <a:t>Design/build construction</a:t>
          </a:r>
          <a:endParaRPr lang="en-US" sz="2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504825</xdr:colOff>
      <xdr:row>39</xdr:row>
      <xdr:rowOff>95250</xdr:rowOff>
    </xdr:from>
    <xdr:to>
      <xdr:col>26</xdr:col>
      <xdr:colOff>504825</xdr:colOff>
      <xdr:row>44</xdr:row>
      <xdr:rowOff>180975</xdr:rowOff>
    </xdr:to>
    <xdr:sp macro="" textlink="">
      <xdr:nvSpPr>
        <xdr:cNvPr id="7" name="Rectangle 6">
          <a:hlinkClick xmlns:r="http://schemas.openxmlformats.org/officeDocument/2006/relationships" r:id="rId1"/>
        </xdr:cNvPr>
        <xdr:cNvSpPr/>
      </xdr:nvSpPr>
      <xdr:spPr>
        <a:xfrm>
          <a:off x="9525000" y="7591425"/>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71681" name="Check Box 1" hidden="1">
              <a:extLst>
                <a:ext uri="{63B3BB69-23CF-44E3-9099-C40C66FF867C}">
                  <a14:compatExt spid="_x0000_s7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161925</xdr:rowOff>
        </xdr:from>
        <xdr:to>
          <xdr:col>1</xdr:col>
          <xdr:colOff>438150</xdr:colOff>
          <xdr:row>29</xdr:row>
          <xdr:rowOff>0</xdr:rowOff>
        </xdr:to>
        <xdr:sp macro="" textlink="">
          <xdr:nvSpPr>
            <xdr:cNvPr id="71682" name="Check Box 2" hidden="1">
              <a:extLst>
                <a:ext uri="{63B3BB69-23CF-44E3-9099-C40C66FF867C}">
                  <a14:compatExt spid="_x0000_s7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161926</xdr:colOff>
      <xdr:row>0</xdr:row>
      <xdr:rowOff>0</xdr:rowOff>
    </xdr:from>
    <xdr:to>
      <xdr:col>2</xdr:col>
      <xdr:colOff>371476</xdr:colOff>
      <xdr:row>1</xdr:row>
      <xdr:rowOff>171450</xdr:rowOff>
    </xdr:to>
    <xdr:sp macro="" textlink="">
      <xdr:nvSpPr>
        <xdr:cNvPr id="109" name="Rectangle 108">
          <a:hlinkClick xmlns:r="http://schemas.openxmlformats.org/officeDocument/2006/relationships" r:id="rId2"/>
        </xdr:cNvPr>
        <xdr:cNvSpPr/>
      </xdr:nvSpPr>
      <xdr:spPr>
        <a:xfrm>
          <a:off x="438151"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380999</xdr:colOff>
      <xdr:row>0</xdr:row>
      <xdr:rowOff>0</xdr:rowOff>
    </xdr:from>
    <xdr:to>
      <xdr:col>7</xdr:col>
      <xdr:colOff>142874</xdr:colOff>
      <xdr:row>1</xdr:row>
      <xdr:rowOff>171450</xdr:rowOff>
    </xdr:to>
    <xdr:sp macro="" textlink="">
      <xdr:nvSpPr>
        <xdr:cNvPr id="110" name="Rectangle 109">
          <a:hlinkClick xmlns:r="http://schemas.openxmlformats.org/officeDocument/2006/relationships" r:id="rId3"/>
        </xdr:cNvPr>
        <xdr:cNvSpPr/>
      </xdr:nvSpPr>
      <xdr:spPr>
        <a:xfrm>
          <a:off x="2200274" y="0"/>
          <a:ext cx="13049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11</xdr:col>
      <xdr:colOff>495300</xdr:colOff>
      <xdr:row>1</xdr:row>
      <xdr:rowOff>161925</xdr:rowOff>
    </xdr:to>
    <xdr:sp macro="" textlink="">
      <xdr:nvSpPr>
        <xdr:cNvPr id="111" name="Rectangle 110">
          <a:hlinkClick xmlns:r="http://schemas.openxmlformats.org/officeDocument/2006/relationships" r:id="rId4"/>
        </xdr:cNvPr>
        <xdr:cNvSpPr/>
      </xdr:nvSpPr>
      <xdr:spPr>
        <a:xfrm>
          <a:off x="438150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21</xdr:col>
      <xdr:colOff>19050</xdr:colOff>
      <xdr:row>1</xdr:row>
      <xdr:rowOff>171450</xdr:rowOff>
    </xdr:to>
    <xdr:sp macro="" textlink="">
      <xdr:nvSpPr>
        <xdr:cNvPr id="112" name="Rectangle 111">
          <a:hlinkClick xmlns:r="http://schemas.openxmlformats.org/officeDocument/2006/relationships" r:id="rId5"/>
        </xdr:cNvPr>
        <xdr:cNvSpPr/>
      </xdr:nvSpPr>
      <xdr:spPr>
        <a:xfrm>
          <a:off x="9029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9525</xdr:colOff>
      <xdr:row>0</xdr:row>
      <xdr:rowOff>0</xdr:rowOff>
    </xdr:from>
    <xdr:to>
      <xdr:col>16</xdr:col>
      <xdr:colOff>504825</xdr:colOff>
      <xdr:row>1</xdr:row>
      <xdr:rowOff>171450</xdr:rowOff>
    </xdr:to>
    <xdr:sp macro="" textlink="">
      <xdr:nvSpPr>
        <xdr:cNvPr id="113" name="Rectangle 112">
          <a:hlinkClick xmlns:r="http://schemas.openxmlformats.org/officeDocument/2006/relationships" r:id="rId1"/>
        </xdr:cNvPr>
        <xdr:cNvSpPr/>
      </xdr:nvSpPr>
      <xdr:spPr>
        <a:xfrm>
          <a:off x="6457950" y="0"/>
          <a:ext cx="2038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2</xdr:row>
      <xdr:rowOff>9526</xdr:rowOff>
    </xdr:from>
    <xdr:to>
      <xdr:col>28</xdr:col>
      <xdr:colOff>19050</xdr:colOff>
      <xdr:row>17</xdr:row>
      <xdr:rowOff>66676</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0" y="390526"/>
          <a:ext cx="13925550" cy="291465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2" name="Rectangle 11">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485775</xdr:colOff>
      <xdr:row>1</xdr:row>
      <xdr:rowOff>95250</xdr:rowOff>
    </xdr:from>
    <xdr:to>
      <xdr:col>29</xdr:col>
      <xdr:colOff>152400</xdr:colOff>
      <xdr:row>4</xdr:row>
      <xdr:rowOff>9525</xdr:rowOff>
    </xdr:to>
    <xdr:sp macro="" textlink="">
      <xdr:nvSpPr>
        <xdr:cNvPr id="2" name="TextBox 1"/>
        <xdr:cNvSpPr txBox="1"/>
      </xdr:nvSpPr>
      <xdr:spPr>
        <a:xfrm>
          <a:off x="9505950" y="285750"/>
          <a:ext cx="51816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161926</xdr:colOff>
      <xdr:row>0</xdr:row>
      <xdr:rowOff>0</xdr:rowOff>
    </xdr:from>
    <xdr:to>
      <xdr:col>2</xdr:col>
      <xdr:colOff>371476</xdr:colOff>
      <xdr:row>1</xdr:row>
      <xdr:rowOff>171450</xdr:rowOff>
    </xdr:to>
    <xdr:sp macro="" textlink="">
      <xdr:nvSpPr>
        <xdr:cNvPr id="6" name="Rectangle 5">
          <a:hlinkClick xmlns:r="http://schemas.openxmlformats.org/officeDocument/2006/relationships" r:id="rId1"/>
        </xdr:cNvPr>
        <xdr:cNvSpPr/>
      </xdr:nvSpPr>
      <xdr:spPr>
        <a:xfrm>
          <a:off x="438151"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380999</xdr:colOff>
      <xdr:row>0</xdr:row>
      <xdr:rowOff>0</xdr:rowOff>
    </xdr:from>
    <xdr:to>
      <xdr:col>7</xdr:col>
      <xdr:colOff>142874</xdr:colOff>
      <xdr:row>1</xdr:row>
      <xdr:rowOff>171450</xdr:rowOff>
    </xdr:to>
    <xdr:sp macro="" textlink="">
      <xdr:nvSpPr>
        <xdr:cNvPr id="7" name="Rectangle 6">
          <a:hlinkClick xmlns:r="http://schemas.openxmlformats.org/officeDocument/2006/relationships" r:id="rId2"/>
        </xdr:cNvPr>
        <xdr:cNvSpPr/>
      </xdr:nvSpPr>
      <xdr:spPr>
        <a:xfrm>
          <a:off x="2200274" y="0"/>
          <a:ext cx="13049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11</xdr:col>
      <xdr:colOff>495300</xdr:colOff>
      <xdr:row>1</xdr:row>
      <xdr:rowOff>161925</xdr:rowOff>
    </xdr:to>
    <xdr:sp macro="" textlink="">
      <xdr:nvSpPr>
        <xdr:cNvPr id="8" name="Rectangle 7">
          <a:hlinkClick xmlns:r="http://schemas.openxmlformats.org/officeDocument/2006/relationships" r:id="rId3"/>
        </xdr:cNvPr>
        <xdr:cNvSpPr/>
      </xdr:nvSpPr>
      <xdr:spPr>
        <a:xfrm>
          <a:off x="438150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21</xdr:col>
      <xdr:colOff>19050</xdr:colOff>
      <xdr:row>1</xdr:row>
      <xdr:rowOff>171450</xdr:rowOff>
    </xdr:to>
    <xdr:sp macro="" textlink="">
      <xdr:nvSpPr>
        <xdr:cNvPr id="9" name="Rectangle 8">
          <a:hlinkClick xmlns:r="http://schemas.openxmlformats.org/officeDocument/2006/relationships" r:id="rId4"/>
        </xdr:cNvPr>
        <xdr:cNvSpPr/>
      </xdr:nvSpPr>
      <xdr:spPr>
        <a:xfrm>
          <a:off x="9029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9525</xdr:colOff>
      <xdr:row>0</xdr:row>
      <xdr:rowOff>0</xdr:rowOff>
    </xdr:from>
    <xdr:to>
      <xdr:col>16</xdr:col>
      <xdr:colOff>504825</xdr:colOff>
      <xdr:row>1</xdr:row>
      <xdr:rowOff>171450</xdr:rowOff>
    </xdr:to>
    <xdr:sp macro="" textlink="">
      <xdr:nvSpPr>
        <xdr:cNvPr id="10" name="Rectangle 9">
          <a:hlinkClick xmlns:r="http://schemas.openxmlformats.org/officeDocument/2006/relationships" r:id="rId5"/>
        </xdr:cNvPr>
        <xdr:cNvSpPr/>
      </xdr:nvSpPr>
      <xdr:spPr>
        <a:xfrm>
          <a:off x="6457950" y="0"/>
          <a:ext cx="2038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0</xdr:rowOff>
    </xdr:from>
    <xdr:to>
      <xdr:col>27</xdr:col>
      <xdr:colOff>266700</xdr:colOff>
      <xdr:row>17</xdr:row>
      <xdr:rowOff>76200</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1000"/>
          <a:ext cx="13916025" cy="2933700"/>
        </a:xfrm>
        <a:prstGeom prst="rect">
          <a:avLst/>
        </a:prstGeom>
      </xdr:spPr>
    </xdr:pic>
    <xdr:clientData/>
  </xdr:twoCellAnchor>
  <xdr:twoCellAnchor>
    <xdr:from>
      <xdr:col>10</xdr:col>
      <xdr:colOff>9524</xdr:colOff>
      <xdr:row>78</xdr:row>
      <xdr:rowOff>161924</xdr:rowOff>
    </xdr:from>
    <xdr:to>
      <xdr:col>17</xdr:col>
      <xdr:colOff>485775</xdr:colOff>
      <xdr:row>84</xdr:row>
      <xdr:rowOff>171450</xdr:rowOff>
    </xdr:to>
    <xdr:sp macro="" textlink="">
      <xdr:nvSpPr>
        <xdr:cNvPr id="13" name="Rectangle 12">
          <a:hlinkClick xmlns:r="http://schemas.openxmlformats.org/officeDocument/2006/relationships" r:id="rId5"/>
        </xdr:cNvPr>
        <xdr:cNvSpPr/>
      </xdr:nvSpPr>
      <xdr:spPr>
        <a:xfrm>
          <a:off x="4914899" y="15344774"/>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81927" name="Check Box 7" hidden="1">
              <a:extLst>
                <a:ext uri="{63B3BB69-23CF-44E3-9099-C40C66FF867C}">
                  <a14:compatExt spid="_x0000_s8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81928" name="Check Box 8" hidden="1">
              <a:extLst>
                <a:ext uri="{63B3BB69-23CF-44E3-9099-C40C66FF867C}">
                  <a14:compatExt spid="_x0000_s8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81929" name="Check Box 9" hidden="1">
              <a:extLst>
                <a:ext uri="{63B3BB69-23CF-44E3-9099-C40C66FF867C}">
                  <a14:compatExt spid="_x0000_s8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0</xdr:rowOff>
        </xdr:to>
        <xdr:sp macro="" textlink="">
          <xdr:nvSpPr>
            <xdr:cNvPr id="81930" name="Check Box 10" hidden="1">
              <a:extLst>
                <a:ext uri="{63B3BB69-23CF-44E3-9099-C40C66FF867C}">
                  <a14:compatExt spid="_x0000_s8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9525</xdr:rowOff>
        </xdr:to>
        <xdr:sp macro="" textlink="">
          <xdr:nvSpPr>
            <xdr:cNvPr id="81931" name="Check Box 11" hidden="1">
              <a:extLst>
                <a:ext uri="{63B3BB69-23CF-44E3-9099-C40C66FF867C}">
                  <a14:compatExt spid="_x0000_s8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32</xdr:row>
          <xdr:rowOff>171450</xdr:rowOff>
        </xdr:to>
        <xdr:sp macro="" textlink="">
          <xdr:nvSpPr>
            <xdr:cNvPr id="81932" name="Check Box 12" hidden="1">
              <a:extLst>
                <a:ext uri="{63B3BB69-23CF-44E3-9099-C40C66FF867C}">
                  <a14:compatExt spid="_x0000_s8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81933" name="Check Box 13" hidden="1">
              <a:extLst>
                <a:ext uri="{63B3BB69-23CF-44E3-9099-C40C66FF867C}">
                  <a14:compatExt spid="_x0000_s8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81934" name="Check Box 14" hidden="1">
              <a:extLst>
                <a:ext uri="{63B3BB69-23CF-44E3-9099-C40C66FF867C}">
                  <a14:compatExt spid="_x0000_s8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81935" name="Check Box 15" hidden="1">
              <a:extLst>
                <a:ext uri="{63B3BB69-23CF-44E3-9099-C40C66FF867C}">
                  <a14:compatExt spid="_x0000_s8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409575</xdr:colOff>
      <xdr:row>1</xdr:row>
      <xdr:rowOff>66675</xdr:rowOff>
    </xdr:from>
    <xdr:to>
      <xdr:col>28</xdr:col>
      <xdr:colOff>514350</xdr:colOff>
      <xdr:row>4</xdr:row>
      <xdr:rowOff>104775</xdr:rowOff>
    </xdr:to>
    <xdr:sp macro="" textlink="">
      <xdr:nvSpPr>
        <xdr:cNvPr id="2" name="TextBox 1"/>
        <xdr:cNvSpPr txBox="1"/>
      </xdr:nvSpPr>
      <xdr:spPr>
        <a:xfrm>
          <a:off x="9429750" y="257175"/>
          <a:ext cx="501015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327420</xdr:colOff>
      <xdr:row>128</xdr:row>
      <xdr:rowOff>11907</xdr:rowOff>
    </xdr:from>
    <xdr:to>
      <xdr:col>9</xdr:col>
      <xdr:colOff>327420</xdr:colOff>
      <xdr:row>131</xdr:row>
      <xdr:rowOff>11907</xdr:rowOff>
    </xdr:to>
    <xdr:sp macro="" textlink="">
      <xdr:nvSpPr>
        <xdr:cNvPr id="2" name="Rectangle 1">
          <a:hlinkClick xmlns:r="http://schemas.openxmlformats.org/officeDocument/2006/relationships" r:id="rId1"/>
        </xdr:cNvPr>
        <xdr:cNvSpPr/>
      </xdr:nvSpPr>
      <xdr:spPr>
        <a:xfrm>
          <a:off x="1839514" y="23705345"/>
          <a:ext cx="3250406" cy="482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845344</xdr:colOff>
      <xdr:row>4</xdr:row>
      <xdr:rowOff>35719</xdr:rowOff>
    </xdr:from>
    <xdr:to>
      <xdr:col>11</xdr:col>
      <xdr:colOff>107156</xdr:colOff>
      <xdr:row>4</xdr:row>
      <xdr:rowOff>166687</xdr:rowOff>
    </xdr:to>
    <xdr:sp macro="" textlink="">
      <xdr:nvSpPr>
        <xdr:cNvPr id="3" name="Rectangle 2">
          <a:hlinkClick xmlns:r="http://schemas.openxmlformats.org/officeDocument/2006/relationships" r:id="rId2"/>
        </xdr:cNvPr>
        <xdr:cNvSpPr/>
      </xdr:nvSpPr>
      <xdr:spPr>
        <a:xfrm>
          <a:off x="3577828" y="988219"/>
          <a:ext cx="2184797" cy="1309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63</xdr:row>
      <xdr:rowOff>35719</xdr:rowOff>
    </xdr:from>
    <xdr:to>
      <xdr:col>8</xdr:col>
      <xdr:colOff>309563</xdr:colOff>
      <xdr:row>63</xdr:row>
      <xdr:rowOff>154781</xdr:rowOff>
    </xdr:to>
    <xdr:sp macro="" textlink="">
      <xdr:nvSpPr>
        <xdr:cNvPr id="4" name="Rectangle 3">
          <a:hlinkClick xmlns:r="http://schemas.openxmlformats.org/officeDocument/2006/relationships" r:id="rId3"/>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142875</xdr:colOff>
      <xdr:row>0</xdr:row>
      <xdr:rowOff>0</xdr:rowOff>
    </xdr:from>
    <xdr:to>
      <xdr:col>2</xdr:col>
      <xdr:colOff>400050</xdr:colOff>
      <xdr:row>1</xdr:row>
      <xdr:rowOff>171450</xdr:rowOff>
    </xdr:to>
    <xdr:sp macro="" textlink="">
      <xdr:nvSpPr>
        <xdr:cNvPr id="2" name="Rectangle 1">
          <a:hlinkClick xmlns:r="http://schemas.openxmlformats.org/officeDocument/2006/relationships" r:id="rId1"/>
        </xdr:cNvPr>
        <xdr:cNvSpPr/>
      </xdr:nvSpPr>
      <xdr:spPr>
        <a:xfrm>
          <a:off x="419100" y="0"/>
          <a:ext cx="7715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371474</xdr:colOff>
      <xdr:row>0</xdr:row>
      <xdr:rowOff>0</xdr:rowOff>
    </xdr:from>
    <xdr:to>
      <xdr:col>7</xdr:col>
      <xdr:colOff>114299</xdr:colOff>
      <xdr:row>1</xdr:row>
      <xdr:rowOff>171450</xdr:rowOff>
    </xdr:to>
    <xdr:sp macro="" textlink="">
      <xdr:nvSpPr>
        <xdr:cNvPr id="3" name="Rectangle 2">
          <a:hlinkClick xmlns:r="http://schemas.openxmlformats.org/officeDocument/2006/relationships" r:id="rId2"/>
        </xdr:cNvPr>
        <xdr:cNvSpPr/>
      </xdr:nvSpPr>
      <xdr:spPr>
        <a:xfrm>
          <a:off x="2190749" y="0"/>
          <a:ext cx="12858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28575</xdr:colOff>
      <xdr:row>0</xdr:row>
      <xdr:rowOff>0</xdr:rowOff>
    </xdr:from>
    <xdr:to>
      <xdr:col>17</xdr:col>
      <xdr:colOff>19050</xdr:colOff>
      <xdr:row>1</xdr:row>
      <xdr:rowOff>180975</xdr:rowOff>
    </xdr:to>
    <xdr:sp macro="" textlink="">
      <xdr:nvSpPr>
        <xdr:cNvPr id="4" name="Rectangle 3">
          <a:hlinkClick xmlns:r="http://schemas.openxmlformats.org/officeDocument/2006/relationships" r:id="rId3"/>
        </xdr:cNvPr>
        <xdr:cNvSpPr/>
      </xdr:nvSpPr>
      <xdr:spPr>
        <a:xfrm>
          <a:off x="6477000"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19</xdr:row>
          <xdr:rowOff>200025</xdr:rowOff>
        </xdr:from>
        <xdr:to>
          <xdr:col>11</xdr:col>
          <xdr:colOff>57150</xdr:colOff>
          <xdr:row>21</xdr:row>
          <xdr:rowOff>9525</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55298" name="Check Box 2" hidden="1">
              <a:extLst>
                <a:ext uri="{63B3BB69-23CF-44E3-9099-C40C66FF867C}">
                  <a14:compatExt spid="_x0000_s5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55299" name="Check Box 3" hidden="1">
              <a:extLst>
                <a:ext uri="{63B3BB69-23CF-44E3-9099-C40C66FF867C}">
                  <a14:compatExt spid="_x0000_s5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55301" name="Check Box 5" hidden="1">
              <a:extLst>
                <a:ext uri="{63B3BB69-23CF-44E3-9099-C40C66FF867C}">
                  <a14:compatExt spid="_x0000_s5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55302" name="Check Box 6" hidden="1">
              <a:extLst>
                <a:ext uri="{63B3BB69-23CF-44E3-9099-C40C66FF867C}">
                  <a14:compatExt spid="_x0000_s5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55305" name="Check Box 9" hidden="1">
              <a:extLst>
                <a:ext uri="{63B3BB69-23CF-44E3-9099-C40C66FF867C}">
                  <a14:compatExt spid="_x0000_s5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55306" name="Check Box 10" hidden="1">
              <a:extLst>
                <a:ext uri="{63B3BB69-23CF-44E3-9099-C40C66FF867C}">
                  <a14:compatExt spid="_x0000_s5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55307" name="Check Box 11" hidden="1">
              <a:extLst>
                <a:ext uri="{63B3BB69-23CF-44E3-9099-C40C66FF867C}">
                  <a14:compatExt spid="_x0000_s5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55310" name="Check Box 14" hidden="1">
              <a:extLst>
                <a:ext uri="{63B3BB69-23CF-44E3-9099-C40C66FF867C}">
                  <a14:compatExt spid="_x0000_s5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55311" name="Check Box 15" hidden="1">
              <a:extLst>
                <a:ext uri="{63B3BB69-23CF-44E3-9099-C40C66FF867C}">
                  <a14:compatExt spid="_x0000_s5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55312" name="Check Box 16" hidden="1">
              <a:extLst>
                <a:ext uri="{63B3BB69-23CF-44E3-9099-C40C66FF867C}">
                  <a14:compatExt spid="_x0000_s5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55313" name="Check Box 17" hidden="1">
              <a:extLst>
                <a:ext uri="{63B3BB69-23CF-44E3-9099-C40C66FF867C}">
                  <a14:compatExt spid="_x0000_s5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55314" name="Check Box 18" hidden="1">
              <a:extLst>
                <a:ext uri="{63B3BB69-23CF-44E3-9099-C40C66FF867C}">
                  <a14:compatExt spid="_x0000_s55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55315" name="Check Box 19" hidden="1">
              <a:extLst>
                <a:ext uri="{63B3BB69-23CF-44E3-9099-C40C66FF867C}">
                  <a14:compatExt spid="_x0000_s55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0</xdr:colOff>
      <xdr:row>22</xdr:row>
      <xdr:rowOff>9525</xdr:rowOff>
    </xdr:from>
    <xdr:to>
      <xdr:col>9</xdr:col>
      <xdr:colOff>9525</xdr:colOff>
      <xdr:row>42</xdr:row>
      <xdr:rowOff>180975</xdr:rowOff>
    </xdr:to>
    <xdr:pic>
      <xdr:nvPicPr>
        <xdr:cNvPr id="24" name="Picture 23" descr="Newly Make High Rise Building"/>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76225" y="4295775"/>
          <a:ext cx="4124325"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19050</xdr:colOff>
      <xdr:row>37</xdr:row>
      <xdr:rowOff>19050</xdr:rowOff>
    </xdr:from>
    <xdr:to>
      <xdr:col>27</xdr:col>
      <xdr:colOff>19050</xdr:colOff>
      <xdr:row>42</xdr:row>
      <xdr:rowOff>161925</xdr:rowOff>
    </xdr:to>
    <xdr:sp macro="" textlink="">
      <xdr:nvSpPr>
        <xdr:cNvPr id="26" name="Rectangle 25">
          <a:hlinkClick xmlns:r="http://schemas.openxmlformats.org/officeDocument/2006/relationships" r:id="rId3"/>
        </xdr:cNvPr>
        <xdr:cNvSpPr/>
      </xdr:nvSpPr>
      <xdr:spPr>
        <a:xfrm>
          <a:off x="9553575" y="7477125"/>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38100</xdr:colOff>
      <xdr:row>0</xdr:row>
      <xdr:rowOff>0</xdr:rowOff>
    </xdr:from>
    <xdr:to>
      <xdr:col>21</xdr:col>
      <xdr:colOff>19050</xdr:colOff>
      <xdr:row>1</xdr:row>
      <xdr:rowOff>142875</xdr:rowOff>
    </xdr:to>
    <xdr:sp macro="" textlink="">
      <xdr:nvSpPr>
        <xdr:cNvPr id="27" name="Rectangle 26">
          <a:hlinkClick xmlns:r="http://schemas.openxmlformats.org/officeDocument/2006/relationships" r:id="rId5"/>
        </xdr:cNvPr>
        <xdr:cNvSpPr/>
      </xdr:nvSpPr>
      <xdr:spPr>
        <a:xfrm>
          <a:off x="9058275" y="0"/>
          <a:ext cx="15240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171450</xdr:rowOff>
        </xdr:from>
        <xdr:to>
          <xdr:col>10</xdr:col>
          <xdr:colOff>457200</xdr:colOff>
          <xdr:row>22</xdr:row>
          <xdr:rowOff>0</xdr:rowOff>
        </xdr:to>
        <xdr:sp macro="" textlink="">
          <xdr:nvSpPr>
            <xdr:cNvPr id="55316" name="Check Box 20" hidden="1">
              <a:extLst>
                <a:ext uri="{63B3BB69-23CF-44E3-9099-C40C66FF867C}">
                  <a14:compatExt spid="_x0000_s5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9525</xdr:colOff>
      <xdr:row>0</xdr:row>
      <xdr:rowOff>19050</xdr:rowOff>
    </xdr:from>
    <xdr:to>
      <xdr:col>11</xdr:col>
      <xdr:colOff>485775</xdr:colOff>
      <xdr:row>2</xdr:row>
      <xdr:rowOff>0</xdr:rowOff>
    </xdr:to>
    <xdr:sp macro="" textlink="">
      <xdr:nvSpPr>
        <xdr:cNvPr id="30" name="Rectangle 29">
          <a:hlinkClick xmlns:r="http://schemas.openxmlformats.org/officeDocument/2006/relationships" r:id="rId6"/>
        </xdr:cNvPr>
        <xdr:cNvSpPr/>
      </xdr:nvSpPr>
      <xdr:spPr>
        <a:xfrm>
          <a:off x="4400550" y="1905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1</xdr:row>
      <xdr:rowOff>190499</xdr:rowOff>
    </xdr:from>
    <xdr:to>
      <xdr:col>28</xdr:col>
      <xdr:colOff>0</xdr:colOff>
      <xdr:row>16</xdr:row>
      <xdr:rowOff>57150</xdr:rowOff>
    </xdr:to>
    <xdr:pic>
      <xdr:nvPicPr>
        <xdr:cNvPr id="5" name="Picture 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9050" y="380999"/>
          <a:ext cx="13906500" cy="2724151"/>
        </a:xfrm>
        <a:prstGeom prst="rect">
          <a:avLst/>
        </a:prstGeom>
      </xdr:spPr>
    </xdr:pic>
    <xdr:clientData/>
  </xdr:twoCellAnchor>
  <xdr:twoCellAnchor>
    <xdr:from>
      <xdr:col>19</xdr:col>
      <xdr:colOff>438150</xdr:colOff>
      <xdr:row>1</xdr:row>
      <xdr:rowOff>85725</xdr:rowOff>
    </xdr:from>
    <xdr:to>
      <xdr:col>28</xdr:col>
      <xdr:colOff>257175</xdr:colOff>
      <xdr:row>3</xdr:row>
      <xdr:rowOff>171450</xdr:rowOff>
    </xdr:to>
    <xdr:sp macro="" textlink="">
      <xdr:nvSpPr>
        <xdr:cNvPr id="6" name="TextBox 5"/>
        <xdr:cNvSpPr txBox="1"/>
      </xdr:nvSpPr>
      <xdr:spPr>
        <a:xfrm>
          <a:off x="9972675" y="276225"/>
          <a:ext cx="421005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bulding construction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504825</xdr:colOff>
      <xdr:row>23</xdr:row>
      <xdr:rowOff>0</xdr:rowOff>
    </xdr:to>
    <xdr:sp macro="" textlink="">
      <xdr:nvSpPr>
        <xdr:cNvPr id="10" name="Rectangle 9">
          <a:hlinkClick xmlns:r="http://schemas.openxmlformats.org/officeDocument/2006/relationships" r:id="rId1"/>
        </xdr:cNvPr>
        <xdr:cNvSpPr/>
      </xdr:nvSpPr>
      <xdr:spPr>
        <a:xfrm>
          <a:off x="790575" y="3810000"/>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20</xdr:row>
      <xdr:rowOff>0</xdr:rowOff>
    </xdr:from>
    <xdr:to>
      <xdr:col>10</xdr:col>
      <xdr:colOff>0</xdr:colOff>
      <xdr:row>22</xdr:row>
      <xdr:rowOff>180975</xdr:rowOff>
    </xdr:to>
    <xdr:sp macro="" textlink="">
      <xdr:nvSpPr>
        <xdr:cNvPr id="11" name="Rectangle 10">
          <a:hlinkClick xmlns:r="http://schemas.openxmlformats.org/officeDocument/2006/relationships" r:id="rId2"/>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20</xdr:row>
      <xdr:rowOff>0</xdr:rowOff>
    </xdr:from>
    <xdr:to>
      <xdr:col>15</xdr:col>
      <xdr:colOff>0</xdr:colOff>
      <xdr:row>22</xdr:row>
      <xdr:rowOff>85725</xdr:rowOff>
    </xdr:to>
    <xdr:sp macro="" textlink="">
      <xdr:nvSpPr>
        <xdr:cNvPr id="12" name="Rectangle 11">
          <a:hlinkClick xmlns:r="http://schemas.openxmlformats.org/officeDocument/2006/relationships" r:id="rId3"/>
        </xdr:cNvPr>
        <xdr:cNvSpPr/>
      </xdr:nvSpPr>
      <xdr:spPr>
        <a:xfrm>
          <a:off x="5943600" y="3810000"/>
          <a:ext cx="20478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20</xdr:row>
      <xdr:rowOff>1</xdr:rowOff>
    </xdr:from>
    <xdr:to>
      <xdr:col>20</xdr:col>
      <xdr:colOff>9525</xdr:colOff>
      <xdr:row>22</xdr:row>
      <xdr:rowOff>76201</xdr:rowOff>
    </xdr:to>
    <xdr:sp macro="" textlink="">
      <xdr:nvSpPr>
        <xdr:cNvPr id="13" name="Rectangle 12">
          <a:hlinkClick xmlns:r="http://schemas.openxmlformats.org/officeDocument/2006/relationships" r:id="rId4"/>
        </xdr:cNvPr>
        <xdr:cNvSpPr/>
      </xdr:nvSpPr>
      <xdr:spPr>
        <a:xfrm>
          <a:off x="8515350" y="3810001"/>
          <a:ext cx="2057400" cy="45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180975</xdr:rowOff>
    </xdr:from>
    <xdr:to>
      <xdr:col>25</xdr:col>
      <xdr:colOff>0</xdr:colOff>
      <xdr:row>23</xdr:row>
      <xdr:rowOff>0</xdr:rowOff>
    </xdr:to>
    <xdr:sp macro="" textlink="">
      <xdr:nvSpPr>
        <xdr:cNvPr id="14" name="Rectangle 13">
          <a:hlinkClick xmlns:r="http://schemas.openxmlformats.org/officeDocument/2006/relationships" r:id="rId5"/>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43</xdr:row>
      <xdr:rowOff>0</xdr:rowOff>
    </xdr:from>
    <xdr:to>
      <xdr:col>3</xdr:col>
      <xdr:colOff>57150</xdr:colOff>
      <xdr:row>43</xdr:row>
      <xdr:rowOff>200025</xdr:rowOff>
    </xdr:to>
    <xdr:sp macro="" textlink="">
      <xdr:nvSpPr>
        <xdr:cNvPr id="17" name="Rectangle 16">
          <a:hlinkClick xmlns:r="http://schemas.openxmlformats.org/officeDocument/2006/relationships" r:id="rId6"/>
        </xdr:cNvPr>
        <xdr:cNvSpPr/>
      </xdr:nvSpPr>
      <xdr:spPr>
        <a:xfrm>
          <a:off x="1485900" y="8191500"/>
          <a:ext cx="3905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43</xdr:row>
      <xdr:rowOff>9525</xdr:rowOff>
    </xdr:from>
    <xdr:to>
      <xdr:col>8</xdr:col>
      <xdr:colOff>76200</xdr:colOff>
      <xdr:row>43</xdr:row>
      <xdr:rowOff>190500</xdr:rowOff>
    </xdr:to>
    <xdr:sp macro="" textlink="">
      <xdr:nvSpPr>
        <xdr:cNvPr id="18" name="Rectangle 17">
          <a:hlinkClick xmlns:r="http://schemas.openxmlformats.org/officeDocument/2006/relationships" r:id="rId7"/>
        </xdr:cNvPr>
        <xdr:cNvSpPr/>
      </xdr:nvSpPr>
      <xdr:spPr>
        <a:xfrm>
          <a:off x="4057650" y="82010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43</xdr:row>
      <xdr:rowOff>9525</xdr:rowOff>
    </xdr:from>
    <xdr:to>
      <xdr:col>13</xdr:col>
      <xdr:colOff>66675</xdr:colOff>
      <xdr:row>43</xdr:row>
      <xdr:rowOff>180975</xdr:rowOff>
    </xdr:to>
    <xdr:sp macro="" textlink="">
      <xdr:nvSpPr>
        <xdr:cNvPr id="19" name="Rectangle 18">
          <a:hlinkClick xmlns:r="http://schemas.openxmlformats.org/officeDocument/2006/relationships" r:id="rId8"/>
        </xdr:cNvPr>
        <xdr:cNvSpPr/>
      </xdr:nvSpPr>
      <xdr:spPr>
        <a:xfrm>
          <a:off x="6638925" y="82010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43</xdr:row>
      <xdr:rowOff>19050</xdr:rowOff>
    </xdr:from>
    <xdr:to>
      <xdr:col>18</xdr:col>
      <xdr:colOff>66675</xdr:colOff>
      <xdr:row>43</xdr:row>
      <xdr:rowOff>190500</xdr:rowOff>
    </xdr:to>
    <xdr:sp macro="" textlink="">
      <xdr:nvSpPr>
        <xdr:cNvPr id="20" name="Rectangle 19">
          <a:hlinkClick xmlns:r="http://schemas.openxmlformats.org/officeDocument/2006/relationships" r:id="rId9"/>
        </xdr:cNvPr>
        <xdr:cNvSpPr/>
      </xdr:nvSpPr>
      <xdr:spPr>
        <a:xfrm>
          <a:off x="9191625" y="82105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43</xdr:row>
      <xdr:rowOff>9525</xdr:rowOff>
    </xdr:from>
    <xdr:to>
      <xdr:col>23</xdr:col>
      <xdr:colOff>57150</xdr:colOff>
      <xdr:row>43</xdr:row>
      <xdr:rowOff>200025</xdr:rowOff>
    </xdr:to>
    <xdr:sp macro="" textlink="">
      <xdr:nvSpPr>
        <xdr:cNvPr id="21" name="Rectangle 20">
          <a:hlinkClick xmlns:r="http://schemas.openxmlformats.org/officeDocument/2006/relationships" r:id="rId10"/>
        </xdr:cNvPr>
        <xdr:cNvSpPr/>
      </xdr:nvSpPr>
      <xdr:spPr>
        <a:xfrm>
          <a:off x="11782425" y="820102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495300</xdr:colOff>
      <xdr:row>0</xdr:row>
      <xdr:rowOff>0</xdr:rowOff>
    </xdr:from>
    <xdr:to>
      <xdr:col>18</xdr:col>
      <xdr:colOff>9525</xdr:colOff>
      <xdr:row>2</xdr:row>
      <xdr:rowOff>0</xdr:rowOff>
    </xdr:to>
    <xdr:sp macro="" textlink="">
      <xdr:nvSpPr>
        <xdr:cNvPr id="26" name="Rectangle 25">
          <a:hlinkClick xmlns:r="http://schemas.openxmlformats.org/officeDocument/2006/relationships" r:id="rId11"/>
        </xdr:cNvPr>
        <xdr:cNvSpPr/>
      </xdr:nvSpPr>
      <xdr:spPr>
        <a:xfrm>
          <a:off x="5781675" y="0"/>
          <a:ext cx="23526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409575</xdr:colOff>
      <xdr:row>0</xdr:row>
      <xdr:rowOff>0</xdr:rowOff>
    </xdr:from>
    <xdr:to>
      <xdr:col>3</xdr:col>
      <xdr:colOff>85725</xdr:colOff>
      <xdr:row>1</xdr:row>
      <xdr:rowOff>171450</xdr:rowOff>
    </xdr:to>
    <xdr:sp macro="" textlink="">
      <xdr:nvSpPr>
        <xdr:cNvPr id="28" name="Rectangle 27">
          <a:hlinkClick xmlns:r="http://schemas.openxmlformats.org/officeDocument/2006/relationships" r:id="rId12"/>
        </xdr:cNvPr>
        <xdr:cNvSpPr/>
      </xdr:nvSpPr>
      <xdr:spPr>
        <a:xfrm>
          <a:off x="523875" y="0"/>
          <a:ext cx="685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352425</xdr:colOff>
      <xdr:row>0</xdr:row>
      <xdr:rowOff>0</xdr:rowOff>
    </xdr:from>
    <xdr:to>
      <xdr:col>7</xdr:col>
      <xdr:colOff>142875</xdr:colOff>
      <xdr:row>1</xdr:row>
      <xdr:rowOff>171450</xdr:rowOff>
    </xdr:to>
    <xdr:sp macro="" textlink="">
      <xdr:nvSpPr>
        <xdr:cNvPr id="29" name="Rectangle 28">
          <a:hlinkClick xmlns:r="http://schemas.openxmlformats.org/officeDocument/2006/relationships" r:id="rId13"/>
        </xdr:cNvPr>
        <xdr:cNvSpPr/>
      </xdr:nvSpPr>
      <xdr:spPr>
        <a:xfrm>
          <a:off x="2171700" y="0"/>
          <a:ext cx="13335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504825</xdr:colOff>
      <xdr:row>1</xdr:row>
      <xdr:rowOff>161925</xdr:rowOff>
    </xdr:to>
    <xdr:sp macro="" textlink="">
      <xdr:nvSpPr>
        <xdr:cNvPr id="30" name="Rectangle 29">
          <a:hlinkClick xmlns:r="http://schemas.openxmlformats.org/officeDocument/2006/relationships" r:id="rId14"/>
        </xdr:cNvPr>
        <xdr:cNvSpPr/>
      </xdr:nvSpPr>
      <xdr:spPr>
        <a:xfrm>
          <a:off x="4391025"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152401</xdr:colOff>
      <xdr:row>0</xdr:row>
      <xdr:rowOff>9525</xdr:rowOff>
    </xdr:from>
    <xdr:to>
      <xdr:col>22</xdr:col>
      <xdr:colOff>390526</xdr:colOff>
      <xdr:row>1</xdr:row>
      <xdr:rowOff>180975</xdr:rowOff>
    </xdr:to>
    <xdr:sp macro="" textlink="">
      <xdr:nvSpPr>
        <xdr:cNvPr id="31" name="Rectangle 30">
          <a:hlinkClick xmlns:r="http://schemas.openxmlformats.org/officeDocument/2006/relationships" r:id="rId15"/>
        </xdr:cNvPr>
        <xdr:cNvSpPr/>
      </xdr:nvSpPr>
      <xdr:spPr>
        <a:xfrm>
          <a:off x="8782051" y="9525"/>
          <a:ext cx="15621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31</xdr:col>
      <xdr:colOff>19050</xdr:colOff>
      <xdr:row>17</xdr:row>
      <xdr:rowOff>66675</xdr:rowOff>
    </xdr:to>
    <xdr:pic>
      <xdr:nvPicPr>
        <xdr:cNvPr id="16" name="Picture 1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525" y="381000"/>
          <a:ext cx="13925550" cy="2924175"/>
        </a:xfrm>
        <a:prstGeom prst="rect">
          <a:avLst/>
        </a:prstGeom>
      </xdr:spPr>
    </xdr:pic>
    <xdr:clientData/>
  </xdr:twoCellAnchor>
  <xdr:twoCellAnchor>
    <xdr:from>
      <xdr:col>27</xdr:col>
      <xdr:colOff>190500</xdr:colOff>
      <xdr:row>43</xdr:row>
      <xdr:rowOff>9525</xdr:rowOff>
    </xdr:from>
    <xdr:to>
      <xdr:col>28</xdr:col>
      <xdr:colOff>57150</xdr:colOff>
      <xdr:row>43</xdr:row>
      <xdr:rowOff>200025</xdr:rowOff>
    </xdr:to>
    <xdr:sp macro="" textlink="">
      <xdr:nvSpPr>
        <xdr:cNvPr id="23" name="Rectangle 22">
          <a:hlinkClick xmlns:r="http://schemas.openxmlformats.org/officeDocument/2006/relationships" r:id="rId17"/>
        </xdr:cNvPr>
        <xdr:cNvSpPr/>
      </xdr:nvSpPr>
      <xdr:spPr>
        <a:xfrm>
          <a:off x="12477750" y="8391525"/>
          <a:ext cx="3714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171450</xdr:rowOff>
    </xdr:from>
    <xdr:to>
      <xdr:col>29</xdr:col>
      <xdr:colOff>495300</xdr:colOff>
      <xdr:row>22</xdr:row>
      <xdr:rowOff>180975</xdr:rowOff>
    </xdr:to>
    <xdr:sp macro="" textlink="">
      <xdr:nvSpPr>
        <xdr:cNvPr id="25" name="Rectangle 24">
          <a:hlinkClick xmlns:r="http://schemas.openxmlformats.org/officeDocument/2006/relationships" r:id="rId18"/>
        </xdr:cNvPr>
        <xdr:cNvSpPr/>
      </xdr:nvSpPr>
      <xdr:spPr>
        <a:xfrm>
          <a:off x="11791950" y="3790950"/>
          <a:ext cx="20002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419100</xdr:colOff>
      <xdr:row>1</xdr:row>
      <xdr:rowOff>76200</xdr:rowOff>
    </xdr:from>
    <xdr:to>
      <xdr:col>32</xdr:col>
      <xdr:colOff>371475</xdr:colOff>
      <xdr:row>4</xdr:row>
      <xdr:rowOff>28575</xdr:rowOff>
    </xdr:to>
    <xdr:sp macro="" textlink="">
      <xdr:nvSpPr>
        <xdr:cNvPr id="2" name="TextBox 1"/>
        <xdr:cNvSpPr txBox="1"/>
      </xdr:nvSpPr>
      <xdr:spPr>
        <a:xfrm>
          <a:off x="9867900" y="266700"/>
          <a:ext cx="50292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504825</xdr:colOff>
      <xdr:row>0</xdr:row>
      <xdr:rowOff>0</xdr:rowOff>
    </xdr:from>
    <xdr:to>
      <xdr:col>16</xdr:col>
      <xdr:colOff>495300</xdr:colOff>
      <xdr:row>2</xdr:row>
      <xdr:rowOff>0</xdr:rowOff>
    </xdr:to>
    <xdr:sp macro="" textlink="">
      <xdr:nvSpPr>
        <xdr:cNvPr id="5" name="Rectangle 4">
          <a:hlinkClick xmlns:r="http://schemas.openxmlformats.org/officeDocument/2006/relationships" r:id="rId1"/>
        </xdr:cNvPr>
        <xdr:cNvSpPr/>
      </xdr:nvSpPr>
      <xdr:spPr>
        <a:xfrm>
          <a:off x="6438900" y="0"/>
          <a:ext cx="20478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26</xdr:row>
          <xdr:rowOff>0</xdr:rowOff>
        </xdr:from>
        <xdr:to>
          <xdr:col>2</xdr:col>
          <xdr:colOff>0</xdr:colOff>
          <xdr:row>27</xdr:row>
          <xdr:rowOff>28575</xdr:rowOff>
        </xdr:to>
        <xdr:sp macro="" textlink="">
          <xdr:nvSpPr>
            <xdr:cNvPr id="57345" name="Check Box 1" hidden="1">
              <a:extLst>
                <a:ext uri="{63B3BB69-23CF-44E3-9099-C40C66FF867C}">
                  <a14:compatExt spid="_x0000_s57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29</xdr:row>
          <xdr:rowOff>28575</xdr:rowOff>
        </xdr:to>
        <xdr:sp macro="" textlink="">
          <xdr:nvSpPr>
            <xdr:cNvPr id="57346" name="Check Box 2" hidden="1">
              <a:extLst>
                <a:ext uri="{63B3BB69-23CF-44E3-9099-C40C66FF867C}">
                  <a14:compatExt spid="_x0000_s5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104775</xdr:rowOff>
        </xdr:from>
        <xdr:to>
          <xdr:col>2</xdr:col>
          <xdr:colOff>0</xdr:colOff>
          <xdr:row>31</xdr:row>
          <xdr:rowOff>133350</xdr:rowOff>
        </xdr:to>
        <xdr:sp macro="" textlink="">
          <xdr:nvSpPr>
            <xdr:cNvPr id="57347" name="Check Box 3" hidden="1">
              <a:extLst>
                <a:ext uri="{63B3BB69-23CF-44E3-9099-C40C66FF867C}">
                  <a14:compatExt spid="_x0000_s57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9525</xdr:colOff>
      <xdr:row>38</xdr:row>
      <xdr:rowOff>76200</xdr:rowOff>
    </xdr:from>
    <xdr:to>
      <xdr:col>27</xdr:col>
      <xdr:colOff>9525</xdr:colOff>
      <xdr:row>43</xdr:row>
      <xdr:rowOff>133350</xdr:rowOff>
    </xdr:to>
    <xdr:sp macro="" textlink="">
      <xdr:nvSpPr>
        <xdr:cNvPr id="10" name="Rectangle 9">
          <a:hlinkClick xmlns:r="http://schemas.openxmlformats.org/officeDocument/2006/relationships" r:id="rId1"/>
        </xdr:cNvPr>
        <xdr:cNvSpPr/>
      </xdr:nvSpPr>
      <xdr:spPr>
        <a:xfrm>
          <a:off x="9544050" y="732472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180976</xdr:colOff>
      <xdr:row>0</xdr:row>
      <xdr:rowOff>0</xdr:rowOff>
    </xdr:from>
    <xdr:to>
      <xdr:col>2</xdr:col>
      <xdr:colOff>352426</xdr:colOff>
      <xdr:row>1</xdr:row>
      <xdr:rowOff>171450</xdr:rowOff>
    </xdr:to>
    <xdr:sp macro="" textlink="">
      <xdr:nvSpPr>
        <xdr:cNvPr id="13" name="Rectangle 12">
          <a:hlinkClick xmlns:r="http://schemas.openxmlformats.org/officeDocument/2006/relationships" r:id="rId2"/>
        </xdr:cNvPr>
        <xdr:cNvSpPr/>
      </xdr:nvSpPr>
      <xdr:spPr>
        <a:xfrm>
          <a:off x="457201" y="0"/>
          <a:ext cx="685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371475</xdr:colOff>
      <xdr:row>0</xdr:row>
      <xdr:rowOff>0</xdr:rowOff>
    </xdr:from>
    <xdr:to>
      <xdr:col>7</xdr:col>
      <xdr:colOff>104775</xdr:colOff>
      <xdr:row>1</xdr:row>
      <xdr:rowOff>171450</xdr:rowOff>
    </xdr:to>
    <xdr:sp macro="" textlink="">
      <xdr:nvSpPr>
        <xdr:cNvPr id="14" name="Rectangle 13">
          <a:hlinkClick xmlns:r="http://schemas.openxmlformats.org/officeDocument/2006/relationships" r:id="rId3"/>
        </xdr:cNvPr>
        <xdr:cNvSpPr/>
      </xdr:nvSpPr>
      <xdr:spPr>
        <a:xfrm>
          <a:off x="2190750" y="0"/>
          <a:ext cx="1276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0</xdr:row>
      <xdr:rowOff>0</xdr:rowOff>
    </xdr:from>
    <xdr:to>
      <xdr:col>11</xdr:col>
      <xdr:colOff>485775</xdr:colOff>
      <xdr:row>1</xdr:row>
      <xdr:rowOff>161925</xdr:rowOff>
    </xdr:to>
    <xdr:sp macro="" textlink="">
      <xdr:nvSpPr>
        <xdr:cNvPr id="15" name="Rectangle 14">
          <a:hlinkClick xmlns:r="http://schemas.openxmlformats.org/officeDocument/2006/relationships" r:id="rId4"/>
        </xdr:cNvPr>
        <xdr:cNvSpPr/>
      </xdr:nvSpPr>
      <xdr:spPr>
        <a:xfrm>
          <a:off x="4371975"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21</xdr:col>
      <xdr:colOff>19050</xdr:colOff>
      <xdr:row>1</xdr:row>
      <xdr:rowOff>171450</xdr:rowOff>
    </xdr:to>
    <xdr:sp macro="" textlink="">
      <xdr:nvSpPr>
        <xdr:cNvPr id="16" name="Rectangle 15">
          <a:hlinkClick xmlns:r="http://schemas.openxmlformats.org/officeDocument/2006/relationships" r:id="rId5"/>
        </xdr:cNvPr>
        <xdr:cNvSpPr/>
      </xdr:nvSpPr>
      <xdr:spPr>
        <a:xfrm>
          <a:off x="9029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2</xdr:row>
      <xdr:rowOff>9525</xdr:rowOff>
    </xdr:from>
    <xdr:to>
      <xdr:col>28</xdr:col>
      <xdr:colOff>9525</xdr:colOff>
      <xdr:row>17</xdr:row>
      <xdr:rowOff>28575</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0" y="390525"/>
          <a:ext cx="13916025" cy="2876550"/>
        </a:xfrm>
        <a:prstGeom prst="rect">
          <a:avLst/>
        </a:prstGeom>
      </xdr:spPr>
    </xdr:pic>
    <xdr:clientData/>
  </xdr:twoCellAnchor>
  <xdr:twoCellAnchor>
    <xdr:from>
      <xdr:col>19</xdr:col>
      <xdr:colOff>371475</xdr:colOff>
      <xdr:row>1</xdr:row>
      <xdr:rowOff>76200</xdr:rowOff>
    </xdr:from>
    <xdr:to>
      <xdr:col>29</xdr:col>
      <xdr:colOff>514350</xdr:colOff>
      <xdr:row>4</xdr:row>
      <xdr:rowOff>38100</xdr:rowOff>
    </xdr:to>
    <xdr:sp macro="" textlink="">
      <xdr:nvSpPr>
        <xdr:cNvPr id="2" name="TextBox 1"/>
        <xdr:cNvSpPr txBox="1"/>
      </xdr:nvSpPr>
      <xdr:spPr>
        <a:xfrm>
          <a:off x="9906000" y="266700"/>
          <a:ext cx="51435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buidling construction</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58369" name="Check Box 1" hidden="1">
              <a:extLst>
                <a:ext uri="{63B3BB69-23CF-44E3-9099-C40C66FF867C}">
                  <a14:compatExt spid="_x0000_s5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58370" name="Check Box 2" hidden="1">
              <a:extLst>
                <a:ext uri="{63B3BB69-23CF-44E3-9099-C40C66FF867C}">
                  <a14:compatExt spid="_x0000_s5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31</xdr:row>
          <xdr:rowOff>0</xdr:rowOff>
        </xdr:to>
        <xdr:sp macro="" textlink="">
          <xdr:nvSpPr>
            <xdr:cNvPr id="58371" name="Check Box 3" hidden="1">
              <a:extLst>
                <a:ext uri="{63B3BB69-23CF-44E3-9099-C40C66FF867C}">
                  <a14:compatExt spid="_x0000_s5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58374" name="Check Box 6" hidden="1">
              <a:extLst>
                <a:ext uri="{63B3BB69-23CF-44E3-9099-C40C66FF867C}">
                  <a14:compatExt spid="_x0000_s5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38100</xdr:rowOff>
    </xdr:from>
    <xdr:to>
      <xdr:col>27</xdr:col>
      <xdr:colOff>0</xdr:colOff>
      <xdr:row>44</xdr:row>
      <xdr:rowOff>123825</xdr:rowOff>
    </xdr:to>
    <xdr:sp macro="" textlink="">
      <xdr:nvSpPr>
        <xdr:cNvPr id="13" name="Rectangle 12">
          <a:hlinkClick xmlns:r="http://schemas.openxmlformats.org/officeDocument/2006/relationships" r:id="rId1"/>
        </xdr:cNvPr>
        <xdr:cNvSpPr/>
      </xdr:nvSpPr>
      <xdr:spPr>
        <a:xfrm>
          <a:off x="9534525" y="768667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2</xdr:row>
      <xdr:rowOff>0</xdr:rowOff>
    </xdr:to>
    <xdr:sp macro="" textlink="">
      <xdr:nvSpPr>
        <xdr:cNvPr id="19" name="Rectangle 18">
          <a:hlinkClick xmlns:r="http://schemas.openxmlformats.org/officeDocument/2006/relationships" r:id="rId1"/>
        </xdr:cNvPr>
        <xdr:cNvSpPr/>
      </xdr:nvSpPr>
      <xdr:spPr>
        <a:xfrm>
          <a:off x="6448425" y="0"/>
          <a:ext cx="20478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171450</xdr:colOff>
      <xdr:row>0</xdr:row>
      <xdr:rowOff>0</xdr:rowOff>
    </xdr:from>
    <xdr:to>
      <xdr:col>2</xdr:col>
      <xdr:colOff>333375</xdr:colOff>
      <xdr:row>1</xdr:row>
      <xdr:rowOff>171450</xdr:rowOff>
    </xdr:to>
    <xdr:sp macro="" textlink="">
      <xdr:nvSpPr>
        <xdr:cNvPr id="21" name="Rectangle 20">
          <a:hlinkClick xmlns:r="http://schemas.openxmlformats.org/officeDocument/2006/relationships" r:id="rId2"/>
        </xdr:cNvPr>
        <xdr:cNvSpPr/>
      </xdr:nvSpPr>
      <xdr:spPr>
        <a:xfrm>
          <a:off x="447675"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371475</xdr:colOff>
      <xdr:row>0</xdr:row>
      <xdr:rowOff>0</xdr:rowOff>
    </xdr:from>
    <xdr:to>
      <xdr:col>7</xdr:col>
      <xdr:colOff>114300</xdr:colOff>
      <xdr:row>1</xdr:row>
      <xdr:rowOff>171450</xdr:rowOff>
    </xdr:to>
    <xdr:sp macro="" textlink="">
      <xdr:nvSpPr>
        <xdr:cNvPr id="22" name="Rectangle 21">
          <a:hlinkClick xmlns:r="http://schemas.openxmlformats.org/officeDocument/2006/relationships" r:id="rId3"/>
        </xdr:cNvPr>
        <xdr:cNvSpPr/>
      </xdr:nvSpPr>
      <xdr:spPr>
        <a:xfrm>
          <a:off x="2190750" y="0"/>
          <a:ext cx="12858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476250</xdr:colOff>
      <xdr:row>0</xdr:row>
      <xdr:rowOff>0</xdr:rowOff>
    </xdr:from>
    <xdr:to>
      <xdr:col>11</xdr:col>
      <xdr:colOff>466725</xdr:colOff>
      <xdr:row>1</xdr:row>
      <xdr:rowOff>161925</xdr:rowOff>
    </xdr:to>
    <xdr:sp macro="" textlink="">
      <xdr:nvSpPr>
        <xdr:cNvPr id="23" name="Rectangle 22">
          <a:hlinkClick xmlns:r="http://schemas.openxmlformats.org/officeDocument/2006/relationships" r:id="rId4"/>
        </xdr:cNvPr>
        <xdr:cNvSpPr/>
      </xdr:nvSpPr>
      <xdr:spPr>
        <a:xfrm>
          <a:off x="4352925"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504825</xdr:colOff>
      <xdr:row>0</xdr:row>
      <xdr:rowOff>0</xdr:rowOff>
    </xdr:from>
    <xdr:to>
      <xdr:col>21</xdr:col>
      <xdr:colOff>0</xdr:colOff>
      <xdr:row>1</xdr:row>
      <xdr:rowOff>171450</xdr:rowOff>
    </xdr:to>
    <xdr:sp macro="" textlink="">
      <xdr:nvSpPr>
        <xdr:cNvPr id="24" name="Rectangle 23">
          <a:hlinkClick xmlns:r="http://schemas.openxmlformats.org/officeDocument/2006/relationships" r:id="rId5"/>
        </xdr:cNvPr>
        <xdr:cNvSpPr/>
      </xdr:nvSpPr>
      <xdr:spPr>
        <a:xfrm>
          <a:off x="901065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180976</xdr:rowOff>
    </xdr:from>
    <xdr:to>
      <xdr:col>28</xdr:col>
      <xdr:colOff>19049</xdr:colOff>
      <xdr:row>17</xdr:row>
      <xdr:rowOff>28576</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71476"/>
          <a:ext cx="13944599" cy="28956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361950</xdr:colOff>
      <xdr:row>1</xdr:row>
      <xdr:rowOff>57150</xdr:rowOff>
    </xdr:from>
    <xdr:to>
      <xdr:col>29</xdr:col>
      <xdr:colOff>285750</xdr:colOff>
      <xdr:row>4</xdr:row>
      <xdr:rowOff>123825</xdr:rowOff>
    </xdr:to>
    <xdr:sp macro="" textlink="">
      <xdr:nvSpPr>
        <xdr:cNvPr id="2" name="TextBox 1"/>
        <xdr:cNvSpPr txBox="1"/>
      </xdr:nvSpPr>
      <xdr:spPr>
        <a:xfrm>
          <a:off x="9896475" y="247650"/>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274484</xdr:colOff>
      <xdr:row>1</xdr:row>
      <xdr:rowOff>180929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3923809" cy="371429"/>
        </a:xfrm>
        <a:prstGeom prst="rect">
          <a:avLst/>
        </a:prstGeom>
      </xdr:spPr>
    </xdr:pic>
    <xdr:clientData/>
  </xdr:twoCellAnchor>
  <xdr:twoCellAnchor>
    <xdr:from>
      <xdr:col>1</xdr:col>
      <xdr:colOff>114300</xdr:colOff>
      <xdr:row>0</xdr:row>
      <xdr:rowOff>0</xdr:rowOff>
    </xdr:from>
    <xdr:to>
      <xdr:col>3</xdr:col>
      <xdr:colOff>371475</xdr:colOff>
      <xdr:row>1</xdr:row>
      <xdr:rowOff>161925</xdr:rowOff>
    </xdr:to>
    <xdr:sp macro="" textlink="">
      <xdr:nvSpPr>
        <xdr:cNvPr id="65" name="Rectangle 64">
          <a:hlinkClick xmlns:r="http://schemas.openxmlformats.org/officeDocument/2006/relationships" r:id="rId2"/>
        </xdr:cNvPr>
        <xdr:cNvSpPr/>
      </xdr:nvSpPr>
      <xdr:spPr>
        <a:xfrm>
          <a:off x="390525" y="0"/>
          <a:ext cx="7524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190500</xdr:colOff>
      <xdr:row>0</xdr:row>
      <xdr:rowOff>0</xdr:rowOff>
    </xdr:from>
    <xdr:to>
      <xdr:col>8</xdr:col>
      <xdr:colOff>295275</xdr:colOff>
      <xdr:row>1</xdr:row>
      <xdr:rowOff>161925</xdr:rowOff>
    </xdr:to>
    <xdr:sp macro="" textlink="">
      <xdr:nvSpPr>
        <xdr:cNvPr id="66" name="Rectangle 65">
          <a:hlinkClick xmlns:r="http://schemas.openxmlformats.org/officeDocument/2006/relationships" r:id="rId3"/>
        </xdr:cNvPr>
        <xdr:cNvSpPr/>
      </xdr:nvSpPr>
      <xdr:spPr>
        <a:xfrm>
          <a:off x="1990725" y="0"/>
          <a:ext cx="16478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13</xdr:col>
      <xdr:colOff>28575</xdr:colOff>
      <xdr:row>1</xdr:row>
      <xdr:rowOff>133350</xdr:rowOff>
    </xdr:to>
    <xdr:sp macro="" textlink="">
      <xdr:nvSpPr>
        <xdr:cNvPr id="67" name="Rectangle 66">
          <a:hlinkClick xmlns:r="http://schemas.openxmlformats.org/officeDocument/2006/relationships" r:id="rId4"/>
        </xdr:cNvPr>
        <xdr:cNvSpPr/>
      </xdr:nvSpPr>
      <xdr:spPr>
        <a:xfrm>
          <a:off x="4410075" y="0"/>
          <a:ext cx="15335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0</xdr:row>
      <xdr:rowOff>0</xdr:rowOff>
    </xdr:from>
    <xdr:to>
      <xdr:col>17</xdr:col>
      <xdr:colOff>504825</xdr:colOff>
      <xdr:row>1</xdr:row>
      <xdr:rowOff>152400</xdr:rowOff>
    </xdr:to>
    <xdr:sp macro="" textlink="">
      <xdr:nvSpPr>
        <xdr:cNvPr id="68" name="Rectangle 67">
          <a:hlinkClick xmlns:r="http://schemas.openxmlformats.org/officeDocument/2006/relationships" r:id="rId5"/>
        </xdr:cNvPr>
        <xdr:cNvSpPr/>
      </xdr:nvSpPr>
      <xdr:spPr>
        <a:xfrm>
          <a:off x="6429375" y="0"/>
          <a:ext cx="204787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1038225</xdr:colOff>
      <xdr:row>0</xdr:row>
      <xdr:rowOff>19050</xdr:rowOff>
    </xdr:from>
    <xdr:to>
      <xdr:col>21</xdr:col>
      <xdr:colOff>314325</xdr:colOff>
      <xdr:row>1</xdr:row>
      <xdr:rowOff>161925</xdr:rowOff>
    </xdr:to>
    <xdr:sp macro="" textlink="">
      <xdr:nvSpPr>
        <xdr:cNvPr id="69" name="Rectangle 68">
          <a:hlinkClick xmlns:r="http://schemas.openxmlformats.org/officeDocument/2006/relationships" r:id="rId6"/>
        </xdr:cNvPr>
        <xdr:cNvSpPr/>
      </xdr:nvSpPr>
      <xdr:spPr>
        <a:xfrm>
          <a:off x="9010650" y="19050"/>
          <a:ext cx="16002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1</xdr:row>
      <xdr:rowOff>180976</xdr:rowOff>
    </xdr:from>
    <xdr:to>
      <xdr:col>28</xdr:col>
      <xdr:colOff>0</xdr:colOff>
      <xdr:row>16</xdr:row>
      <xdr:rowOff>47626</xdr:rowOff>
    </xdr:to>
    <xdr:pic>
      <xdr:nvPicPr>
        <xdr:cNvPr id="5" name="Picture 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9050" y="371476"/>
          <a:ext cx="13906500" cy="2724150"/>
        </a:xfrm>
        <a:prstGeom prst="rect">
          <a:avLst/>
        </a:prstGeom>
      </xdr:spPr>
    </xdr:pic>
    <xdr:clientData/>
  </xdr:twoCellAnchor>
  <xdr:twoCellAnchor>
    <xdr:from>
      <xdr:col>19</xdr:col>
      <xdr:colOff>0</xdr:colOff>
      <xdr:row>19</xdr:row>
      <xdr:rowOff>0</xdr:rowOff>
    </xdr:from>
    <xdr:to>
      <xdr:col>27</xdr:col>
      <xdr:colOff>0</xdr:colOff>
      <xdr:row>19</xdr:row>
      <xdr:rowOff>19050</xdr:rowOff>
    </xdr:to>
    <xdr:sp macro="" textlink="">
      <xdr:nvSpPr>
        <xdr:cNvPr id="24" name="Rectangle 23">
          <a:hlinkClick xmlns:r="http://schemas.openxmlformats.org/officeDocument/2006/relationships" r:id="rId8"/>
        </xdr:cNvPr>
        <xdr:cNvSpPr/>
      </xdr:nvSpPr>
      <xdr:spPr>
        <a:xfrm>
          <a:off x="9534525" y="3619500"/>
          <a:ext cx="4114800" cy="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19</xdr:row>
      <xdr:rowOff>0</xdr:rowOff>
    </xdr:from>
    <xdr:to>
      <xdr:col>27</xdr:col>
      <xdr:colOff>0</xdr:colOff>
      <xdr:row>19</xdr:row>
      <xdr:rowOff>9525</xdr:rowOff>
    </xdr:to>
    <xdr:sp macro="" textlink="">
      <xdr:nvSpPr>
        <xdr:cNvPr id="25" name="Rectangle 24">
          <a:hlinkClick xmlns:r="http://schemas.openxmlformats.org/officeDocument/2006/relationships" r:id="rId9"/>
        </xdr:cNvPr>
        <xdr:cNvSpPr/>
      </xdr:nvSpPr>
      <xdr:spPr>
        <a:xfrm>
          <a:off x="9534525" y="3619500"/>
          <a:ext cx="4114800" cy="9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39</xdr:row>
      <xdr:rowOff>171450</xdr:rowOff>
    </xdr:from>
    <xdr:to>
      <xdr:col>27</xdr:col>
      <xdr:colOff>0</xdr:colOff>
      <xdr:row>45</xdr:row>
      <xdr:rowOff>180975</xdr:rowOff>
    </xdr:to>
    <xdr:sp macro="" textlink="">
      <xdr:nvSpPr>
        <xdr:cNvPr id="27" name="Rectangle 26">
          <a:hlinkClick xmlns:r="http://schemas.openxmlformats.org/officeDocument/2006/relationships" r:id="rId5"/>
        </xdr:cNvPr>
        <xdr:cNvSpPr/>
      </xdr:nvSpPr>
      <xdr:spPr>
        <a:xfrm>
          <a:off x="9534525" y="760095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62481" name="Check Box 17" hidden="1">
              <a:extLst>
                <a:ext uri="{63B3BB69-23CF-44E3-9099-C40C66FF867C}">
                  <a14:compatExt spid="_x0000_s62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9525</xdr:rowOff>
        </xdr:to>
        <xdr:sp macro="" textlink="">
          <xdr:nvSpPr>
            <xdr:cNvPr id="62482" name="Check Box 18" hidden="1">
              <a:extLst>
                <a:ext uri="{63B3BB69-23CF-44E3-9099-C40C66FF867C}">
                  <a14:compatExt spid="_x0000_s62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19050</xdr:rowOff>
        </xdr:to>
        <xdr:sp macro="" textlink="">
          <xdr:nvSpPr>
            <xdr:cNvPr id="62483" name="Check Box 19" hidden="1">
              <a:extLst>
                <a:ext uri="{63B3BB69-23CF-44E3-9099-C40C66FF867C}">
                  <a14:compatExt spid="_x0000_s62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62484" name="Check Box 20" hidden="1">
              <a:extLst>
                <a:ext uri="{63B3BB69-23CF-44E3-9099-C40C66FF867C}">
                  <a14:compatExt spid="_x0000_s62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62485" name="Check Box 21" hidden="1">
              <a:extLst>
                <a:ext uri="{63B3BB69-23CF-44E3-9099-C40C66FF867C}">
                  <a14:compatExt spid="_x0000_s62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62486" name="Check Box 22" hidden="1">
              <a:extLst>
                <a:ext uri="{63B3BB69-23CF-44E3-9099-C40C66FF867C}">
                  <a14:compatExt spid="_x0000_s6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62487" name="Check Box 23" hidden="1">
              <a:extLst>
                <a:ext uri="{63B3BB69-23CF-44E3-9099-C40C66FF867C}">
                  <a14:compatExt spid="_x0000_s6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62488" name="Check Box 24" hidden="1">
              <a:extLst>
                <a:ext uri="{63B3BB69-23CF-44E3-9099-C40C66FF867C}">
                  <a14:compatExt spid="_x0000_s6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62489" name="Check Box 25" hidden="1">
              <a:extLst>
                <a:ext uri="{63B3BB69-23CF-44E3-9099-C40C66FF867C}">
                  <a14:compatExt spid="_x0000_s6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62490" name="Check Box 26" hidden="1">
              <a:extLst>
                <a:ext uri="{63B3BB69-23CF-44E3-9099-C40C66FF867C}">
                  <a14:compatExt spid="_x0000_s6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9525</xdr:rowOff>
        </xdr:to>
        <xdr:sp macro="" textlink="">
          <xdr:nvSpPr>
            <xdr:cNvPr id="62491" name="Check Box 27" hidden="1">
              <a:extLst>
                <a:ext uri="{63B3BB69-23CF-44E3-9099-C40C66FF867C}">
                  <a14:compatExt spid="_x0000_s6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57150</xdr:colOff>
      <xdr:row>1</xdr:row>
      <xdr:rowOff>85725</xdr:rowOff>
    </xdr:from>
    <xdr:to>
      <xdr:col>28</xdr:col>
      <xdr:colOff>200025</xdr:colOff>
      <xdr:row>5</xdr:row>
      <xdr:rowOff>38100</xdr:rowOff>
    </xdr:to>
    <xdr:sp macro="" textlink="">
      <xdr:nvSpPr>
        <xdr:cNvPr id="2" name="TextBox 1"/>
        <xdr:cNvSpPr txBox="1"/>
      </xdr:nvSpPr>
      <xdr:spPr>
        <a:xfrm>
          <a:off x="9839325" y="276225"/>
          <a:ext cx="4286250"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504825</xdr:colOff>
      <xdr:row>40</xdr:row>
      <xdr:rowOff>19050</xdr:rowOff>
    </xdr:from>
    <xdr:to>
      <xdr:col>26</xdr:col>
      <xdr:colOff>504825</xdr:colOff>
      <xdr:row>45</xdr:row>
      <xdr:rowOff>152400</xdr:rowOff>
    </xdr:to>
    <xdr:sp macro="" textlink="">
      <xdr:nvSpPr>
        <xdr:cNvPr id="7" name="Rectangle 6">
          <a:hlinkClick xmlns:r="http://schemas.openxmlformats.org/officeDocument/2006/relationships" r:id="rId1"/>
        </xdr:cNvPr>
        <xdr:cNvSpPr/>
      </xdr:nvSpPr>
      <xdr:spPr>
        <a:xfrm>
          <a:off x="9525000" y="7724775"/>
          <a:ext cx="4114800"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28</xdr:row>
          <xdr:rowOff>76200</xdr:rowOff>
        </xdr:from>
        <xdr:to>
          <xdr:col>1</xdr:col>
          <xdr:colOff>476250</xdr:colOff>
          <xdr:row>29</xdr:row>
          <xdr:rowOff>104775</xdr:rowOff>
        </xdr:to>
        <xdr:sp macro="" textlink="">
          <xdr:nvSpPr>
            <xdr:cNvPr id="63489" name="Check Box 1" hidden="1">
              <a:extLst>
                <a:ext uri="{63B3BB69-23CF-44E3-9099-C40C66FF867C}">
                  <a14:compatExt spid="_x0000_s6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0</xdr:colOff>
      <xdr:row>0</xdr:row>
      <xdr:rowOff>0</xdr:rowOff>
    </xdr:from>
    <xdr:to>
      <xdr:col>16</xdr:col>
      <xdr:colOff>504825</xdr:colOff>
      <xdr:row>2</xdr:row>
      <xdr:rowOff>0</xdr:rowOff>
    </xdr:to>
    <xdr:sp macro="" textlink="">
      <xdr:nvSpPr>
        <xdr:cNvPr id="29" name="Rectangle 28">
          <a:hlinkClick xmlns:r="http://schemas.openxmlformats.org/officeDocument/2006/relationships" r:id="rId1"/>
        </xdr:cNvPr>
        <xdr:cNvSpPr/>
      </xdr:nvSpPr>
      <xdr:spPr>
        <a:xfrm>
          <a:off x="6448425" y="0"/>
          <a:ext cx="20478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161925</xdr:colOff>
      <xdr:row>0</xdr:row>
      <xdr:rowOff>0</xdr:rowOff>
    </xdr:from>
    <xdr:to>
      <xdr:col>2</xdr:col>
      <xdr:colOff>361950</xdr:colOff>
      <xdr:row>1</xdr:row>
      <xdr:rowOff>171450</xdr:rowOff>
    </xdr:to>
    <xdr:sp macro="" textlink="">
      <xdr:nvSpPr>
        <xdr:cNvPr id="31" name="Rectangle 30">
          <a:hlinkClick xmlns:r="http://schemas.openxmlformats.org/officeDocument/2006/relationships" r:id="rId2"/>
        </xdr:cNvPr>
        <xdr:cNvSpPr/>
      </xdr:nvSpPr>
      <xdr:spPr>
        <a:xfrm>
          <a:off x="438150"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352425</xdr:colOff>
      <xdr:row>0</xdr:row>
      <xdr:rowOff>0</xdr:rowOff>
    </xdr:from>
    <xdr:to>
      <xdr:col>7</xdr:col>
      <xdr:colOff>161925</xdr:colOff>
      <xdr:row>1</xdr:row>
      <xdr:rowOff>171450</xdr:rowOff>
    </xdr:to>
    <xdr:sp macro="" textlink="">
      <xdr:nvSpPr>
        <xdr:cNvPr id="32" name="Rectangle 31">
          <a:hlinkClick xmlns:r="http://schemas.openxmlformats.org/officeDocument/2006/relationships" r:id="rId3"/>
        </xdr:cNvPr>
        <xdr:cNvSpPr/>
      </xdr:nvSpPr>
      <xdr:spPr>
        <a:xfrm>
          <a:off x="2171700" y="0"/>
          <a:ext cx="13525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0</xdr:row>
      <xdr:rowOff>0</xdr:rowOff>
    </xdr:from>
    <xdr:to>
      <xdr:col>11</xdr:col>
      <xdr:colOff>504825</xdr:colOff>
      <xdr:row>1</xdr:row>
      <xdr:rowOff>161925</xdr:rowOff>
    </xdr:to>
    <xdr:sp macro="" textlink="">
      <xdr:nvSpPr>
        <xdr:cNvPr id="33" name="Rectangle 32">
          <a:hlinkClick xmlns:r="http://schemas.openxmlformats.org/officeDocument/2006/relationships" r:id="rId4"/>
        </xdr:cNvPr>
        <xdr:cNvSpPr/>
      </xdr:nvSpPr>
      <xdr:spPr>
        <a:xfrm>
          <a:off x="4391025"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0</xdr:row>
      <xdr:rowOff>0</xdr:rowOff>
    </xdr:from>
    <xdr:to>
      <xdr:col>21</xdr:col>
      <xdr:colOff>28575</xdr:colOff>
      <xdr:row>1</xdr:row>
      <xdr:rowOff>171450</xdr:rowOff>
    </xdr:to>
    <xdr:sp macro="" textlink="">
      <xdr:nvSpPr>
        <xdr:cNvPr id="34" name="Rectangle 33">
          <a:hlinkClick xmlns:r="http://schemas.openxmlformats.org/officeDocument/2006/relationships" r:id="rId5"/>
        </xdr:cNvPr>
        <xdr:cNvSpPr/>
      </xdr:nvSpPr>
      <xdr:spPr>
        <a:xfrm>
          <a:off x="90392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38101</xdr:colOff>
      <xdr:row>2</xdr:row>
      <xdr:rowOff>0</xdr:rowOff>
    </xdr:from>
    <xdr:to>
      <xdr:col>28</xdr:col>
      <xdr:colOff>9525</xdr:colOff>
      <xdr:row>16</xdr:row>
      <xdr:rowOff>38100</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101" y="381000"/>
          <a:ext cx="13896974" cy="2705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200025</xdr:colOff>
          <xdr:row>41</xdr:row>
          <xdr:rowOff>200025</xdr:rowOff>
        </xdr:from>
        <xdr:to>
          <xdr:col>2</xdr:col>
          <xdr:colOff>28575</xdr:colOff>
          <xdr:row>43</xdr:row>
          <xdr:rowOff>28575</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352425</xdr:colOff>
      <xdr:row>1</xdr:row>
      <xdr:rowOff>95250</xdr:rowOff>
    </xdr:from>
    <xdr:to>
      <xdr:col>28</xdr:col>
      <xdr:colOff>257175</xdr:colOff>
      <xdr:row>4</xdr:row>
      <xdr:rowOff>180975</xdr:rowOff>
    </xdr:to>
    <xdr:sp macro="" textlink="">
      <xdr:nvSpPr>
        <xdr:cNvPr id="2" name="TextBox 1"/>
        <xdr:cNvSpPr txBox="1"/>
      </xdr:nvSpPr>
      <xdr:spPr>
        <a:xfrm>
          <a:off x="9886950" y="285750"/>
          <a:ext cx="42957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9525</xdr:colOff>
      <xdr:row>39</xdr:row>
      <xdr:rowOff>85725</xdr:rowOff>
    </xdr:from>
    <xdr:to>
      <xdr:col>27</xdr:col>
      <xdr:colOff>9525</xdr:colOff>
      <xdr:row>44</xdr:row>
      <xdr:rowOff>171450</xdr:rowOff>
    </xdr:to>
    <xdr:sp macro="" textlink="">
      <xdr:nvSpPr>
        <xdr:cNvPr id="7" name="Rectangle 6">
          <a:hlinkClick xmlns:r="http://schemas.openxmlformats.org/officeDocument/2006/relationships" r:id="rId1"/>
        </xdr:cNvPr>
        <xdr:cNvSpPr/>
      </xdr:nvSpPr>
      <xdr:spPr>
        <a:xfrm>
          <a:off x="9544050" y="7581900"/>
          <a:ext cx="4114800" cy="1085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13</xdr:col>
      <xdr:colOff>0</xdr:colOff>
      <xdr:row>0</xdr:row>
      <xdr:rowOff>0</xdr:rowOff>
    </xdr:from>
    <xdr:to>
      <xdr:col>16</xdr:col>
      <xdr:colOff>504825</xdr:colOff>
      <xdr:row>2</xdr:row>
      <xdr:rowOff>0</xdr:rowOff>
    </xdr:to>
    <xdr:sp macro="" textlink="">
      <xdr:nvSpPr>
        <xdr:cNvPr id="33" name="Rectangle 32">
          <a:hlinkClick xmlns:r="http://schemas.openxmlformats.org/officeDocument/2006/relationships" r:id="rId1"/>
        </xdr:cNvPr>
        <xdr:cNvSpPr/>
      </xdr:nvSpPr>
      <xdr:spPr>
        <a:xfrm>
          <a:off x="6448425" y="0"/>
          <a:ext cx="20478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142876</xdr:colOff>
      <xdr:row>0</xdr:row>
      <xdr:rowOff>0</xdr:rowOff>
    </xdr:from>
    <xdr:to>
      <xdr:col>2</xdr:col>
      <xdr:colOff>352426</xdr:colOff>
      <xdr:row>1</xdr:row>
      <xdr:rowOff>171450</xdr:rowOff>
    </xdr:to>
    <xdr:sp macro="" textlink="">
      <xdr:nvSpPr>
        <xdr:cNvPr id="35" name="Rectangle 34">
          <a:hlinkClick xmlns:r="http://schemas.openxmlformats.org/officeDocument/2006/relationships" r:id="rId2"/>
        </xdr:cNvPr>
        <xdr:cNvSpPr/>
      </xdr:nvSpPr>
      <xdr:spPr>
        <a:xfrm>
          <a:off x="419101"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333375</xdr:colOff>
      <xdr:row>0</xdr:row>
      <xdr:rowOff>0</xdr:rowOff>
    </xdr:from>
    <xdr:to>
      <xdr:col>7</xdr:col>
      <xdr:colOff>123825</xdr:colOff>
      <xdr:row>1</xdr:row>
      <xdr:rowOff>171450</xdr:rowOff>
    </xdr:to>
    <xdr:sp macro="" textlink="">
      <xdr:nvSpPr>
        <xdr:cNvPr id="36" name="Rectangle 35">
          <a:hlinkClick xmlns:r="http://schemas.openxmlformats.org/officeDocument/2006/relationships" r:id="rId3"/>
        </xdr:cNvPr>
        <xdr:cNvSpPr/>
      </xdr:nvSpPr>
      <xdr:spPr>
        <a:xfrm>
          <a:off x="2152650" y="0"/>
          <a:ext cx="13335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0</xdr:row>
      <xdr:rowOff>0</xdr:rowOff>
    </xdr:from>
    <xdr:to>
      <xdr:col>11</xdr:col>
      <xdr:colOff>476250</xdr:colOff>
      <xdr:row>1</xdr:row>
      <xdr:rowOff>161925</xdr:rowOff>
    </xdr:to>
    <xdr:sp macro="" textlink="">
      <xdr:nvSpPr>
        <xdr:cNvPr id="37" name="Rectangle 36">
          <a:hlinkClick xmlns:r="http://schemas.openxmlformats.org/officeDocument/2006/relationships" r:id="rId4"/>
        </xdr:cNvPr>
        <xdr:cNvSpPr/>
      </xdr:nvSpPr>
      <xdr:spPr>
        <a:xfrm>
          <a:off x="436245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21</xdr:col>
      <xdr:colOff>19050</xdr:colOff>
      <xdr:row>1</xdr:row>
      <xdr:rowOff>171450</xdr:rowOff>
    </xdr:to>
    <xdr:sp macro="" textlink="">
      <xdr:nvSpPr>
        <xdr:cNvPr id="38" name="Rectangle 37">
          <a:hlinkClick xmlns:r="http://schemas.openxmlformats.org/officeDocument/2006/relationships" r:id="rId5"/>
        </xdr:cNvPr>
        <xdr:cNvSpPr/>
      </xdr:nvSpPr>
      <xdr:spPr>
        <a:xfrm>
          <a:off x="9029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142875</xdr:colOff>
          <xdr:row>26</xdr:row>
          <xdr:rowOff>9525</xdr:rowOff>
        </xdr:from>
        <xdr:to>
          <xdr:col>1</xdr:col>
          <xdr:colOff>447675</xdr:colOff>
          <xdr:row>27</xdr:row>
          <xdr:rowOff>0</xdr:rowOff>
        </xdr:to>
        <xdr:sp macro="" textlink="">
          <xdr:nvSpPr>
            <xdr:cNvPr id="61442" name="Check Box 2" hidden="1">
              <a:extLst>
                <a:ext uri="{63B3BB69-23CF-44E3-9099-C40C66FF867C}">
                  <a14:compatExt spid="_x0000_s6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2</xdr:row>
      <xdr:rowOff>0</xdr:rowOff>
    </xdr:from>
    <xdr:to>
      <xdr:col>28</xdr:col>
      <xdr:colOff>9525</xdr:colOff>
      <xdr:row>17</xdr:row>
      <xdr:rowOff>0</xdr:rowOff>
    </xdr:to>
    <xdr:pic>
      <xdr:nvPicPr>
        <xdr:cNvPr id="8" name="Picture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1000"/>
          <a:ext cx="13935075" cy="2857500"/>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1" name="Rectangle 10">
          <a:hlinkClick xmlns:r="http://schemas.openxmlformats.org/officeDocument/2006/relationships" r:id="rId7"/>
        </xdr:cNvPr>
        <xdr:cNvSpPr/>
      </xdr:nvSpPr>
      <xdr:spPr>
        <a:xfrm>
          <a:off x="9972675" y="4667250"/>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352425</xdr:colOff>
      <xdr:row>1</xdr:row>
      <xdr:rowOff>85725</xdr:rowOff>
    </xdr:from>
    <xdr:to>
      <xdr:col>28</xdr:col>
      <xdr:colOff>190500</xdr:colOff>
      <xdr:row>4</xdr:row>
      <xdr:rowOff>38100</xdr:rowOff>
    </xdr:to>
    <xdr:sp macro="" textlink="">
      <xdr:nvSpPr>
        <xdr:cNvPr id="2" name="TextBox 1"/>
        <xdr:cNvSpPr txBox="1"/>
      </xdr:nvSpPr>
      <xdr:spPr>
        <a:xfrm>
          <a:off x="9886950" y="276225"/>
          <a:ext cx="42291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 construction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23812</xdr:rowOff>
    </xdr:from>
    <xdr:to>
      <xdr:col>2</xdr:col>
      <xdr:colOff>339328</xdr:colOff>
      <xdr:row>7</xdr:row>
      <xdr:rowOff>178594</xdr:rowOff>
    </xdr:to>
    <xdr:sp macro="" textlink="">
      <xdr:nvSpPr>
        <xdr:cNvPr id="2" name="Rectangle 1">
          <a:hlinkClick xmlns:r="http://schemas.openxmlformats.org/officeDocument/2006/relationships" r:id="rId1"/>
        </xdr:cNvPr>
        <xdr:cNvSpPr/>
      </xdr:nvSpPr>
      <xdr:spPr>
        <a:xfrm>
          <a:off x="190500" y="1547812"/>
          <a:ext cx="672703" cy="1547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xdr:colOff>
      <xdr:row>8</xdr:row>
      <xdr:rowOff>47625</xdr:rowOff>
    </xdr:from>
    <xdr:to>
      <xdr:col>1</xdr:col>
      <xdr:colOff>267891</xdr:colOff>
      <xdr:row>8</xdr:row>
      <xdr:rowOff>184547</xdr:rowOff>
    </xdr:to>
    <xdr:sp macro="" textlink="">
      <xdr:nvSpPr>
        <xdr:cNvPr id="3" name="Rectangle 2">
          <a:hlinkClick xmlns:r="http://schemas.openxmlformats.org/officeDocument/2006/relationships" r:id="rId2"/>
        </xdr:cNvPr>
        <xdr:cNvSpPr/>
      </xdr:nvSpPr>
      <xdr:spPr>
        <a:xfrm>
          <a:off x="196453" y="1762125"/>
          <a:ext cx="261938" cy="136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xdr:colOff>
      <xdr:row>9</xdr:row>
      <xdr:rowOff>41672</xdr:rowOff>
    </xdr:from>
    <xdr:to>
      <xdr:col>4</xdr:col>
      <xdr:colOff>101203</xdr:colOff>
      <xdr:row>10</xdr:row>
      <xdr:rowOff>5953</xdr:rowOff>
    </xdr:to>
    <xdr:sp macro="" textlink="">
      <xdr:nvSpPr>
        <xdr:cNvPr id="4" name="Rectangle 3">
          <a:hlinkClick xmlns:r="http://schemas.openxmlformats.org/officeDocument/2006/relationships" r:id="rId3"/>
        </xdr:cNvPr>
        <xdr:cNvSpPr/>
      </xdr:nvSpPr>
      <xdr:spPr>
        <a:xfrm>
          <a:off x="196453" y="1946672"/>
          <a:ext cx="1416844" cy="154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11906</xdr:colOff>
      <xdr:row>10</xdr:row>
      <xdr:rowOff>29766</xdr:rowOff>
    </xdr:from>
    <xdr:to>
      <xdr:col>2</xdr:col>
      <xdr:colOff>517922</xdr:colOff>
      <xdr:row>11</xdr:row>
      <xdr:rowOff>0</xdr:rowOff>
    </xdr:to>
    <xdr:sp macro="" textlink="">
      <xdr:nvSpPr>
        <xdr:cNvPr id="5" name="Rectangle 4">
          <a:hlinkClick xmlns:r="http://schemas.openxmlformats.org/officeDocument/2006/relationships" r:id="rId4"/>
        </xdr:cNvPr>
        <xdr:cNvSpPr/>
      </xdr:nvSpPr>
      <xdr:spPr>
        <a:xfrm>
          <a:off x="202406" y="2125266"/>
          <a:ext cx="839391" cy="160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0</xdr:colOff>
      <xdr:row>0</xdr:row>
      <xdr:rowOff>0</xdr:rowOff>
    </xdr:from>
    <xdr:to>
      <xdr:col>16</xdr:col>
      <xdr:colOff>504825</xdr:colOff>
      <xdr:row>2</xdr:row>
      <xdr:rowOff>0</xdr:rowOff>
    </xdr:to>
    <xdr:sp macro="" textlink="">
      <xdr:nvSpPr>
        <xdr:cNvPr id="4" name="Rectangle 3">
          <a:hlinkClick xmlns:r="http://schemas.openxmlformats.org/officeDocument/2006/relationships" r:id="rId1"/>
        </xdr:cNvPr>
        <xdr:cNvSpPr/>
      </xdr:nvSpPr>
      <xdr:spPr>
        <a:xfrm>
          <a:off x="6448425" y="0"/>
          <a:ext cx="20478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142876</xdr:colOff>
      <xdr:row>0</xdr:row>
      <xdr:rowOff>0</xdr:rowOff>
    </xdr:from>
    <xdr:to>
      <xdr:col>2</xdr:col>
      <xdr:colOff>352426</xdr:colOff>
      <xdr:row>1</xdr:row>
      <xdr:rowOff>171450</xdr:rowOff>
    </xdr:to>
    <xdr:sp macro="" textlink="">
      <xdr:nvSpPr>
        <xdr:cNvPr id="5" name="Rectangle 4">
          <a:hlinkClick xmlns:r="http://schemas.openxmlformats.org/officeDocument/2006/relationships" r:id="rId2"/>
        </xdr:cNvPr>
        <xdr:cNvSpPr/>
      </xdr:nvSpPr>
      <xdr:spPr>
        <a:xfrm>
          <a:off x="419101" y="0"/>
          <a:ext cx="7239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333375</xdr:colOff>
      <xdr:row>0</xdr:row>
      <xdr:rowOff>0</xdr:rowOff>
    </xdr:from>
    <xdr:to>
      <xdr:col>7</xdr:col>
      <xdr:colOff>123825</xdr:colOff>
      <xdr:row>1</xdr:row>
      <xdr:rowOff>171450</xdr:rowOff>
    </xdr:to>
    <xdr:sp macro="" textlink="">
      <xdr:nvSpPr>
        <xdr:cNvPr id="6" name="Rectangle 5">
          <a:hlinkClick xmlns:r="http://schemas.openxmlformats.org/officeDocument/2006/relationships" r:id="rId3"/>
        </xdr:cNvPr>
        <xdr:cNvSpPr/>
      </xdr:nvSpPr>
      <xdr:spPr>
        <a:xfrm>
          <a:off x="2152650" y="0"/>
          <a:ext cx="13335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0</xdr:row>
      <xdr:rowOff>0</xdr:rowOff>
    </xdr:from>
    <xdr:to>
      <xdr:col>11</xdr:col>
      <xdr:colOff>476250</xdr:colOff>
      <xdr:row>1</xdr:row>
      <xdr:rowOff>161925</xdr:rowOff>
    </xdr:to>
    <xdr:sp macro="" textlink="">
      <xdr:nvSpPr>
        <xdr:cNvPr id="7" name="Rectangle 6">
          <a:hlinkClick xmlns:r="http://schemas.openxmlformats.org/officeDocument/2006/relationships" r:id="rId4"/>
        </xdr:cNvPr>
        <xdr:cNvSpPr/>
      </xdr:nvSpPr>
      <xdr:spPr>
        <a:xfrm>
          <a:off x="436245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21</xdr:col>
      <xdr:colOff>19050</xdr:colOff>
      <xdr:row>1</xdr:row>
      <xdr:rowOff>171450</xdr:rowOff>
    </xdr:to>
    <xdr:sp macro="" textlink="">
      <xdr:nvSpPr>
        <xdr:cNvPr id="8" name="Rectangle 7">
          <a:hlinkClick xmlns:r="http://schemas.openxmlformats.org/officeDocument/2006/relationships" r:id="rId5"/>
        </xdr:cNvPr>
        <xdr:cNvSpPr/>
      </xdr:nvSpPr>
      <xdr:spPr>
        <a:xfrm>
          <a:off x="9029700"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28576</xdr:colOff>
      <xdr:row>2</xdr:row>
      <xdr:rowOff>1</xdr:rowOff>
    </xdr:from>
    <xdr:to>
      <xdr:col>28</xdr:col>
      <xdr:colOff>0</xdr:colOff>
      <xdr:row>17</xdr:row>
      <xdr:rowOff>114301</xdr:rowOff>
    </xdr:to>
    <xdr:pic>
      <xdr:nvPicPr>
        <xdr:cNvPr id="10" name="Picture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8576" y="381001"/>
          <a:ext cx="13896974" cy="2971800"/>
        </a:xfrm>
        <a:prstGeom prst="rect">
          <a:avLst/>
        </a:prstGeom>
      </xdr:spPr>
    </xdr:pic>
    <xdr:clientData/>
  </xdr:twoCellAnchor>
  <xdr:twoCellAnchor>
    <xdr:from>
      <xdr:col>9</xdr:col>
      <xdr:colOff>514349</xdr:colOff>
      <xdr:row>78</xdr:row>
      <xdr:rowOff>190499</xdr:rowOff>
    </xdr:from>
    <xdr:to>
      <xdr:col>17</xdr:col>
      <xdr:colOff>476250</xdr:colOff>
      <xdr:row>85</xdr:row>
      <xdr:rowOff>9525</xdr:rowOff>
    </xdr:to>
    <xdr:sp macro="" textlink="">
      <xdr:nvSpPr>
        <xdr:cNvPr id="13" name="Rectangle 12">
          <a:hlinkClick xmlns:r="http://schemas.openxmlformats.org/officeDocument/2006/relationships" r:id="rId1"/>
        </xdr:cNvPr>
        <xdr:cNvSpPr/>
      </xdr:nvSpPr>
      <xdr:spPr>
        <a:xfrm>
          <a:off x="4905374" y="15373349"/>
          <a:ext cx="4076701" cy="1162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51</xdr:row>
          <xdr:rowOff>180975</xdr:rowOff>
        </xdr:from>
        <xdr:to>
          <xdr:col>10</xdr:col>
          <xdr:colOff>381000</xdr:colOff>
          <xdr:row>53</xdr:row>
          <xdr:rowOff>38100</xdr:rowOff>
        </xdr:to>
        <xdr:sp macro="" textlink="">
          <xdr:nvSpPr>
            <xdr:cNvPr id="82950" name="Check Box 6" hidden="1">
              <a:extLst>
                <a:ext uri="{63B3BB69-23CF-44E3-9099-C40C66FF867C}">
                  <a14:compatExt spid="_x0000_s82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55</xdr:row>
          <xdr:rowOff>9525</xdr:rowOff>
        </xdr:from>
        <xdr:to>
          <xdr:col>10</xdr:col>
          <xdr:colOff>390525</xdr:colOff>
          <xdr:row>56</xdr:row>
          <xdr:rowOff>28575</xdr:rowOff>
        </xdr:to>
        <xdr:sp macro="" textlink="">
          <xdr:nvSpPr>
            <xdr:cNvPr id="82951" name="Check Box 7" hidden="1">
              <a:extLst>
                <a:ext uri="{63B3BB69-23CF-44E3-9099-C40C66FF867C}">
                  <a14:compatExt spid="_x0000_s82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180975</xdr:rowOff>
        </xdr:from>
        <xdr:to>
          <xdr:col>10</xdr:col>
          <xdr:colOff>476250</xdr:colOff>
          <xdr:row>27</xdr:row>
          <xdr:rowOff>9525</xdr:rowOff>
        </xdr:to>
        <xdr:sp macro="" textlink="">
          <xdr:nvSpPr>
            <xdr:cNvPr id="82952" name="Check Box 8" hidden="1">
              <a:extLst>
                <a:ext uri="{63B3BB69-23CF-44E3-9099-C40C66FF867C}">
                  <a14:compatExt spid="_x0000_s82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180975</xdr:rowOff>
        </xdr:from>
        <xdr:to>
          <xdr:col>10</xdr:col>
          <xdr:colOff>419100</xdr:colOff>
          <xdr:row>29</xdr:row>
          <xdr:rowOff>9525</xdr:rowOff>
        </xdr:to>
        <xdr:sp macro="" textlink="">
          <xdr:nvSpPr>
            <xdr:cNvPr id="82953" name="Check Box 9" hidden="1">
              <a:extLst>
                <a:ext uri="{63B3BB69-23CF-44E3-9099-C40C66FF867C}">
                  <a14:compatExt spid="_x0000_s82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180975</xdr:rowOff>
        </xdr:from>
        <xdr:to>
          <xdr:col>10</xdr:col>
          <xdr:colOff>400050</xdr:colOff>
          <xdr:row>31</xdr:row>
          <xdr:rowOff>19050</xdr:rowOff>
        </xdr:to>
        <xdr:sp macro="" textlink="">
          <xdr:nvSpPr>
            <xdr:cNvPr id="82954" name="Check Box 10" hidden="1">
              <a:extLst>
                <a:ext uri="{63B3BB69-23CF-44E3-9099-C40C66FF867C}">
                  <a14:compatExt spid="_x0000_s82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180975</xdr:rowOff>
        </xdr:from>
        <xdr:to>
          <xdr:col>10</xdr:col>
          <xdr:colOff>447675</xdr:colOff>
          <xdr:row>32</xdr:row>
          <xdr:rowOff>180975</xdr:rowOff>
        </xdr:to>
        <xdr:sp macro="" textlink="">
          <xdr:nvSpPr>
            <xdr:cNvPr id="82955" name="Check Box 11" hidden="1">
              <a:extLst>
                <a:ext uri="{63B3BB69-23CF-44E3-9099-C40C66FF867C}">
                  <a14:compatExt spid="_x0000_s82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447675</xdr:colOff>
      <xdr:row>37</xdr:row>
      <xdr:rowOff>19050</xdr:rowOff>
    </xdr:from>
    <xdr:to>
      <xdr:col>2</xdr:col>
      <xdr:colOff>314325</xdr:colOff>
      <xdr:row>38</xdr:row>
      <xdr:rowOff>9525</xdr:rowOff>
    </xdr:to>
    <xdr:sp macro="" textlink="">
      <xdr:nvSpPr>
        <xdr:cNvPr id="20" name="Rectangle 19">
          <a:hlinkClick xmlns:r="http://schemas.openxmlformats.org/officeDocument/2006/relationships" r:id="rId7"/>
        </xdr:cNvPr>
        <xdr:cNvSpPr/>
      </xdr:nvSpPr>
      <xdr:spPr>
        <a:xfrm>
          <a:off x="723900" y="71437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52</xdr:row>
          <xdr:rowOff>85725</xdr:rowOff>
        </xdr:from>
        <xdr:to>
          <xdr:col>1</xdr:col>
          <xdr:colOff>438150</xdr:colOff>
          <xdr:row>53</xdr:row>
          <xdr:rowOff>114300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19050</xdr:colOff>
      <xdr:row>31</xdr:row>
      <xdr:rowOff>9525</xdr:rowOff>
    </xdr:from>
    <xdr:to>
      <xdr:col>4</xdr:col>
      <xdr:colOff>76200</xdr:colOff>
      <xdr:row>31</xdr:row>
      <xdr:rowOff>171450</xdr:rowOff>
    </xdr:to>
    <xdr:sp macro="" textlink="">
      <xdr:nvSpPr>
        <xdr:cNvPr id="22" name="Rectangle 21">
          <a:hlinkClick xmlns:r="http://schemas.openxmlformats.org/officeDocument/2006/relationships" r:id="rId8"/>
        </xdr:cNvPr>
        <xdr:cNvSpPr/>
      </xdr:nvSpPr>
      <xdr:spPr>
        <a:xfrm>
          <a:off x="809625" y="5934075"/>
          <a:ext cx="10858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123825</xdr:colOff>
      <xdr:row>37</xdr:row>
      <xdr:rowOff>0</xdr:rowOff>
    </xdr:from>
    <xdr:to>
      <xdr:col>11</xdr:col>
      <xdr:colOff>504825</xdr:colOff>
      <xdr:row>37</xdr:row>
      <xdr:rowOff>180975</xdr:rowOff>
    </xdr:to>
    <xdr:sp macro="" textlink="">
      <xdr:nvSpPr>
        <xdr:cNvPr id="23" name="Rectangle 22">
          <a:hlinkClick xmlns:r="http://schemas.openxmlformats.org/officeDocument/2006/relationships" r:id="rId9"/>
        </xdr:cNvPr>
        <xdr:cNvSpPr/>
      </xdr:nvSpPr>
      <xdr:spPr>
        <a:xfrm>
          <a:off x="5543550" y="712470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47625</xdr:colOff>
      <xdr:row>36</xdr:row>
      <xdr:rowOff>190500</xdr:rowOff>
    </xdr:from>
    <xdr:to>
      <xdr:col>20</xdr:col>
      <xdr:colOff>428625</xdr:colOff>
      <xdr:row>37</xdr:row>
      <xdr:rowOff>171450</xdr:rowOff>
    </xdr:to>
    <xdr:sp macro="" textlink="">
      <xdr:nvSpPr>
        <xdr:cNvPr id="24" name="Rectangle 23">
          <a:hlinkClick xmlns:r="http://schemas.openxmlformats.org/officeDocument/2006/relationships" r:id="rId10"/>
        </xdr:cNvPr>
        <xdr:cNvSpPr/>
      </xdr:nvSpPr>
      <xdr:spPr>
        <a:xfrm>
          <a:off x="10096500" y="71151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123825</xdr:colOff>
      <xdr:row>67</xdr:row>
      <xdr:rowOff>0</xdr:rowOff>
    </xdr:from>
    <xdr:to>
      <xdr:col>20</xdr:col>
      <xdr:colOff>504825</xdr:colOff>
      <xdr:row>67</xdr:row>
      <xdr:rowOff>180975</xdr:rowOff>
    </xdr:to>
    <xdr:sp macro="" textlink="">
      <xdr:nvSpPr>
        <xdr:cNvPr id="25" name="Rectangle 24">
          <a:hlinkClick xmlns:r="http://schemas.openxmlformats.org/officeDocument/2006/relationships" r:id="rId11"/>
        </xdr:cNvPr>
        <xdr:cNvSpPr/>
      </xdr:nvSpPr>
      <xdr:spPr>
        <a:xfrm>
          <a:off x="10172700" y="13087350"/>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85725</xdr:colOff>
      <xdr:row>67</xdr:row>
      <xdr:rowOff>9525</xdr:rowOff>
    </xdr:from>
    <xdr:to>
      <xdr:col>2</xdr:col>
      <xdr:colOff>466725</xdr:colOff>
      <xdr:row>68</xdr:row>
      <xdr:rowOff>0</xdr:rowOff>
    </xdr:to>
    <xdr:sp macro="" textlink="">
      <xdr:nvSpPr>
        <xdr:cNvPr id="26" name="Rectangle 25">
          <a:hlinkClick xmlns:r="http://schemas.openxmlformats.org/officeDocument/2006/relationships" r:id="rId12"/>
        </xdr:cNvPr>
        <xdr:cNvSpPr/>
      </xdr:nvSpPr>
      <xdr:spPr>
        <a:xfrm>
          <a:off x="876300" y="13096875"/>
          <a:ext cx="3810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32</xdr:row>
      <xdr:rowOff>9525</xdr:rowOff>
    </xdr:from>
    <xdr:to>
      <xdr:col>4</xdr:col>
      <xdr:colOff>171450</xdr:colOff>
      <xdr:row>32</xdr:row>
      <xdr:rowOff>171450</xdr:rowOff>
    </xdr:to>
    <xdr:sp macro="" textlink="">
      <xdr:nvSpPr>
        <xdr:cNvPr id="27" name="Rectangle 26">
          <a:hlinkClick xmlns:r="http://schemas.openxmlformats.org/officeDocument/2006/relationships" r:id="rId13"/>
        </xdr:cNvPr>
        <xdr:cNvSpPr/>
      </xdr:nvSpPr>
      <xdr:spPr>
        <a:xfrm>
          <a:off x="809625" y="6134100"/>
          <a:ext cx="11811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28575</xdr:colOff>
      <xdr:row>33</xdr:row>
      <xdr:rowOff>9525</xdr:rowOff>
    </xdr:from>
    <xdr:to>
      <xdr:col>4</xdr:col>
      <xdr:colOff>161925</xdr:colOff>
      <xdr:row>33</xdr:row>
      <xdr:rowOff>161925</xdr:rowOff>
    </xdr:to>
    <xdr:sp macro="" textlink="">
      <xdr:nvSpPr>
        <xdr:cNvPr id="28" name="Rectangle 27">
          <a:hlinkClick xmlns:r="http://schemas.openxmlformats.org/officeDocument/2006/relationships" r:id="rId14"/>
        </xdr:cNvPr>
        <xdr:cNvSpPr/>
      </xdr:nvSpPr>
      <xdr:spPr>
        <a:xfrm>
          <a:off x="819150" y="6324600"/>
          <a:ext cx="11620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34</xdr:row>
      <xdr:rowOff>19050</xdr:rowOff>
    </xdr:from>
    <xdr:to>
      <xdr:col>3</xdr:col>
      <xdr:colOff>504825</xdr:colOff>
      <xdr:row>34</xdr:row>
      <xdr:rowOff>161925</xdr:rowOff>
    </xdr:to>
    <xdr:sp macro="" textlink="">
      <xdr:nvSpPr>
        <xdr:cNvPr id="29" name="Rectangle 28">
          <a:hlinkClick xmlns:r="http://schemas.openxmlformats.org/officeDocument/2006/relationships" r:id="rId15"/>
        </xdr:cNvPr>
        <xdr:cNvSpPr/>
      </xdr:nvSpPr>
      <xdr:spPr>
        <a:xfrm>
          <a:off x="809625" y="6524625"/>
          <a:ext cx="100012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xdr:colOff>
      <xdr:row>35</xdr:row>
      <xdr:rowOff>47625</xdr:rowOff>
    </xdr:from>
    <xdr:to>
      <xdr:col>4</xdr:col>
      <xdr:colOff>152400</xdr:colOff>
      <xdr:row>36</xdr:row>
      <xdr:rowOff>0</xdr:rowOff>
    </xdr:to>
    <xdr:sp macro="" textlink="">
      <xdr:nvSpPr>
        <xdr:cNvPr id="30" name="Rectangle 29">
          <a:hlinkClick xmlns:r="http://schemas.openxmlformats.org/officeDocument/2006/relationships" r:id="rId16"/>
        </xdr:cNvPr>
        <xdr:cNvSpPr/>
      </xdr:nvSpPr>
      <xdr:spPr>
        <a:xfrm>
          <a:off x="828675" y="6753225"/>
          <a:ext cx="11430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75</xdr:row>
          <xdr:rowOff>9525</xdr:rowOff>
        </xdr:from>
        <xdr:to>
          <xdr:col>10</xdr:col>
          <xdr:colOff>457200</xdr:colOff>
          <xdr:row>76</xdr:row>
          <xdr:rowOff>0</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114300</xdr:rowOff>
        </xdr:from>
        <xdr:to>
          <xdr:col>19</xdr:col>
          <xdr:colOff>428625</xdr:colOff>
          <xdr:row>27</xdr:row>
          <xdr:rowOff>123825</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342900</xdr:colOff>
      <xdr:row>1</xdr:row>
      <xdr:rowOff>95250</xdr:rowOff>
    </xdr:from>
    <xdr:to>
      <xdr:col>28</xdr:col>
      <xdr:colOff>247650</xdr:colOff>
      <xdr:row>4</xdr:row>
      <xdr:rowOff>180975</xdr:rowOff>
    </xdr:to>
    <xdr:sp macro="" textlink="">
      <xdr:nvSpPr>
        <xdr:cNvPr id="2" name="TextBox 1"/>
        <xdr:cNvSpPr txBox="1"/>
      </xdr:nvSpPr>
      <xdr:spPr>
        <a:xfrm>
          <a:off x="9877425" y="285750"/>
          <a:ext cx="42957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New building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5953</xdr:colOff>
      <xdr:row>56</xdr:row>
      <xdr:rowOff>0</xdr:rowOff>
    </xdr:from>
    <xdr:to>
      <xdr:col>10</xdr:col>
      <xdr:colOff>5953</xdr:colOff>
      <xdr:row>56</xdr:row>
      <xdr:rowOff>11907</xdr:rowOff>
    </xdr:to>
    <xdr:sp macro="" textlink="">
      <xdr:nvSpPr>
        <xdr:cNvPr id="2" name="Rectangle 1">
          <a:hlinkClick xmlns:r="http://schemas.openxmlformats.org/officeDocument/2006/relationships" r:id="rId1"/>
        </xdr:cNvPr>
        <xdr:cNvSpPr/>
      </xdr:nvSpPr>
      <xdr:spPr>
        <a:xfrm>
          <a:off x="1853803" y="11096625"/>
          <a:ext cx="3181350" cy="11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11905</xdr:colOff>
      <xdr:row>123</xdr:row>
      <xdr:rowOff>5954</xdr:rowOff>
    </xdr:from>
    <xdr:to>
      <xdr:col>10</xdr:col>
      <xdr:colOff>11905</xdr:colOff>
      <xdr:row>126</xdr:row>
      <xdr:rowOff>5954</xdr:rowOff>
    </xdr:to>
    <xdr:sp macro="" textlink="">
      <xdr:nvSpPr>
        <xdr:cNvPr id="3" name="Rectangle 2">
          <a:hlinkClick xmlns:r="http://schemas.openxmlformats.org/officeDocument/2006/relationships" r:id="rId2"/>
        </xdr:cNvPr>
        <xdr:cNvSpPr/>
      </xdr:nvSpPr>
      <xdr:spPr>
        <a:xfrm>
          <a:off x="1857374" y="22836188"/>
          <a:ext cx="3250406" cy="482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881063</xdr:colOff>
      <xdr:row>4</xdr:row>
      <xdr:rowOff>41672</xdr:rowOff>
    </xdr:from>
    <xdr:to>
      <xdr:col>11</xdr:col>
      <xdr:colOff>59532</xdr:colOff>
      <xdr:row>4</xdr:row>
      <xdr:rowOff>172641</xdr:rowOff>
    </xdr:to>
    <xdr:sp macro="" textlink="">
      <xdr:nvSpPr>
        <xdr:cNvPr id="4" name="Rectangle 3">
          <a:hlinkClick xmlns:r="http://schemas.openxmlformats.org/officeDocument/2006/relationships" r:id="rId3"/>
        </xdr:cNvPr>
        <xdr:cNvSpPr/>
      </xdr:nvSpPr>
      <xdr:spPr>
        <a:xfrm>
          <a:off x="3613547" y="994172"/>
          <a:ext cx="2178844" cy="1309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511969</xdr:colOff>
      <xdr:row>58</xdr:row>
      <xdr:rowOff>35719</xdr:rowOff>
    </xdr:from>
    <xdr:to>
      <xdr:col>8</xdr:col>
      <xdr:colOff>309563</xdr:colOff>
      <xdr:row>58</xdr:row>
      <xdr:rowOff>154781</xdr:rowOff>
    </xdr:to>
    <xdr:sp macro="" textlink="">
      <xdr:nvSpPr>
        <xdr:cNvPr id="5" name="Rectangle 4">
          <a:hlinkClick xmlns:r="http://schemas.openxmlformats.org/officeDocument/2006/relationships" r:id="rId4"/>
        </xdr:cNvPr>
        <xdr:cNvSpPr/>
      </xdr:nvSpPr>
      <xdr:spPr>
        <a:xfrm>
          <a:off x="4131469" y="11989594"/>
          <a:ext cx="340519" cy="119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9525</xdr:rowOff>
    </xdr:from>
    <xdr:to>
      <xdr:col>3</xdr:col>
      <xdr:colOff>0</xdr:colOff>
      <xdr:row>1</xdr:row>
      <xdr:rowOff>180975</xdr:rowOff>
    </xdr:to>
    <xdr:sp macro="" textlink="">
      <xdr:nvSpPr>
        <xdr:cNvPr id="2" name="Rectangle 1"/>
        <xdr:cNvSpPr/>
      </xdr:nvSpPr>
      <xdr:spPr>
        <a:xfrm>
          <a:off x="285750" y="9525"/>
          <a:ext cx="10191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latin typeface="+mn-lt"/>
            </a:rPr>
            <a:t>Home</a:t>
          </a:r>
        </a:p>
      </xdr:txBody>
    </xdr:sp>
    <xdr:clientData/>
  </xdr:twoCellAnchor>
  <xdr:twoCellAnchor editAs="oneCell">
    <xdr:from>
      <xdr:col>4</xdr:col>
      <xdr:colOff>0</xdr:colOff>
      <xdr:row>20</xdr:row>
      <xdr:rowOff>9526</xdr:rowOff>
    </xdr:from>
    <xdr:to>
      <xdr:col>12</xdr:col>
      <xdr:colOff>9525</xdr:colOff>
      <xdr:row>28</xdr:row>
      <xdr:rowOff>9526</xdr:rowOff>
    </xdr:to>
    <xdr:pic>
      <xdr:nvPicPr>
        <xdr:cNvPr id="7" name="Picture 6" descr="Newly Make High Rise Building"/>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76225" y="3819526"/>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xdr:row>
      <xdr:rowOff>19050</xdr:rowOff>
    </xdr:from>
    <xdr:to>
      <xdr:col>12</xdr:col>
      <xdr:colOff>0</xdr:colOff>
      <xdr:row>30</xdr:row>
      <xdr:rowOff>180975</xdr:rowOff>
    </xdr:to>
    <xdr:sp macro="" textlink="">
      <xdr:nvSpPr>
        <xdr:cNvPr id="9" name="Rectangle 8">
          <a:hlinkClick xmlns:r="http://schemas.openxmlformats.org/officeDocument/2006/relationships" r:id="rId2"/>
        </xdr:cNvPr>
        <xdr:cNvSpPr/>
      </xdr:nvSpPr>
      <xdr:spPr>
        <a:xfrm>
          <a:off x="276225" y="5353050"/>
          <a:ext cx="411480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514349</xdr:colOff>
      <xdr:row>27</xdr:row>
      <xdr:rowOff>180975</xdr:rowOff>
    </xdr:from>
    <xdr:to>
      <xdr:col>24</xdr:col>
      <xdr:colOff>9524</xdr:colOff>
      <xdr:row>30</xdr:row>
      <xdr:rowOff>171450</xdr:rowOff>
    </xdr:to>
    <xdr:sp macro="" textlink="">
      <xdr:nvSpPr>
        <xdr:cNvPr id="10" name="Rectangle 9">
          <a:hlinkClick xmlns:r="http://schemas.openxmlformats.org/officeDocument/2006/relationships" r:id="rId3"/>
        </xdr:cNvPr>
        <xdr:cNvSpPr/>
      </xdr:nvSpPr>
      <xdr:spPr>
        <a:xfrm>
          <a:off x="4905374" y="5324475"/>
          <a:ext cx="412432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0</xdr:colOff>
      <xdr:row>20</xdr:row>
      <xdr:rowOff>1</xdr:rowOff>
    </xdr:from>
    <xdr:to>
      <xdr:col>24</xdr:col>
      <xdr:colOff>9525</xdr:colOff>
      <xdr:row>28</xdr:row>
      <xdr:rowOff>1</xdr:rowOff>
    </xdr:to>
    <xdr:pic>
      <xdr:nvPicPr>
        <xdr:cNvPr id="11" name="Picture 10" descr="condos apartments highrise city buildings construction cranes architecture sky windows "/>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905375" y="3810001"/>
          <a:ext cx="412432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xdr:colOff>
      <xdr:row>0</xdr:row>
      <xdr:rowOff>0</xdr:rowOff>
    </xdr:from>
    <xdr:to>
      <xdr:col>2</xdr:col>
      <xdr:colOff>361950</xdr:colOff>
      <xdr:row>1</xdr:row>
      <xdr:rowOff>152400</xdr:rowOff>
    </xdr:to>
    <xdr:sp macro="" textlink="">
      <xdr:nvSpPr>
        <xdr:cNvPr id="12" name="Rectangle 11">
          <a:hlinkClick xmlns:r="http://schemas.openxmlformats.org/officeDocument/2006/relationships" r:id="rId5"/>
        </xdr:cNvPr>
        <xdr:cNvSpPr/>
      </xdr:nvSpPr>
      <xdr:spPr>
        <a:xfrm>
          <a:off x="457200" y="0"/>
          <a:ext cx="69532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xdr:colOff>
      <xdr:row>0</xdr:row>
      <xdr:rowOff>0</xdr:rowOff>
    </xdr:from>
    <xdr:to>
      <xdr:col>8</xdr:col>
      <xdr:colOff>0</xdr:colOff>
      <xdr:row>1</xdr:row>
      <xdr:rowOff>171450</xdr:rowOff>
    </xdr:to>
    <xdr:sp macro="" textlink="">
      <xdr:nvSpPr>
        <xdr:cNvPr id="13" name="Rectangle 12">
          <a:hlinkClick xmlns:r="http://schemas.openxmlformats.org/officeDocument/2006/relationships" r:id="rId6"/>
        </xdr:cNvPr>
        <xdr:cNvSpPr/>
      </xdr:nvSpPr>
      <xdr:spPr>
        <a:xfrm>
          <a:off x="1828800" y="0"/>
          <a:ext cx="20478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190499</xdr:rowOff>
    </xdr:from>
    <xdr:to>
      <xdr:col>27</xdr:col>
      <xdr:colOff>266700</xdr:colOff>
      <xdr:row>17</xdr:row>
      <xdr:rowOff>152400</xdr:rowOff>
    </xdr:to>
    <xdr:pic>
      <xdr:nvPicPr>
        <xdr:cNvPr id="16" name="Picture 1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380999"/>
          <a:ext cx="13916025" cy="3009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19</xdr:row>
          <xdr:rowOff>180975</xdr:rowOff>
        </xdr:from>
        <xdr:to>
          <xdr:col>11</xdr:col>
          <xdr:colOff>57150</xdr:colOff>
          <xdr:row>20</xdr:row>
          <xdr:rowOff>180975</xdr:rowOff>
        </xdr:to>
        <xdr:sp macro="" textlink="">
          <xdr:nvSpPr>
            <xdr:cNvPr id="65537" name="Check Box 1" hidden="1">
              <a:extLst>
                <a:ext uri="{63B3BB69-23CF-44E3-9099-C40C66FF867C}">
                  <a14:compatExt spid="_x0000_s6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180975</xdr:rowOff>
        </xdr:from>
        <xdr:to>
          <xdr:col>11</xdr:col>
          <xdr:colOff>19050</xdr:colOff>
          <xdr:row>24</xdr:row>
          <xdr:rowOff>19050</xdr:rowOff>
        </xdr:to>
        <xdr:sp macro="" textlink="">
          <xdr:nvSpPr>
            <xdr:cNvPr id="65538" name="Check Box 2" hidden="1">
              <a:extLst>
                <a:ext uri="{63B3BB69-23CF-44E3-9099-C40C66FF867C}">
                  <a14:compatExt spid="_x0000_s6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0</xdr:rowOff>
        </xdr:from>
        <xdr:to>
          <xdr:col>11</xdr:col>
          <xdr:colOff>85725</xdr:colOff>
          <xdr:row>25</xdr:row>
          <xdr:rowOff>19050</xdr:rowOff>
        </xdr:to>
        <xdr:sp macro="" textlink="">
          <xdr:nvSpPr>
            <xdr:cNvPr id="65539" name="Check Box 3" hidden="1">
              <a:extLst>
                <a:ext uri="{63B3BB69-23CF-44E3-9099-C40C66FF867C}">
                  <a14:compatExt spid="_x0000_s6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200025</xdr:rowOff>
        </xdr:from>
        <xdr:to>
          <xdr:col>10</xdr:col>
          <xdr:colOff>495300</xdr:colOff>
          <xdr:row>26</xdr:row>
          <xdr:rowOff>28575</xdr:rowOff>
        </xdr:to>
        <xdr:sp macro="" textlink="">
          <xdr:nvSpPr>
            <xdr:cNvPr id="65540" name="Check Box 4" hidden="1">
              <a:extLst>
                <a:ext uri="{63B3BB69-23CF-44E3-9099-C40C66FF867C}">
                  <a14:compatExt spid="_x0000_s6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219075</xdr:rowOff>
        </xdr:from>
        <xdr:to>
          <xdr:col>11</xdr:col>
          <xdr:colOff>28575</xdr:colOff>
          <xdr:row>26</xdr:row>
          <xdr:rowOff>209550</xdr:rowOff>
        </xdr:to>
        <xdr:sp macro="" textlink="">
          <xdr:nvSpPr>
            <xdr:cNvPr id="65541" name="Check Box 5" hidden="1">
              <a:extLst>
                <a:ext uri="{63B3BB69-23CF-44E3-9099-C40C66FF867C}">
                  <a14:compatExt spid="_x0000_s6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xdr:row>
          <xdr:rowOff>209550</xdr:rowOff>
        </xdr:from>
        <xdr:to>
          <xdr:col>10</xdr:col>
          <xdr:colOff>485775</xdr:colOff>
          <xdr:row>27</xdr:row>
          <xdr:rowOff>209550</xdr:rowOff>
        </xdr:to>
        <xdr:sp macro="" textlink="">
          <xdr:nvSpPr>
            <xdr:cNvPr id="65542" name="Check Box 6" hidden="1">
              <a:extLst>
                <a:ext uri="{63B3BB69-23CF-44E3-9099-C40C66FF867C}">
                  <a14:compatExt spid="_x0000_s6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200025</xdr:rowOff>
        </xdr:from>
        <xdr:to>
          <xdr:col>10</xdr:col>
          <xdr:colOff>485775</xdr:colOff>
          <xdr:row>28</xdr:row>
          <xdr:rowOff>200025</xdr:rowOff>
        </xdr:to>
        <xdr:sp macro="" textlink="">
          <xdr:nvSpPr>
            <xdr:cNvPr id="65543" name="Check Box 7" hidden="1">
              <a:extLst>
                <a:ext uri="{63B3BB69-23CF-44E3-9099-C40C66FF867C}">
                  <a14:compatExt spid="_x0000_s6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209550</xdr:rowOff>
        </xdr:from>
        <xdr:to>
          <xdr:col>10</xdr:col>
          <xdr:colOff>476250</xdr:colOff>
          <xdr:row>29</xdr:row>
          <xdr:rowOff>200025</xdr:rowOff>
        </xdr:to>
        <xdr:sp macro="" textlink="">
          <xdr:nvSpPr>
            <xdr:cNvPr id="65544" name="Check Box 8" hidden="1">
              <a:extLst>
                <a:ext uri="{63B3BB69-23CF-44E3-9099-C40C66FF867C}">
                  <a14:compatExt spid="_x0000_s6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209550</xdr:rowOff>
        </xdr:from>
        <xdr:to>
          <xdr:col>10</xdr:col>
          <xdr:colOff>466725</xdr:colOff>
          <xdr:row>30</xdr:row>
          <xdr:rowOff>200025</xdr:rowOff>
        </xdr:to>
        <xdr:sp macro="" textlink="">
          <xdr:nvSpPr>
            <xdr:cNvPr id="65545" name="Check Box 9" hidden="1">
              <a:extLst>
                <a:ext uri="{63B3BB69-23CF-44E3-9099-C40C66FF867C}">
                  <a14:compatExt spid="_x0000_s6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0</xdr:rowOff>
        </xdr:from>
        <xdr:to>
          <xdr:col>10</xdr:col>
          <xdr:colOff>466725</xdr:colOff>
          <xdr:row>32</xdr:row>
          <xdr:rowOff>209550</xdr:rowOff>
        </xdr:to>
        <xdr:sp macro="" textlink="">
          <xdr:nvSpPr>
            <xdr:cNvPr id="65546" name="Check Box 10" hidden="1">
              <a:extLst>
                <a:ext uri="{63B3BB69-23CF-44E3-9099-C40C66FF867C}">
                  <a14:compatExt spid="_x0000_s6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209550</xdr:rowOff>
        </xdr:from>
        <xdr:to>
          <xdr:col>10</xdr:col>
          <xdr:colOff>476250</xdr:colOff>
          <xdr:row>33</xdr:row>
          <xdr:rowOff>209550</xdr:rowOff>
        </xdr:to>
        <xdr:sp macro="" textlink="">
          <xdr:nvSpPr>
            <xdr:cNvPr id="65547" name="Check Box 11" hidden="1">
              <a:extLst>
                <a:ext uri="{63B3BB69-23CF-44E3-9099-C40C66FF867C}">
                  <a14:compatExt spid="_x0000_s6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200025</xdr:rowOff>
        </xdr:from>
        <xdr:to>
          <xdr:col>10</xdr:col>
          <xdr:colOff>457200</xdr:colOff>
          <xdr:row>34</xdr:row>
          <xdr:rowOff>200025</xdr:rowOff>
        </xdr:to>
        <xdr:sp macro="" textlink="">
          <xdr:nvSpPr>
            <xdr:cNvPr id="65548" name="Check Box 12" hidden="1">
              <a:extLst>
                <a:ext uri="{63B3BB69-23CF-44E3-9099-C40C66FF867C}">
                  <a14:compatExt spid="_x0000_s6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219075</xdr:rowOff>
        </xdr:from>
        <xdr:to>
          <xdr:col>10</xdr:col>
          <xdr:colOff>447675</xdr:colOff>
          <xdr:row>36</xdr:row>
          <xdr:rowOff>0</xdr:rowOff>
        </xdr:to>
        <xdr:sp macro="" textlink="">
          <xdr:nvSpPr>
            <xdr:cNvPr id="65549" name="Check Box 13" hidden="1">
              <a:extLst>
                <a:ext uri="{63B3BB69-23CF-44E3-9099-C40C66FF867C}">
                  <a14:compatExt spid="_x0000_s6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209550</xdr:rowOff>
        </xdr:from>
        <xdr:to>
          <xdr:col>10</xdr:col>
          <xdr:colOff>457200</xdr:colOff>
          <xdr:row>36</xdr:row>
          <xdr:rowOff>209550</xdr:rowOff>
        </xdr:to>
        <xdr:sp macro="" textlink="">
          <xdr:nvSpPr>
            <xdr:cNvPr id="65550" name="Check Box 14" hidden="1">
              <a:extLst>
                <a:ext uri="{63B3BB69-23CF-44E3-9099-C40C66FF867C}">
                  <a14:compatExt spid="_x0000_s6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209550</xdr:rowOff>
        </xdr:from>
        <xdr:to>
          <xdr:col>10</xdr:col>
          <xdr:colOff>485775</xdr:colOff>
          <xdr:row>37</xdr:row>
          <xdr:rowOff>209550</xdr:rowOff>
        </xdr:to>
        <xdr:sp macro="" textlink="">
          <xdr:nvSpPr>
            <xdr:cNvPr id="65551" name="Check Box 15" hidden="1">
              <a:extLst>
                <a:ext uri="{63B3BB69-23CF-44E3-9099-C40C66FF867C}">
                  <a14:compatExt spid="_x0000_s6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209550</xdr:rowOff>
        </xdr:from>
        <xdr:to>
          <xdr:col>10</xdr:col>
          <xdr:colOff>438150</xdr:colOff>
          <xdr:row>38</xdr:row>
          <xdr:rowOff>200025</xdr:rowOff>
        </xdr:to>
        <xdr:sp macro="" textlink="">
          <xdr:nvSpPr>
            <xdr:cNvPr id="65552" name="Check Box 16" hidden="1">
              <a:extLst>
                <a:ext uri="{63B3BB69-23CF-44E3-9099-C40C66FF867C}">
                  <a14:compatExt spid="_x0000_s6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200025</xdr:rowOff>
        </xdr:from>
        <xdr:to>
          <xdr:col>10</xdr:col>
          <xdr:colOff>457200</xdr:colOff>
          <xdr:row>39</xdr:row>
          <xdr:rowOff>200025</xdr:rowOff>
        </xdr:to>
        <xdr:sp macro="" textlink="">
          <xdr:nvSpPr>
            <xdr:cNvPr id="65553" name="Check Box 17" hidden="1">
              <a:extLst>
                <a:ext uri="{63B3BB69-23CF-44E3-9099-C40C66FF867C}">
                  <a14:compatExt spid="_x0000_s6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209550</xdr:rowOff>
        </xdr:from>
        <xdr:to>
          <xdr:col>10</xdr:col>
          <xdr:colOff>485775</xdr:colOff>
          <xdr:row>40</xdr:row>
          <xdr:rowOff>209550</xdr:rowOff>
        </xdr:to>
        <xdr:sp macro="" textlink="">
          <xdr:nvSpPr>
            <xdr:cNvPr id="65554" name="Check Box 18" hidden="1">
              <a:extLst>
                <a:ext uri="{63B3BB69-23CF-44E3-9099-C40C66FF867C}">
                  <a14:compatExt spid="_x0000_s6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0</xdr:rowOff>
        </xdr:from>
        <xdr:to>
          <xdr:col>10</xdr:col>
          <xdr:colOff>438150</xdr:colOff>
          <xdr:row>43</xdr:row>
          <xdr:rowOff>19050</xdr:rowOff>
        </xdr:to>
        <xdr:sp macro="" textlink="">
          <xdr:nvSpPr>
            <xdr:cNvPr id="65555" name="Check Box 19" hidden="1">
              <a:extLst>
                <a:ext uri="{63B3BB69-23CF-44E3-9099-C40C66FF867C}">
                  <a14:compatExt spid="_x0000_s6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9525</xdr:colOff>
      <xdr:row>37</xdr:row>
      <xdr:rowOff>28575</xdr:rowOff>
    </xdr:from>
    <xdr:to>
      <xdr:col>27</xdr:col>
      <xdr:colOff>9525</xdr:colOff>
      <xdr:row>42</xdr:row>
      <xdr:rowOff>171450</xdr:rowOff>
    </xdr:to>
    <xdr:sp macro="" textlink="">
      <xdr:nvSpPr>
        <xdr:cNvPr id="25" name="Rectangle 24">
          <a:hlinkClick xmlns:r="http://schemas.openxmlformats.org/officeDocument/2006/relationships" r:id="rId1"/>
        </xdr:cNvPr>
        <xdr:cNvSpPr/>
      </xdr:nvSpPr>
      <xdr:spPr>
        <a:xfrm>
          <a:off x="9544050" y="7486650"/>
          <a:ext cx="4114800" cy="1238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21</xdr:row>
      <xdr:rowOff>190499</xdr:rowOff>
    </xdr:from>
    <xdr:to>
      <xdr:col>9</xdr:col>
      <xdr:colOff>9525</xdr:colOff>
      <xdr:row>42</xdr:row>
      <xdr:rowOff>171451</xdr:rowOff>
    </xdr:to>
    <xdr:pic>
      <xdr:nvPicPr>
        <xdr:cNvPr id="26" name="Picture 25" descr="condos apartments highrise city buildings construction cranes architecture sky windows "/>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76225" y="4286249"/>
          <a:ext cx="4124325" cy="443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190500</xdr:colOff>
          <xdr:row>20</xdr:row>
          <xdr:rowOff>180975</xdr:rowOff>
        </xdr:from>
        <xdr:to>
          <xdr:col>11</xdr:col>
          <xdr:colOff>57150</xdr:colOff>
          <xdr:row>22</xdr:row>
          <xdr:rowOff>19050</xdr:rowOff>
        </xdr:to>
        <xdr:sp macro="" textlink="">
          <xdr:nvSpPr>
            <xdr:cNvPr id="65556" name="Check Box 20" hidden="1">
              <a:extLst>
                <a:ext uri="{63B3BB69-23CF-44E3-9099-C40C66FF867C}">
                  <a14:compatExt spid="_x0000_s6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190501</xdr:colOff>
      <xdr:row>0</xdr:row>
      <xdr:rowOff>0</xdr:rowOff>
    </xdr:from>
    <xdr:to>
      <xdr:col>2</xdr:col>
      <xdr:colOff>342901</xdr:colOff>
      <xdr:row>1</xdr:row>
      <xdr:rowOff>171450</xdr:rowOff>
    </xdr:to>
    <xdr:sp macro="" textlink="">
      <xdr:nvSpPr>
        <xdr:cNvPr id="30" name="Rectangle 29">
          <a:hlinkClick xmlns:r="http://schemas.openxmlformats.org/officeDocument/2006/relationships" r:id="rId3"/>
        </xdr:cNvPr>
        <xdr:cNvSpPr/>
      </xdr:nvSpPr>
      <xdr:spPr>
        <a:xfrm>
          <a:off x="466726" y="0"/>
          <a:ext cx="6667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342900</xdr:colOff>
      <xdr:row>0</xdr:row>
      <xdr:rowOff>0</xdr:rowOff>
    </xdr:from>
    <xdr:to>
      <xdr:col>7</xdr:col>
      <xdr:colOff>133350</xdr:colOff>
      <xdr:row>1</xdr:row>
      <xdr:rowOff>171450</xdr:rowOff>
    </xdr:to>
    <xdr:sp macro="" textlink="">
      <xdr:nvSpPr>
        <xdr:cNvPr id="31" name="Rectangle 30">
          <a:hlinkClick xmlns:r="http://schemas.openxmlformats.org/officeDocument/2006/relationships" r:id="rId4"/>
        </xdr:cNvPr>
        <xdr:cNvSpPr/>
      </xdr:nvSpPr>
      <xdr:spPr>
        <a:xfrm>
          <a:off x="2162175" y="0"/>
          <a:ext cx="13335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504825</xdr:colOff>
      <xdr:row>1</xdr:row>
      <xdr:rowOff>180975</xdr:rowOff>
    </xdr:to>
    <xdr:sp macro="" textlink="">
      <xdr:nvSpPr>
        <xdr:cNvPr id="32" name="Rectangle 31">
          <a:hlinkClick xmlns:r="http://schemas.openxmlformats.org/officeDocument/2006/relationships" r:id="rId1"/>
        </xdr:cNvPr>
        <xdr:cNvSpPr/>
      </xdr:nvSpPr>
      <xdr:spPr>
        <a:xfrm>
          <a:off x="6448425" y="0"/>
          <a:ext cx="20478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9525</xdr:colOff>
      <xdr:row>0</xdr:row>
      <xdr:rowOff>0</xdr:rowOff>
    </xdr:from>
    <xdr:to>
      <xdr:col>20</xdr:col>
      <xdr:colOff>504825</xdr:colOff>
      <xdr:row>1</xdr:row>
      <xdr:rowOff>171450</xdr:rowOff>
    </xdr:to>
    <xdr:sp macro="" textlink="">
      <xdr:nvSpPr>
        <xdr:cNvPr id="33" name="Rectangle 32">
          <a:hlinkClick xmlns:r="http://schemas.openxmlformats.org/officeDocument/2006/relationships" r:id="rId5"/>
        </xdr:cNvPr>
        <xdr:cNvSpPr/>
      </xdr:nvSpPr>
      <xdr:spPr>
        <a:xfrm>
          <a:off x="9029700"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11</xdr:col>
      <xdr:colOff>495300</xdr:colOff>
      <xdr:row>1</xdr:row>
      <xdr:rowOff>171450</xdr:rowOff>
    </xdr:to>
    <xdr:sp macro="" textlink="">
      <xdr:nvSpPr>
        <xdr:cNvPr id="34" name="Rectangle 33">
          <a:hlinkClick xmlns:r="http://schemas.openxmlformats.org/officeDocument/2006/relationships" r:id="rId6"/>
        </xdr:cNvPr>
        <xdr:cNvSpPr/>
      </xdr:nvSpPr>
      <xdr:spPr>
        <a:xfrm>
          <a:off x="4410075" y="0"/>
          <a:ext cx="15049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9525</xdr:rowOff>
    </xdr:from>
    <xdr:to>
      <xdr:col>28</xdr:col>
      <xdr:colOff>0</xdr:colOff>
      <xdr:row>16</xdr:row>
      <xdr:rowOff>133351</xdr:rowOff>
    </xdr:to>
    <xdr:pic>
      <xdr:nvPicPr>
        <xdr:cNvPr id="5" name="Picture 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390525"/>
          <a:ext cx="13916025" cy="2790826"/>
        </a:xfrm>
        <a:prstGeom prst="rect">
          <a:avLst/>
        </a:prstGeom>
      </xdr:spPr>
    </xdr:pic>
    <xdr:clientData/>
  </xdr:twoCellAnchor>
  <xdr:twoCellAnchor>
    <xdr:from>
      <xdr:col>18</xdr:col>
      <xdr:colOff>438150</xdr:colOff>
      <xdr:row>1</xdr:row>
      <xdr:rowOff>95250</xdr:rowOff>
    </xdr:from>
    <xdr:to>
      <xdr:col>28</xdr:col>
      <xdr:colOff>600075</xdr:colOff>
      <xdr:row>4</xdr:row>
      <xdr:rowOff>0</xdr:rowOff>
    </xdr:to>
    <xdr:sp macro="" textlink="">
      <xdr:nvSpPr>
        <xdr:cNvPr id="2" name="TextBox 1"/>
        <xdr:cNvSpPr txBox="1"/>
      </xdr:nvSpPr>
      <xdr:spPr>
        <a:xfrm>
          <a:off x="9458325" y="285750"/>
          <a:ext cx="50673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390526</xdr:colOff>
      <xdr:row>0</xdr:row>
      <xdr:rowOff>0</xdr:rowOff>
    </xdr:from>
    <xdr:to>
      <xdr:col>3</xdr:col>
      <xdr:colOff>95251</xdr:colOff>
      <xdr:row>1</xdr:row>
      <xdr:rowOff>171450</xdr:rowOff>
    </xdr:to>
    <xdr:sp macro="" textlink="">
      <xdr:nvSpPr>
        <xdr:cNvPr id="2" name="Rectangle 1">
          <a:hlinkClick xmlns:r="http://schemas.openxmlformats.org/officeDocument/2006/relationships" r:id="rId1"/>
        </xdr:cNvPr>
        <xdr:cNvSpPr/>
      </xdr:nvSpPr>
      <xdr:spPr>
        <a:xfrm>
          <a:off x="504826" y="0"/>
          <a:ext cx="714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285750</xdr:colOff>
      <xdr:row>0</xdr:row>
      <xdr:rowOff>0</xdr:rowOff>
    </xdr:from>
    <xdr:to>
      <xdr:col>7</xdr:col>
      <xdr:colOff>228600</xdr:colOff>
      <xdr:row>1</xdr:row>
      <xdr:rowOff>171450</xdr:rowOff>
    </xdr:to>
    <xdr:sp macro="" textlink="">
      <xdr:nvSpPr>
        <xdr:cNvPr id="3" name="Rectangle 2">
          <a:hlinkClick xmlns:r="http://schemas.openxmlformats.org/officeDocument/2006/relationships" r:id="rId2"/>
        </xdr:cNvPr>
        <xdr:cNvSpPr/>
      </xdr:nvSpPr>
      <xdr:spPr>
        <a:xfrm>
          <a:off x="1914525" y="0"/>
          <a:ext cx="12668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0</xdr:row>
      <xdr:rowOff>0</xdr:rowOff>
    </xdr:from>
    <xdr:to>
      <xdr:col>11</xdr:col>
      <xdr:colOff>476250</xdr:colOff>
      <xdr:row>1</xdr:row>
      <xdr:rowOff>161925</xdr:rowOff>
    </xdr:to>
    <xdr:sp macro="" textlink="">
      <xdr:nvSpPr>
        <xdr:cNvPr id="4" name="Rectangle 3">
          <a:hlinkClick xmlns:r="http://schemas.openxmlformats.org/officeDocument/2006/relationships" r:id="rId3"/>
        </xdr:cNvPr>
        <xdr:cNvSpPr/>
      </xdr:nvSpPr>
      <xdr:spPr>
        <a:xfrm>
          <a:off x="436245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504825</xdr:colOff>
      <xdr:row>19</xdr:row>
      <xdr:rowOff>0</xdr:rowOff>
    </xdr:from>
    <xdr:to>
      <xdr:col>4</xdr:col>
      <xdr:colOff>495300</xdr:colOff>
      <xdr:row>21</xdr:row>
      <xdr:rowOff>180975</xdr:rowOff>
    </xdr:to>
    <xdr:sp macro="" textlink="">
      <xdr:nvSpPr>
        <xdr:cNvPr id="10" name="Rectangle 9">
          <a:hlinkClick xmlns:r="http://schemas.openxmlformats.org/officeDocument/2006/relationships" r:id="rId4"/>
        </xdr:cNvPr>
        <xdr:cNvSpPr/>
      </xdr:nvSpPr>
      <xdr:spPr>
        <a:xfrm>
          <a:off x="781050" y="3800475"/>
          <a:ext cx="2047875"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600075</xdr:colOff>
      <xdr:row>19</xdr:row>
      <xdr:rowOff>0</xdr:rowOff>
    </xdr:from>
    <xdr:to>
      <xdr:col>10</xdr:col>
      <xdr:colOff>0</xdr:colOff>
      <xdr:row>21</xdr:row>
      <xdr:rowOff>180975</xdr:rowOff>
    </xdr:to>
    <xdr:sp macro="" textlink="">
      <xdr:nvSpPr>
        <xdr:cNvPr id="11" name="Rectangle 10">
          <a:hlinkClick xmlns:r="http://schemas.openxmlformats.org/officeDocument/2006/relationships" r:id="rId5"/>
        </xdr:cNvPr>
        <xdr:cNvSpPr/>
      </xdr:nvSpPr>
      <xdr:spPr>
        <a:xfrm>
          <a:off x="3362325" y="3810000"/>
          <a:ext cx="2057400"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19</xdr:row>
      <xdr:rowOff>1</xdr:rowOff>
    </xdr:from>
    <xdr:to>
      <xdr:col>15</xdr:col>
      <xdr:colOff>0</xdr:colOff>
      <xdr:row>21</xdr:row>
      <xdr:rowOff>95251</xdr:rowOff>
    </xdr:to>
    <xdr:sp macro="" textlink="">
      <xdr:nvSpPr>
        <xdr:cNvPr id="12" name="Rectangle 11">
          <a:hlinkClick xmlns:r="http://schemas.openxmlformats.org/officeDocument/2006/relationships" r:id="rId6"/>
        </xdr:cNvPr>
        <xdr:cNvSpPr/>
      </xdr:nvSpPr>
      <xdr:spPr>
        <a:xfrm>
          <a:off x="5943600" y="3810001"/>
          <a:ext cx="204787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9525</xdr:colOff>
      <xdr:row>19</xdr:row>
      <xdr:rowOff>0</xdr:rowOff>
    </xdr:from>
    <xdr:to>
      <xdr:col>20</xdr:col>
      <xdr:colOff>9525</xdr:colOff>
      <xdr:row>21</xdr:row>
      <xdr:rowOff>104775</xdr:rowOff>
    </xdr:to>
    <xdr:sp macro="" textlink="">
      <xdr:nvSpPr>
        <xdr:cNvPr id="13" name="Rectangle 12">
          <a:hlinkClick xmlns:r="http://schemas.openxmlformats.org/officeDocument/2006/relationships" r:id="rId7"/>
        </xdr:cNvPr>
        <xdr:cNvSpPr/>
      </xdr:nvSpPr>
      <xdr:spPr>
        <a:xfrm>
          <a:off x="8515350" y="3810000"/>
          <a:ext cx="20574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19</xdr:row>
      <xdr:rowOff>0</xdr:rowOff>
    </xdr:from>
    <xdr:to>
      <xdr:col>25</xdr:col>
      <xdr:colOff>0</xdr:colOff>
      <xdr:row>22</xdr:row>
      <xdr:rowOff>0</xdr:rowOff>
    </xdr:to>
    <xdr:sp macro="" textlink="">
      <xdr:nvSpPr>
        <xdr:cNvPr id="14" name="Rectangle 13">
          <a:hlinkClick xmlns:r="http://schemas.openxmlformats.org/officeDocument/2006/relationships" r:id="rId8"/>
        </xdr:cNvPr>
        <xdr:cNvSpPr/>
      </xdr:nvSpPr>
      <xdr:spPr>
        <a:xfrm>
          <a:off x="11096625" y="3800475"/>
          <a:ext cx="2038350"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171451</xdr:colOff>
      <xdr:row>0</xdr:row>
      <xdr:rowOff>0</xdr:rowOff>
    </xdr:from>
    <xdr:to>
      <xdr:col>22</xdr:col>
      <xdr:colOff>371476</xdr:colOff>
      <xdr:row>1</xdr:row>
      <xdr:rowOff>171450</xdr:rowOff>
    </xdr:to>
    <xdr:sp macro="" textlink="">
      <xdr:nvSpPr>
        <xdr:cNvPr id="15" name="Rectangle 14">
          <a:hlinkClick xmlns:r="http://schemas.openxmlformats.org/officeDocument/2006/relationships" r:id="rId9"/>
        </xdr:cNvPr>
        <xdr:cNvSpPr/>
      </xdr:nvSpPr>
      <xdr:spPr>
        <a:xfrm>
          <a:off x="8801101" y="0"/>
          <a:ext cx="15240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180975</xdr:colOff>
      <xdr:row>43</xdr:row>
      <xdr:rowOff>0</xdr:rowOff>
    </xdr:from>
    <xdr:to>
      <xdr:col>3</xdr:col>
      <xdr:colOff>57150</xdr:colOff>
      <xdr:row>43</xdr:row>
      <xdr:rowOff>200025</xdr:rowOff>
    </xdr:to>
    <xdr:sp macro="" textlink="">
      <xdr:nvSpPr>
        <xdr:cNvPr id="17" name="Rectangle 16">
          <a:hlinkClick xmlns:r="http://schemas.openxmlformats.org/officeDocument/2006/relationships" r:id="rId10"/>
        </xdr:cNvPr>
        <xdr:cNvSpPr/>
      </xdr:nvSpPr>
      <xdr:spPr>
        <a:xfrm>
          <a:off x="1485900" y="8382000"/>
          <a:ext cx="390525"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180975</xdr:colOff>
      <xdr:row>43</xdr:row>
      <xdr:rowOff>9525</xdr:rowOff>
    </xdr:from>
    <xdr:to>
      <xdr:col>8</xdr:col>
      <xdr:colOff>76200</xdr:colOff>
      <xdr:row>43</xdr:row>
      <xdr:rowOff>190500</xdr:rowOff>
    </xdr:to>
    <xdr:sp macro="" textlink="">
      <xdr:nvSpPr>
        <xdr:cNvPr id="18" name="Rectangle 17">
          <a:hlinkClick xmlns:r="http://schemas.openxmlformats.org/officeDocument/2006/relationships" r:id="rId11"/>
        </xdr:cNvPr>
        <xdr:cNvSpPr/>
      </xdr:nvSpPr>
      <xdr:spPr>
        <a:xfrm>
          <a:off x="4057650" y="8391525"/>
          <a:ext cx="409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190500</xdr:colOff>
      <xdr:row>43</xdr:row>
      <xdr:rowOff>9525</xdr:rowOff>
    </xdr:from>
    <xdr:to>
      <xdr:col>13</xdr:col>
      <xdr:colOff>66675</xdr:colOff>
      <xdr:row>43</xdr:row>
      <xdr:rowOff>180975</xdr:rowOff>
    </xdr:to>
    <xdr:sp macro="" textlink="">
      <xdr:nvSpPr>
        <xdr:cNvPr id="19" name="Rectangle 18">
          <a:hlinkClick xmlns:r="http://schemas.openxmlformats.org/officeDocument/2006/relationships" r:id="rId12"/>
        </xdr:cNvPr>
        <xdr:cNvSpPr/>
      </xdr:nvSpPr>
      <xdr:spPr>
        <a:xfrm>
          <a:off x="6638925" y="8391525"/>
          <a:ext cx="3905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171450</xdr:colOff>
      <xdr:row>43</xdr:row>
      <xdr:rowOff>19050</xdr:rowOff>
    </xdr:from>
    <xdr:to>
      <xdr:col>18</xdr:col>
      <xdr:colOff>66675</xdr:colOff>
      <xdr:row>43</xdr:row>
      <xdr:rowOff>190500</xdr:rowOff>
    </xdr:to>
    <xdr:sp macro="" textlink="">
      <xdr:nvSpPr>
        <xdr:cNvPr id="20" name="Rectangle 19">
          <a:hlinkClick xmlns:r="http://schemas.openxmlformats.org/officeDocument/2006/relationships" r:id="rId13"/>
        </xdr:cNvPr>
        <xdr:cNvSpPr/>
      </xdr:nvSpPr>
      <xdr:spPr>
        <a:xfrm>
          <a:off x="9191625" y="8401050"/>
          <a:ext cx="4095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190500</xdr:colOff>
      <xdr:row>43</xdr:row>
      <xdr:rowOff>9525</xdr:rowOff>
    </xdr:from>
    <xdr:to>
      <xdr:col>23</xdr:col>
      <xdr:colOff>57150</xdr:colOff>
      <xdr:row>43</xdr:row>
      <xdr:rowOff>200025</xdr:rowOff>
    </xdr:to>
    <xdr:sp macro="" textlink="">
      <xdr:nvSpPr>
        <xdr:cNvPr id="21" name="Rectangle 20">
          <a:hlinkClick xmlns:r="http://schemas.openxmlformats.org/officeDocument/2006/relationships" r:id="rId14"/>
        </xdr:cNvPr>
        <xdr:cNvSpPr/>
      </xdr:nvSpPr>
      <xdr:spPr>
        <a:xfrm>
          <a:off x="11782425" y="8391525"/>
          <a:ext cx="3810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495299</xdr:colOff>
      <xdr:row>0</xdr:row>
      <xdr:rowOff>0</xdr:rowOff>
    </xdr:from>
    <xdr:to>
      <xdr:col>18</xdr:col>
      <xdr:colOff>9524</xdr:colOff>
      <xdr:row>1</xdr:row>
      <xdr:rowOff>171450</xdr:rowOff>
    </xdr:to>
    <xdr:sp macro="" textlink="">
      <xdr:nvSpPr>
        <xdr:cNvPr id="32" name="Rectangle 31">
          <a:hlinkClick xmlns:r="http://schemas.openxmlformats.org/officeDocument/2006/relationships" r:id="rId15"/>
        </xdr:cNvPr>
        <xdr:cNvSpPr/>
      </xdr:nvSpPr>
      <xdr:spPr>
        <a:xfrm>
          <a:off x="5781674" y="0"/>
          <a:ext cx="23526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19050</xdr:colOff>
      <xdr:row>2</xdr:row>
      <xdr:rowOff>0</xdr:rowOff>
    </xdr:from>
    <xdr:to>
      <xdr:col>31</xdr:col>
      <xdr:colOff>9524</xdr:colOff>
      <xdr:row>17</xdr:row>
      <xdr:rowOff>0</xdr:rowOff>
    </xdr:to>
    <xdr:pic>
      <xdr:nvPicPr>
        <xdr:cNvPr id="16" name="Picture 1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50" y="381000"/>
          <a:ext cx="13906499" cy="2857500"/>
        </a:xfrm>
        <a:prstGeom prst="rect">
          <a:avLst/>
        </a:prstGeom>
      </xdr:spPr>
    </xdr:pic>
    <xdr:clientData/>
  </xdr:twoCellAnchor>
  <xdr:twoCellAnchor>
    <xdr:from>
      <xdr:col>27</xdr:col>
      <xdr:colOff>190500</xdr:colOff>
      <xdr:row>43</xdr:row>
      <xdr:rowOff>9525</xdr:rowOff>
    </xdr:from>
    <xdr:to>
      <xdr:col>28</xdr:col>
      <xdr:colOff>57150</xdr:colOff>
      <xdr:row>43</xdr:row>
      <xdr:rowOff>200025</xdr:rowOff>
    </xdr:to>
    <xdr:sp macro="" textlink="">
      <xdr:nvSpPr>
        <xdr:cNvPr id="27" name="Rectangle 26">
          <a:hlinkClick xmlns:r="http://schemas.openxmlformats.org/officeDocument/2006/relationships" r:id="rId17"/>
        </xdr:cNvPr>
        <xdr:cNvSpPr/>
      </xdr:nvSpPr>
      <xdr:spPr>
        <a:xfrm>
          <a:off x="12477750" y="8391525"/>
          <a:ext cx="37147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9525</xdr:colOff>
      <xdr:row>19</xdr:row>
      <xdr:rowOff>19050</xdr:rowOff>
    </xdr:from>
    <xdr:to>
      <xdr:col>29</xdr:col>
      <xdr:colOff>495300</xdr:colOff>
      <xdr:row>21</xdr:row>
      <xdr:rowOff>180975</xdr:rowOff>
    </xdr:to>
    <xdr:sp macro="" textlink="">
      <xdr:nvSpPr>
        <xdr:cNvPr id="29" name="Rectangle 28">
          <a:hlinkClick xmlns:r="http://schemas.openxmlformats.org/officeDocument/2006/relationships" r:id="rId18"/>
        </xdr:cNvPr>
        <xdr:cNvSpPr/>
      </xdr:nvSpPr>
      <xdr:spPr>
        <a:xfrm>
          <a:off x="12982575" y="3829050"/>
          <a:ext cx="2028825"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114300</xdr:rowOff>
    </xdr:from>
    <xdr:to>
      <xdr:col>31</xdr:col>
      <xdr:colOff>247650</xdr:colOff>
      <xdr:row>4</xdr:row>
      <xdr:rowOff>9525</xdr:rowOff>
    </xdr:to>
    <xdr:sp macro="" textlink="">
      <xdr:nvSpPr>
        <xdr:cNvPr id="5" name="TextBox 4"/>
        <xdr:cNvSpPr txBox="1"/>
      </xdr:nvSpPr>
      <xdr:spPr>
        <a:xfrm>
          <a:off x="9448800" y="304800"/>
          <a:ext cx="471487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27</xdr:row>
          <xdr:rowOff>19050</xdr:rowOff>
        </xdr:to>
        <xdr:sp macro="" textlink="">
          <xdr:nvSpPr>
            <xdr:cNvPr id="67585" name="Check Box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27</xdr:row>
          <xdr:rowOff>180975</xdr:rowOff>
        </xdr:from>
        <xdr:to>
          <xdr:col>1</xdr:col>
          <xdr:colOff>476250</xdr:colOff>
          <xdr:row>29</xdr:row>
          <xdr:rowOff>9525</xdr:rowOff>
        </xdr:to>
        <xdr:sp macro="" textlink="">
          <xdr:nvSpPr>
            <xdr:cNvPr id="67586" name="Check Box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104775</xdr:rowOff>
        </xdr:from>
        <xdr:to>
          <xdr:col>2</xdr:col>
          <xdr:colOff>0</xdr:colOff>
          <xdr:row>31</xdr:row>
          <xdr:rowOff>133350</xdr:rowOff>
        </xdr:to>
        <xdr:sp macro="" textlink="">
          <xdr:nvSpPr>
            <xdr:cNvPr id="67587" name="Check Box 3" hidden="1">
              <a:extLst>
                <a:ext uri="{63B3BB69-23CF-44E3-9099-C40C66FF867C}">
                  <a14:compatExt spid="_x0000_s67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85725</xdr:rowOff>
    </xdr:from>
    <xdr:to>
      <xdr:col>27</xdr:col>
      <xdr:colOff>0</xdr:colOff>
      <xdr:row>44</xdr:row>
      <xdr:rowOff>142875</xdr:rowOff>
    </xdr:to>
    <xdr:sp macro="" textlink="">
      <xdr:nvSpPr>
        <xdr:cNvPr id="10" name="Rectangle 9">
          <a:hlinkClick xmlns:r="http://schemas.openxmlformats.org/officeDocument/2006/relationships" r:id="rId1"/>
        </xdr:cNvPr>
        <xdr:cNvSpPr/>
      </xdr:nvSpPr>
      <xdr:spPr>
        <a:xfrm>
          <a:off x="9534525" y="7524750"/>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219076</xdr:colOff>
      <xdr:row>0</xdr:row>
      <xdr:rowOff>0</xdr:rowOff>
    </xdr:from>
    <xdr:to>
      <xdr:col>2</xdr:col>
      <xdr:colOff>314326</xdr:colOff>
      <xdr:row>1</xdr:row>
      <xdr:rowOff>171450</xdr:rowOff>
    </xdr:to>
    <xdr:sp macro="" textlink="">
      <xdr:nvSpPr>
        <xdr:cNvPr id="27" name="Rectangle 26">
          <a:hlinkClick xmlns:r="http://schemas.openxmlformats.org/officeDocument/2006/relationships" r:id="rId2"/>
        </xdr:cNvPr>
        <xdr:cNvSpPr/>
      </xdr:nvSpPr>
      <xdr:spPr>
        <a:xfrm>
          <a:off x="495301" y="0"/>
          <a:ext cx="6096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342900</xdr:colOff>
      <xdr:row>0</xdr:row>
      <xdr:rowOff>0</xdr:rowOff>
    </xdr:from>
    <xdr:to>
      <xdr:col>7</xdr:col>
      <xdr:colOff>123825</xdr:colOff>
      <xdr:row>1</xdr:row>
      <xdr:rowOff>171450</xdr:rowOff>
    </xdr:to>
    <xdr:sp macro="" textlink="">
      <xdr:nvSpPr>
        <xdr:cNvPr id="28" name="Rectangle 27">
          <a:hlinkClick xmlns:r="http://schemas.openxmlformats.org/officeDocument/2006/relationships" r:id="rId3"/>
        </xdr:cNvPr>
        <xdr:cNvSpPr/>
      </xdr:nvSpPr>
      <xdr:spPr>
        <a:xfrm>
          <a:off x="2162175" y="0"/>
          <a:ext cx="13239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504825</xdr:colOff>
      <xdr:row>0</xdr:row>
      <xdr:rowOff>0</xdr:rowOff>
    </xdr:from>
    <xdr:to>
      <xdr:col>11</xdr:col>
      <xdr:colOff>495300</xdr:colOff>
      <xdr:row>1</xdr:row>
      <xdr:rowOff>161925</xdr:rowOff>
    </xdr:to>
    <xdr:sp macro="" textlink="">
      <xdr:nvSpPr>
        <xdr:cNvPr id="29" name="Rectangle 28">
          <a:hlinkClick xmlns:r="http://schemas.openxmlformats.org/officeDocument/2006/relationships" r:id="rId4"/>
        </xdr:cNvPr>
        <xdr:cNvSpPr/>
      </xdr:nvSpPr>
      <xdr:spPr>
        <a:xfrm>
          <a:off x="4381500"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19050</xdr:colOff>
      <xdr:row>0</xdr:row>
      <xdr:rowOff>0</xdr:rowOff>
    </xdr:from>
    <xdr:to>
      <xdr:col>21</xdr:col>
      <xdr:colOff>28575</xdr:colOff>
      <xdr:row>1</xdr:row>
      <xdr:rowOff>171450</xdr:rowOff>
    </xdr:to>
    <xdr:sp macro="" textlink="">
      <xdr:nvSpPr>
        <xdr:cNvPr id="30" name="Rectangle 29">
          <a:hlinkClick xmlns:r="http://schemas.openxmlformats.org/officeDocument/2006/relationships" r:id="rId5"/>
        </xdr:cNvPr>
        <xdr:cNvSpPr/>
      </xdr:nvSpPr>
      <xdr:spPr>
        <a:xfrm>
          <a:off x="90392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19050</xdr:colOff>
      <xdr:row>0</xdr:row>
      <xdr:rowOff>0</xdr:rowOff>
    </xdr:from>
    <xdr:to>
      <xdr:col>17</xdr:col>
      <xdr:colOff>0</xdr:colOff>
      <xdr:row>1</xdr:row>
      <xdr:rowOff>171450</xdr:rowOff>
    </xdr:to>
    <xdr:sp macro="" textlink="">
      <xdr:nvSpPr>
        <xdr:cNvPr id="31" name="Rectangle 30">
          <a:hlinkClick xmlns:r="http://schemas.openxmlformats.org/officeDocument/2006/relationships" r:id="rId1"/>
        </xdr:cNvPr>
        <xdr:cNvSpPr/>
      </xdr:nvSpPr>
      <xdr:spPr>
        <a:xfrm>
          <a:off x="6467475" y="0"/>
          <a:ext cx="2038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1</xdr:rowOff>
    </xdr:from>
    <xdr:to>
      <xdr:col>28</xdr:col>
      <xdr:colOff>9525</xdr:colOff>
      <xdr:row>17</xdr:row>
      <xdr:rowOff>38101</xdr:rowOff>
    </xdr:to>
    <xdr:pic>
      <xdr:nvPicPr>
        <xdr:cNvPr id="6" name="Picture 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1001"/>
          <a:ext cx="13935075" cy="2895600"/>
        </a:xfrm>
        <a:prstGeom prst="rect">
          <a:avLst/>
        </a:prstGeom>
      </xdr:spPr>
    </xdr:pic>
    <xdr:clientData/>
  </xdr:twoCellAnchor>
  <xdr:twoCellAnchor>
    <xdr:from>
      <xdr:col>18</xdr:col>
      <xdr:colOff>419100</xdr:colOff>
      <xdr:row>1</xdr:row>
      <xdr:rowOff>76200</xdr:rowOff>
    </xdr:from>
    <xdr:to>
      <xdr:col>29</xdr:col>
      <xdr:colOff>180975</xdr:colOff>
      <xdr:row>4</xdr:row>
      <xdr:rowOff>0</xdr:rowOff>
    </xdr:to>
    <xdr:sp macro="" textlink="">
      <xdr:nvSpPr>
        <xdr:cNvPr id="2" name="TextBox 1"/>
        <xdr:cNvSpPr txBox="1"/>
      </xdr:nvSpPr>
      <xdr:spPr>
        <a:xfrm>
          <a:off x="9439275" y="266700"/>
          <a:ext cx="52768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180975</xdr:rowOff>
        </xdr:from>
        <xdr:to>
          <xdr:col>2</xdr:col>
          <xdr:colOff>0</xdr:colOff>
          <xdr:row>26</xdr:row>
          <xdr:rowOff>209550</xdr:rowOff>
        </xdr:to>
        <xdr:sp macro="" textlink="">
          <xdr:nvSpPr>
            <xdr:cNvPr id="68609" name="Check Box 1" hidden="1">
              <a:extLst>
                <a:ext uri="{63B3BB69-23CF-44E3-9099-C40C66FF867C}">
                  <a14:compatExt spid="_x0000_s6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xdr:rowOff>
        </xdr:from>
        <xdr:to>
          <xdr:col>1</xdr:col>
          <xdr:colOff>476250</xdr:colOff>
          <xdr:row>28</xdr:row>
          <xdr:rowOff>219075</xdr:rowOff>
        </xdr:to>
        <xdr:sp macro="" textlink="">
          <xdr:nvSpPr>
            <xdr:cNvPr id="68610" name="Check Box 2" hidden="1">
              <a:extLst>
                <a:ext uri="{63B3BB69-23CF-44E3-9099-C40C66FF867C}">
                  <a14:compatExt spid="_x0000_s6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190500</xdr:rowOff>
        </xdr:from>
        <xdr:to>
          <xdr:col>2</xdr:col>
          <xdr:colOff>0</xdr:colOff>
          <xdr:row>30</xdr:row>
          <xdr:rowOff>190500</xdr:rowOff>
        </xdr:to>
        <xdr:sp macro="" textlink="">
          <xdr:nvSpPr>
            <xdr:cNvPr id="68611" name="Check Box 3" hidden="1">
              <a:extLst>
                <a:ext uri="{63B3BB69-23CF-44E3-9099-C40C66FF867C}">
                  <a14:compatExt spid="_x0000_s6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19050</xdr:rowOff>
        </xdr:from>
        <xdr:to>
          <xdr:col>10</xdr:col>
          <xdr:colOff>485775</xdr:colOff>
          <xdr:row>27</xdr:row>
          <xdr:rowOff>9525</xdr:rowOff>
        </xdr:to>
        <xdr:sp macro="" textlink="">
          <xdr:nvSpPr>
            <xdr:cNvPr id="68614" name="Check Box 6" hidden="1">
              <a:extLst>
                <a:ext uri="{63B3BB69-23CF-44E3-9099-C40C66FF867C}">
                  <a14:compatExt spid="_x0000_s6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0</xdr:colOff>
      <xdr:row>39</xdr:row>
      <xdr:rowOff>47625</xdr:rowOff>
    </xdr:from>
    <xdr:to>
      <xdr:col>27</xdr:col>
      <xdr:colOff>0</xdr:colOff>
      <xdr:row>44</xdr:row>
      <xdr:rowOff>133350</xdr:rowOff>
    </xdr:to>
    <xdr:sp macro="" textlink="">
      <xdr:nvSpPr>
        <xdr:cNvPr id="13" name="Rectangle 12">
          <a:hlinkClick xmlns:r="http://schemas.openxmlformats.org/officeDocument/2006/relationships" r:id="rId1"/>
        </xdr:cNvPr>
        <xdr:cNvSpPr/>
      </xdr:nvSpPr>
      <xdr:spPr>
        <a:xfrm>
          <a:off x="9534525" y="7781925"/>
          <a:ext cx="4114800" cy="1038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171451</xdr:colOff>
      <xdr:row>0</xdr:row>
      <xdr:rowOff>0</xdr:rowOff>
    </xdr:from>
    <xdr:to>
      <xdr:col>2</xdr:col>
      <xdr:colOff>342901</xdr:colOff>
      <xdr:row>1</xdr:row>
      <xdr:rowOff>171450</xdr:rowOff>
    </xdr:to>
    <xdr:sp macro="" textlink="">
      <xdr:nvSpPr>
        <xdr:cNvPr id="27" name="Rectangle 26">
          <a:hlinkClick xmlns:r="http://schemas.openxmlformats.org/officeDocument/2006/relationships" r:id="rId2"/>
        </xdr:cNvPr>
        <xdr:cNvSpPr/>
      </xdr:nvSpPr>
      <xdr:spPr>
        <a:xfrm>
          <a:off x="447676" y="0"/>
          <a:ext cx="6858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361950</xdr:colOff>
      <xdr:row>0</xdr:row>
      <xdr:rowOff>0</xdr:rowOff>
    </xdr:from>
    <xdr:to>
      <xdr:col>7</xdr:col>
      <xdr:colOff>114300</xdr:colOff>
      <xdr:row>1</xdr:row>
      <xdr:rowOff>171450</xdr:rowOff>
    </xdr:to>
    <xdr:sp macro="" textlink="">
      <xdr:nvSpPr>
        <xdr:cNvPr id="28" name="Rectangle 27">
          <a:hlinkClick xmlns:r="http://schemas.openxmlformats.org/officeDocument/2006/relationships" r:id="rId3"/>
        </xdr:cNvPr>
        <xdr:cNvSpPr/>
      </xdr:nvSpPr>
      <xdr:spPr>
        <a:xfrm>
          <a:off x="2181225" y="0"/>
          <a:ext cx="129540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495300</xdr:colOff>
      <xdr:row>0</xdr:row>
      <xdr:rowOff>0</xdr:rowOff>
    </xdr:from>
    <xdr:to>
      <xdr:col>20</xdr:col>
      <xdr:colOff>504825</xdr:colOff>
      <xdr:row>1</xdr:row>
      <xdr:rowOff>171450</xdr:rowOff>
    </xdr:to>
    <xdr:sp macro="" textlink="">
      <xdr:nvSpPr>
        <xdr:cNvPr id="30" name="Rectangle 29">
          <a:hlinkClick xmlns:r="http://schemas.openxmlformats.org/officeDocument/2006/relationships" r:id="rId4"/>
        </xdr:cNvPr>
        <xdr:cNvSpPr/>
      </xdr:nvSpPr>
      <xdr:spPr>
        <a:xfrm>
          <a:off x="900112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504825</xdr:colOff>
      <xdr:row>0</xdr:row>
      <xdr:rowOff>0</xdr:rowOff>
    </xdr:from>
    <xdr:to>
      <xdr:col>16</xdr:col>
      <xdr:colOff>485775</xdr:colOff>
      <xdr:row>1</xdr:row>
      <xdr:rowOff>171450</xdr:rowOff>
    </xdr:to>
    <xdr:sp macro="" textlink="">
      <xdr:nvSpPr>
        <xdr:cNvPr id="31" name="Rectangle 30">
          <a:hlinkClick xmlns:r="http://schemas.openxmlformats.org/officeDocument/2006/relationships" r:id="rId1"/>
        </xdr:cNvPr>
        <xdr:cNvSpPr/>
      </xdr:nvSpPr>
      <xdr:spPr>
        <a:xfrm>
          <a:off x="6438900" y="0"/>
          <a:ext cx="2038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9525</xdr:colOff>
      <xdr:row>0</xdr:row>
      <xdr:rowOff>0</xdr:rowOff>
    </xdr:from>
    <xdr:to>
      <xdr:col>12</xdr:col>
      <xdr:colOff>0</xdr:colOff>
      <xdr:row>1</xdr:row>
      <xdr:rowOff>171450</xdr:rowOff>
    </xdr:to>
    <xdr:sp macro="" textlink="">
      <xdr:nvSpPr>
        <xdr:cNvPr id="6" name="Rectangle 5">
          <a:hlinkClick xmlns:r="http://schemas.openxmlformats.org/officeDocument/2006/relationships" r:id="rId5"/>
        </xdr:cNvPr>
        <xdr:cNvSpPr/>
      </xdr:nvSpPr>
      <xdr:spPr>
        <a:xfrm>
          <a:off x="4400550" y="0"/>
          <a:ext cx="15335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0</xdr:rowOff>
    </xdr:from>
    <xdr:to>
      <xdr:col>27</xdr:col>
      <xdr:colOff>276224</xdr:colOff>
      <xdr:row>17</xdr:row>
      <xdr:rowOff>66675</xdr:rowOff>
    </xdr:to>
    <xdr:pic>
      <xdr:nvPicPr>
        <xdr:cNvPr id="7"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81000"/>
          <a:ext cx="13925549" cy="2924175"/>
        </a:xfrm>
        <a:prstGeom prst="rect">
          <a:avLst/>
        </a:prstGeom>
      </xdr:spPr>
    </xdr:pic>
    <xdr:clientData/>
  </xdr:twoCellAnchor>
  <xdr:twoCellAnchor>
    <xdr:from>
      <xdr:col>19</xdr:col>
      <xdr:colOff>438150</xdr:colOff>
      <xdr:row>24</xdr:row>
      <xdr:rowOff>95250</xdr:rowOff>
    </xdr:from>
    <xdr:to>
      <xdr:col>20</xdr:col>
      <xdr:colOff>352425</xdr:colOff>
      <xdr:row>25</xdr:row>
      <xdr:rowOff>38100</xdr:rowOff>
    </xdr:to>
    <xdr:sp macro="" textlink="">
      <xdr:nvSpPr>
        <xdr:cNvPr id="17" name="Rectangle 16">
          <a:hlinkClick xmlns:r="http://schemas.openxmlformats.org/officeDocument/2006/relationships" r:id="rId7"/>
        </xdr:cNvPr>
        <xdr:cNvSpPr/>
      </xdr:nvSpPr>
      <xdr:spPr>
        <a:xfrm>
          <a:off x="9972675" y="4657725"/>
          <a:ext cx="4286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400050</xdr:colOff>
      <xdr:row>1</xdr:row>
      <xdr:rowOff>66675</xdr:rowOff>
    </xdr:from>
    <xdr:to>
      <xdr:col>29</xdr:col>
      <xdr:colOff>66675</xdr:colOff>
      <xdr:row>3</xdr:row>
      <xdr:rowOff>152400</xdr:rowOff>
    </xdr:to>
    <xdr:sp macro="" textlink="">
      <xdr:nvSpPr>
        <xdr:cNvPr id="2" name="TextBox 1"/>
        <xdr:cNvSpPr txBox="1"/>
      </xdr:nvSpPr>
      <xdr:spPr>
        <a:xfrm>
          <a:off x="9420225" y="257175"/>
          <a:ext cx="5181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a:t>
          </a:r>
          <a:r>
            <a:rPr lang="en-US" sz="28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building construction</a:t>
          </a:r>
          <a:endPar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264961</xdr:colOff>
      <xdr:row>1</xdr:row>
      <xdr:rowOff>180929</xdr:rowOff>
    </xdr:to>
    <xdr:pic>
      <xdr:nvPicPr>
        <xdr:cNvPr id="11" name="Picture 10"/>
        <xdr:cNvPicPr>
          <a:picLocks noChangeAspect="1"/>
        </xdr:cNvPicPr>
      </xdr:nvPicPr>
      <xdr:blipFill>
        <a:blip xmlns:r="http://schemas.openxmlformats.org/officeDocument/2006/relationships" r:embed="rId1"/>
        <a:stretch>
          <a:fillRect/>
        </a:stretch>
      </xdr:blipFill>
      <xdr:spPr>
        <a:xfrm>
          <a:off x="0" y="0"/>
          <a:ext cx="13914286" cy="371429"/>
        </a:xfrm>
        <a:prstGeom prst="rect">
          <a:avLst/>
        </a:prstGeom>
      </xdr:spPr>
    </xdr:pic>
    <xdr:clientData/>
  </xdr:twoCellAnchor>
  <xdr:twoCellAnchor>
    <xdr:from>
      <xdr:col>19</xdr:col>
      <xdr:colOff>0</xdr:colOff>
      <xdr:row>19</xdr:row>
      <xdr:rowOff>0</xdr:rowOff>
    </xdr:from>
    <xdr:to>
      <xdr:col>27</xdr:col>
      <xdr:colOff>0</xdr:colOff>
      <xdr:row>19</xdr:row>
      <xdr:rowOff>19050</xdr:rowOff>
    </xdr:to>
    <xdr:sp macro="" textlink="">
      <xdr:nvSpPr>
        <xdr:cNvPr id="3" name="Rectangle 2">
          <a:hlinkClick xmlns:r="http://schemas.openxmlformats.org/officeDocument/2006/relationships" r:id="rId2"/>
        </xdr:cNvPr>
        <xdr:cNvSpPr/>
      </xdr:nvSpPr>
      <xdr:spPr>
        <a:xfrm>
          <a:off x="9534525" y="7629525"/>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152400</xdr:colOff>
      <xdr:row>0</xdr:row>
      <xdr:rowOff>0</xdr:rowOff>
    </xdr:from>
    <xdr:to>
      <xdr:col>3</xdr:col>
      <xdr:colOff>342900</xdr:colOff>
      <xdr:row>1</xdr:row>
      <xdr:rowOff>161925</xdr:rowOff>
    </xdr:to>
    <xdr:sp macro="" textlink="">
      <xdr:nvSpPr>
        <xdr:cNvPr id="5" name="Rectangle 4">
          <a:hlinkClick xmlns:r="http://schemas.openxmlformats.org/officeDocument/2006/relationships" r:id="rId3"/>
        </xdr:cNvPr>
        <xdr:cNvSpPr/>
      </xdr:nvSpPr>
      <xdr:spPr>
        <a:xfrm>
          <a:off x="428625" y="0"/>
          <a:ext cx="6858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342901</xdr:colOff>
      <xdr:row>0</xdr:row>
      <xdr:rowOff>0</xdr:rowOff>
    </xdr:from>
    <xdr:to>
      <xdr:col>8</xdr:col>
      <xdr:colOff>171451</xdr:colOff>
      <xdr:row>1</xdr:row>
      <xdr:rowOff>161925</xdr:rowOff>
    </xdr:to>
    <xdr:sp macro="" textlink="">
      <xdr:nvSpPr>
        <xdr:cNvPr id="6" name="Rectangle 5">
          <a:hlinkClick xmlns:r="http://schemas.openxmlformats.org/officeDocument/2006/relationships" r:id="rId4"/>
        </xdr:cNvPr>
        <xdr:cNvSpPr/>
      </xdr:nvSpPr>
      <xdr:spPr>
        <a:xfrm>
          <a:off x="2143126" y="0"/>
          <a:ext cx="13716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1000125</xdr:colOff>
      <xdr:row>0</xdr:row>
      <xdr:rowOff>0</xdr:rowOff>
    </xdr:from>
    <xdr:to>
      <xdr:col>12</xdr:col>
      <xdr:colOff>476250</xdr:colOff>
      <xdr:row>1</xdr:row>
      <xdr:rowOff>133350</xdr:rowOff>
    </xdr:to>
    <xdr:sp macro="" textlink="">
      <xdr:nvSpPr>
        <xdr:cNvPr id="7" name="Rectangle 6">
          <a:hlinkClick xmlns:r="http://schemas.openxmlformats.org/officeDocument/2006/relationships" r:id="rId5"/>
        </xdr:cNvPr>
        <xdr:cNvSpPr/>
      </xdr:nvSpPr>
      <xdr:spPr>
        <a:xfrm>
          <a:off x="4343400" y="0"/>
          <a:ext cx="15335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0</xdr:row>
      <xdr:rowOff>19050</xdr:rowOff>
    </xdr:from>
    <xdr:to>
      <xdr:col>17</xdr:col>
      <xdr:colOff>504825</xdr:colOff>
      <xdr:row>1</xdr:row>
      <xdr:rowOff>171450</xdr:rowOff>
    </xdr:to>
    <xdr:sp macro="" textlink="">
      <xdr:nvSpPr>
        <xdr:cNvPr id="8" name="Rectangle 7">
          <a:hlinkClick xmlns:r="http://schemas.openxmlformats.org/officeDocument/2006/relationships" r:id="rId2"/>
        </xdr:cNvPr>
        <xdr:cNvSpPr/>
      </xdr:nvSpPr>
      <xdr:spPr>
        <a:xfrm>
          <a:off x="6429375" y="19050"/>
          <a:ext cx="2047875"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990600</xdr:colOff>
      <xdr:row>0</xdr:row>
      <xdr:rowOff>0</xdr:rowOff>
    </xdr:from>
    <xdr:to>
      <xdr:col>21</xdr:col>
      <xdr:colOff>266700</xdr:colOff>
      <xdr:row>1</xdr:row>
      <xdr:rowOff>142875</xdr:rowOff>
    </xdr:to>
    <xdr:sp macro="" textlink="">
      <xdr:nvSpPr>
        <xdr:cNvPr id="9" name="Rectangle 8">
          <a:hlinkClick xmlns:r="http://schemas.openxmlformats.org/officeDocument/2006/relationships" r:id="rId6"/>
        </xdr:cNvPr>
        <xdr:cNvSpPr/>
      </xdr:nvSpPr>
      <xdr:spPr>
        <a:xfrm>
          <a:off x="8963025" y="0"/>
          <a:ext cx="16002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9526</xdr:colOff>
      <xdr:row>1</xdr:row>
      <xdr:rowOff>180976</xdr:rowOff>
    </xdr:from>
    <xdr:to>
      <xdr:col>27</xdr:col>
      <xdr:colOff>266701</xdr:colOff>
      <xdr:row>16</xdr:row>
      <xdr:rowOff>19050</xdr:rowOff>
    </xdr:to>
    <xdr:pic>
      <xdr:nvPicPr>
        <xdr:cNvPr id="12" name="Picture 1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6" y="371476"/>
          <a:ext cx="13906500" cy="2695574"/>
        </a:xfrm>
        <a:prstGeom prst="rect">
          <a:avLst/>
        </a:prstGeom>
      </xdr:spPr>
    </xdr:pic>
    <xdr:clientData/>
  </xdr:twoCellAnchor>
  <xdr:twoCellAnchor>
    <xdr:from>
      <xdr:col>19</xdr:col>
      <xdr:colOff>0</xdr:colOff>
      <xdr:row>19</xdr:row>
      <xdr:rowOff>0</xdr:rowOff>
    </xdr:from>
    <xdr:to>
      <xdr:col>27</xdr:col>
      <xdr:colOff>0</xdr:colOff>
      <xdr:row>19</xdr:row>
      <xdr:rowOff>9525</xdr:rowOff>
    </xdr:to>
    <xdr:sp macro="" textlink="">
      <xdr:nvSpPr>
        <xdr:cNvPr id="24" name="Rectangle 23">
          <a:hlinkClick xmlns:r="http://schemas.openxmlformats.org/officeDocument/2006/relationships" r:id="rId8"/>
        </xdr:cNvPr>
        <xdr:cNvSpPr/>
      </xdr:nvSpPr>
      <xdr:spPr>
        <a:xfrm>
          <a:off x="9534525" y="3619500"/>
          <a:ext cx="4114800" cy="9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39</xdr:row>
      <xdr:rowOff>180975</xdr:rowOff>
    </xdr:from>
    <xdr:to>
      <xdr:col>27</xdr:col>
      <xdr:colOff>0</xdr:colOff>
      <xdr:row>46</xdr:row>
      <xdr:rowOff>0</xdr:rowOff>
    </xdr:to>
    <xdr:sp macro="" textlink="">
      <xdr:nvSpPr>
        <xdr:cNvPr id="26" name="Rectangle 25">
          <a:hlinkClick xmlns:r="http://schemas.openxmlformats.org/officeDocument/2006/relationships" r:id="rId2"/>
        </xdr:cNvPr>
        <xdr:cNvSpPr/>
      </xdr:nvSpPr>
      <xdr:spPr>
        <a:xfrm>
          <a:off x="9534525" y="7610475"/>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3</xdr:col>
          <xdr:colOff>114300</xdr:colOff>
          <xdr:row>27</xdr:row>
          <xdr:rowOff>9525</xdr:rowOff>
        </xdr:to>
        <xdr:sp macro="" textlink="">
          <xdr:nvSpPr>
            <xdr:cNvPr id="69649" name="Check Box 17" hidden="1">
              <a:extLst>
                <a:ext uri="{63B3BB69-23CF-44E3-9099-C40C66FF867C}">
                  <a14:compatExt spid="_x0000_s69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180975</xdr:rowOff>
        </xdr:from>
        <xdr:to>
          <xdr:col>3</xdr:col>
          <xdr:colOff>85725</xdr:colOff>
          <xdr:row>28</xdr:row>
          <xdr:rowOff>0</xdr:rowOff>
        </xdr:to>
        <xdr:sp macro="" textlink="">
          <xdr:nvSpPr>
            <xdr:cNvPr id="69650" name="Check Box 18" hidden="1">
              <a:extLst>
                <a:ext uri="{63B3BB69-23CF-44E3-9099-C40C66FF867C}">
                  <a14:compatExt spid="_x0000_s69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180975</xdr:rowOff>
        </xdr:from>
        <xdr:to>
          <xdr:col>2</xdr:col>
          <xdr:colOff>104775</xdr:colOff>
          <xdr:row>34</xdr:row>
          <xdr:rowOff>9525</xdr:rowOff>
        </xdr:to>
        <xdr:sp macro="" textlink="">
          <xdr:nvSpPr>
            <xdr:cNvPr id="69651" name="Check Box 19" hidden="1">
              <a:extLst>
                <a:ext uri="{63B3BB69-23CF-44E3-9099-C40C66FF867C}">
                  <a14:compatExt spid="_x0000_s69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180975</xdr:rowOff>
        </xdr:from>
        <xdr:to>
          <xdr:col>2</xdr:col>
          <xdr:colOff>47625</xdr:colOff>
          <xdr:row>36</xdr:row>
          <xdr:rowOff>19050</xdr:rowOff>
        </xdr:to>
        <xdr:sp macro="" textlink="">
          <xdr:nvSpPr>
            <xdr:cNvPr id="69652" name="Check Box 20" hidden="1">
              <a:extLst>
                <a:ext uri="{63B3BB69-23CF-44E3-9099-C40C66FF867C}">
                  <a14:compatExt spid="_x0000_s69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180975</xdr:rowOff>
        </xdr:from>
        <xdr:to>
          <xdr:col>3</xdr:col>
          <xdr:colOff>95250</xdr:colOff>
          <xdr:row>41</xdr:row>
          <xdr:rowOff>19050</xdr:rowOff>
        </xdr:to>
        <xdr:sp macro="" textlink="">
          <xdr:nvSpPr>
            <xdr:cNvPr id="69653" name="Check Box 21" hidden="1">
              <a:extLst>
                <a:ext uri="{63B3BB69-23CF-44E3-9099-C40C66FF867C}">
                  <a14:compatExt spid="_x0000_s69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3</xdr:col>
          <xdr:colOff>38100</xdr:colOff>
          <xdr:row>42</xdr:row>
          <xdr:rowOff>9525</xdr:rowOff>
        </xdr:to>
        <xdr:sp macro="" textlink="">
          <xdr:nvSpPr>
            <xdr:cNvPr id="69654" name="Check Box 22" hidden="1">
              <a:extLst>
                <a:ext uri="{63B3BB69-23CF-44E3-9099-C40C66FF867C}">
                  <a14:compatExt spid="_x0000_s69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9525</xdr:rowOff>
        </xdr:from>
        <xdr:to>
          <xdr:col>2</xdr:col>
          <xdr:colOff>47625</xdr:colOff>
          <xdr:row>44</xdr:row>
          <xdr:rowOff>28575</xdr:rowOff>
        </xdr:to>
        <xdr:sp macro="" textlink="">
          <xdr:nvSpPr>
            <xdr:cNvPr id="69655" name="Check Box 23" hidden="1">
              <a:extLst>
                <a:ext uri="{63B3BB69-23CF-44E3-9099-C40C66FF867C}">
                  <a14:compatExt spid="_x0000_s69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161925</xdr:rowOff>
        </xdr:from>
        <xdr:to>
          <xdr:col>2</xdr:col>
          <xdr:colOff>85725</xdr:colOff>
          <xdr:row>38</xdr:row>
          <xdr:rowOff>0</xdr:rowOff>
        </xdr:to>
        <xdr:sp macro="" textlink="">
          <xdr:nvSpPr>
            <xdr:cNvPr id="69656" name="Check Box 24" hidden="1">
              <a:extLst>
                <a:ext uri="{63B3BB69-23CF-44E3-9099-C40C66FF867C}">
                  <a14:compatExt spid="_x0000_s69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76200</xdr:colOff>
          <xdr:row>24</xdr:row>
          <xdr:rowOff>0</xdr:rowOff>
        </xdr:to>
        <xdr:sp macro="" textlink="">
          <xdr:nvSpPr>
            <xdr:cNvPr id="69657" name="Check Box 25" hidden="1">
              <a:extLst>
                <a:ext uri="{63B3BB69-23CF-44E3-9099-C40C66FF867C}">
                  <a14:compatExt spid="_x0000_s69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114300</xdr:colOff>
          <xdr:row>25</xdr:row>
          <xdr:rowOff>180975</xdr:rowOff>
        </xdr:to>
        <xdr:sp macro="" textlink="">
          <xdr:nvSpPr>
            <xdr:cNvPr id="69658" name="Check Box 26" hidden="1">
              <a:extLst>
                <a:ext uri="{63B3BB69-23CF-44E3-9099-C40C66FF867C}">
                  <a14:compatExt spid="_x0000_s69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180975</xdr:rowOff>
        </xdr:from>
        <xdr:to>
          <xdr:col>3</xdr:col>
          <xdr:colOff>76200</xdr:colOff>
          <xdr:row>29</xdr:row>
          <xdr:rowOff>0</xdr:rowOff>
        </xdr:to>
        <xdr:sp macro="" textlink="">
          <xdr:nvSpPr>
            <xdr:cNvPr id="69659" name="Check Box 27" hidden="1">
              <a:extLst>
                <a:ext uri="{63B3BB69-23CF-44E3-9099-C40C66FF867C}">
                  <a14:compatExt spid="_x0000_s69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371475</xdr:colOff>
      <xdr:row>1</xdr:row>
      <xdr:rowOff>57149</xdr:rowOff>
    </xdr:from>
    <xdr:to>
      <xdr:col>28</xdr:col>
      <xdr:colOff>428625</xdr:colOff>
      <xdr:row>4</xdr:row>
      <xdr:rowOff>9524</xdr:rowOff>
    </xdr:to>
    <xdr:sp macro="" textlink="">
      <xdr:nvSpPr>
        <xdr:cNvPr id="2" name="TextBox 1"/>
        <xdr:cNvSpPr txBox="1"/>
      </xdr:nvSpPr>
      <xdr:spPr>
        <a:xfrm>
          <a:off x="9391650" y="247649"/>
          <a:ext cx="49625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 building construction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40</xdr:row>
      <xdr:rowOff>19050</xdr:rowOff>
    </xdr:from>
    <xdr:to>
      <xdr:col>27</xdr:col>
      <xdr:colOff>0</xdr:colOff>
      <xdr:row>45</xdr:row>
      <xdr:rowOff>152400</xdr:rowOff>
    </xdr:to>
    <xdr:sp macro="" textlink="">
      <xdr:nvSpPr>
        <xdr:cNvPr id="7" name="Rectangle 6">
          <a:hlinkClick xmlns:r="http://schemas.openxmlformats.org/officeDocument/2006/relationships" r:id="rId1"/>
        </xdr:cNvPr>
        <xdr:cNvSpPr/>
      </xdr:nvSpPr>
      <xdr:spPr>
        <a:xfrm>
          <a:off x="9534525" y="7734300"/>
          <a:ext cx="4114800" cy="1152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37</xdr:row>
          <xdr:rowOff>76200</xdr:rowOff>
        </xdr:from>
        <xdr:to>
          <xdr:col>10</xdr:col>
          <xdr:colOff>476250</xdr:colOff>
          <xdr:row>38</xdr:row>
          <xdr:rowOff>95250</xdr:rowOff>
        </xdr:to>
        <xdr:sp macro="" textlink="">
          <xdr:nvSpPr>
            <xdr:cNvPr id="70657" name="Check Box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85725</xdr:rowOff>
        </xdr:from>
        <xdr:to>
          <xdr:col>2</xdr:col>
          <xdr:colOff>57150</xdr:colOff>
          <xdr:row>36</xdr:row>
          <xdr:rowOff>104775</xdr:rowOff>
        </xdr:to>
        <xdr:sp macro="" textlink="">
          <xdr:nvSpPr>
            <xdr:cNvPr id="70660" name="Check Box 4" hidden="1">
              <a:extLst>
                <a:ext uri="{63B3BB69-23CF-44E3-9099-C40C66FF867C}">
                  <a14:compatExt spid="_x0000_s70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31</xdr:row>
          <xdr:rowOff>161925</xdr:rowOff>
        </xdr:from>
        <xdr:to>
          <xdr:col>11</xdr:col>
          <xdr:colOff>66675</xdr:colOff>
          <xdr:row>32</xdr:row>
          <xdr:rowOff>180975</xdr:rowOff>
        </xdr:to>
        <xdr:sp macro="" textlink="">
          <xdr:nvSpPr>
            <xdr:cNvPr id="70661" name="Check Box 5" hidden="1">
              <a:extLst>
                <a:ext uri="{63B3BB69-23CF-44E3-9099-C40C66FF867C}">
                  <a14:compatExt spid="_x0000_s70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180975</xdr:colOff>
      <xdr:row>0</xdr:row>
      <xdr:rowOff>0</xdr:rowOff>
    </xdr:from>
    <xdr:to>
      <xdr:col>2</xdr:col>
      <xdr:colOff>342900</xdr:colOff>
      <xdr:row>1</xdr:row>
      <xdr:rowOff>171450</xdr:rowOff>
    </xdr:to>
    <xdr:sp macro="" textlink="">
      <xdr:nvSpPr>
        <xdr:cNvPr id="54" name="Rectangle 53">
          <a:hlinkClick xmlns:r="http://schemas.openxmlformats.org/officeDocument/2006/relationships" r:id="rId2"/>
        </xdr:cNvPr>
        <xdr:cNvSpPr/>
      </xdr:nvSpPr>
      <xdr:spPr>
        <a:xfrm>
          <a:off x="457200" y="0"/>
          <a:ext cx="6762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352425</xdr:colOff>
      <xdr:row>0</xdr:row>
      <xdr:rowOff>0</xdr:rowOff>
    </xdr:from>
    <xdr:to>
      <xdr:col>7</xdr:col>
      <xdr:colOff>152400</xdr:colOff>
      <xdr:row>1</xdr:row>
      <xdr:rowOff>171450</xdr:rowOff>
    </xdr:to>
    <xdr:sp macro="" textlink="">
      <xdr:nvSpPr>
        <xdr:cNvPr id="55" name="Rectangle 54">
          <a:hlinkClick xmlns:r="http://schemas.openxmlformats.org/officeDocument/2006/relationships" r:id="rId3"/>
        </xdr:cNvPr>
        <xdr:cNvSpPr/>
      </xdr:nvSpPr>
      <xdr:spPr>
        <a:xfrm>
          <a:off x="2171700" y="0"/>
          <a:ext cx="13430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19050</xdr:colOff>
      <xdr:row>0</xdr:row>
      <xdr:rowOff>0</xdr:rowOff>
    </xdr:from>
    <xdr:to>
      <xdr:col>12</xdr:col>
      <xdr:colOff>9525</xdr:colOff>
      <xdr:row>1</xdr:row>
      <xdr:rowOff>161925</xdr:rowOff>
    </xdr:to>
    <xdr:sp macro="" textlink="">
      <xdr:nvSpPr>
        <xdr:cNvPr id="56" name="Rectangle 55">
          <a:hlinkClick xmlns:r="http://schemas.openxmlformats.org/officeDocument/2006/relationships" r:id="rId4"/>
        </xdr:cNvPr>
        <xdr:cNvSpPr/>
      </xdr:nvSpPr>
      <xdr:spPr>
        <a:xfrm>
          <a:off x="4410075" y="0"/>
          <a:ext cx="15335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0</xdr:row>
      <xdr:rowOff>0</xdr:rowOff>
    </xdr:from>
    <xdr:to>
      <xdr:col>21</xdr:col>
      <xdr:colOff>9525</xdr:colOff>
      <xdr:row>1</xdr:row>
      <xdr:rowOff>171450</xdr:rowOff>
    </xdr:to>
    <xdr:sp macro="" textlink="">
      <xdr:nvSpPr>
        <xdr:cNvPr id="57" name="Rectangle 56">
          <a:hlinkClick xmlns:r="http://schemas.openxmlformats.org/officeDocument/2006/relationships" r:id="rId5"/>
        </xdr:cNvPr>
        <xdr:cNvSpPr/>
      </xdr:nvSpPr>
      <xdr:spPr>
        <a:xfrm>
          <a:off x="9020175" y="0"/>
          <a:ext cx="15525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0</xdr:row>
      <xdr:rowOff>0</xdr:rowOff>
    </xdr:from>
    <xdr:to>
      <xdr:col>16</xdr:col>
      <xdr:colOff>495300</xdr:colOff>
      <xdr:row>1</xdr:row>
      <xdr:rowOff>171450</xdr:rowOff>
    </xdr:to>
    <xdr:sp macro="" textlink="">
      <xdr:nvSpPr>
        <xdr:cNvPr id="58" name="Rectangle 57">
          <a:hlinkClick xmlns:r="http://schemas.openxmlformats.org/officeDocument/2006/relationships" r:id="rId1"/>
        </xdr:cNvPr>
        <xdr:cNvSpPr/>
      </xdr:nvSpPr>
      <xdr:spPr>
        <a:xfrm>
          <a:off x="6448425" y="0"/>
          <a:ext cx="20383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9525</xdr:colOff>
      <xdr:row>2</xdr:row>
      <xdr:rowOff>0</xdr:rowOff>
    </xdr:from>
    <xdr:to>
      <xdr:col>28</xdr:col>
      <xdr:colOff>9525</xdr:colOff>
      <xdr:row>16</xdr:row>
      <xdr:rowOff>9525</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525" y="381000"/>
          <a:ext cx="13925550" cy="2676525"/>
        </a:xfrm>
        <a:prstGeom prst="rect">
          <a:avLst/>
        </a:prstGeom>
      </xdr:spPr>
    </xdr:pic>
    <xdr:clientData/>
  </xdr:twoCellAnchor>
  <xdr:twoCellAnchor>
    <xdr:from>
      <xdr:col>18</xdr:col>
      <xdr:colOff>400050</xdr:colOff>
      <xdr:row>1</xdr:row>
      <xdr:rowOff>76200</xdr:rowOff>
    </xdr:from>
    <xdr:to>
      <xdr:col>28</xdr:col>
      <xdr:colOff>514350</xdr:colOff>
      <xdr:row>4</xdr:row>
      <xdr:rowOff>9525</xdr:rowOff>
    </xdr:to>
    <xdr:sp macro="" textlink="">
      <xdr:nvSpPr>
        <xdr:cNvPr id="2" name="TextBox 1"/>
        <xdr:cNvSpPr txBox="1"/>
      </xdr:nvSpPr>
      <xdr:spPr>
        <a:xfrm>
          <a:off x="9420225" y="266700"/>
          <a:ext cx="50196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Existing building construction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LT\PERSONAL_WIP\Cartwright\Risk_Assessment_Tool\Construction\CRAT_TC_V1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C-E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image" Target="../media/image4.png"/></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8.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image" Target="../media/image4.png"/><Relationship Id="rId9" Type="http://schemas.openxmlformats.org/officeDocument/2006/relationships/ctrlProp" Target="../ctrlProps/ctrlProp48.xml"/><Relationship Id="rId1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7.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11.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omments" Target="../comments8.xml"/><Relationship Id="rId2" Type="http://schemas.openxmlformats.org/officeDocument/2006/relationships/drawing" Target="../drawings/drawing13.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13.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image" Target="../media/image4.png"/><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comments" Target="../comments9.xml"/><Relationship Id="rId4" Type="http://schemas.openxmlformats.org/officeDocument/2006/relationships/image" Target="../media/image4.png"/></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75.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image" Target="../media/image4.png"/></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14.vml"/><Relationship Id="rId7" Type="http://schemas.openxmlformats.org/officeDocument/2006/relationships/ctrlProp" Target="../ctrlProps/ctrlProp78.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image" Target="../media/image4.png"/><Relationship Id="rId9"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vmlDrawing" Target="../drawings/vmlDrawing15.vml"/><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drawing" Target="../drawings/drawing17.xml"/><Relationship Id="rId16" Type="http://schemas.openxmlformats.org/officeDocument/2006/relationships/comments" Target="../comments11.xml"/><Relationship Id="rId1" Type="http://schemas.openxmlformats.org/officeDocument/2006/relationships/printerSettings" Target="../printerSettings/printerSettings17.bin"/><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5" Type="http://schemas.openxmlformats.org/officeDocument/2006/relationships/ctrlProp" Target="../ctrlProps/ctrlProp90.xml"/><Relationship Id="rId10" Type="http://schemas.openxmlformats.org/officeDocument/2006/relationships/ctrlProp" Target="../ctrlProps/ctrlProp85.xml"/><Relationship Id="rId4" Type="http://schemas.openxmlformats.org/officeDocument/2006/relationships/image" Target="../media/image4.png"/><Relationship Id="rId9" Type="http://schemas.openxmlformats.org/officeDocument/2006/relationships/ctrlProp" Target="../ctrlProps/ctrlProp84.xml"/><Relationship Id="rId14" Type="http://schemas.openxmlformats.org/officeDocument/2006/relationships/ctrlProp" Target="../ctrlProps/ctrlProp8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omments" Target="../comments1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image" Target="../media/image4.png"/></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ctrlProp" Target="../ctrlProps/ctrlProp93.xml"/><Relationship Id="rId4" Type="http://schemas.openxmlformats.org/officeDocument/2006/relationships/image" Target="../media/image4.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sk.Management@oregon.gov" TargetMode="Externa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3" Type="http://schemas.openxmlformats.org/officeDocument/2006/relationships/vmlDrawing" Target="../drawings/vmlDrawing18.vml"/><Relationship Id="rId7" Type="http://schemas.openxmlformats.org/officeDocument/2006/relationships/ctrlProp" Target="../ctrlProps/ctrlProp96.xml"/><Relationship Id="rId12" Type="http://schemas.openxmlformats.org/officeDocument/2006/relationships/ctrlProp" Target="../ctrlProps/ctrlProp101.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ctrlProp" Target="../ctrlProps/ctrlProp94.xml"/><Relationship Id="rId10" Type="http://schemas.openxmlformats.org/officeDocument/2006/relationships/ctrlProp" Target="../ctrlProps/ctrlProp99.xml"/><Relationship Id="rId4" Type="http://schemas.openxmlformats.org/officeDocument/2006/relationships/image" Target="../media/image4.png"/><Relationship Id="rId9" Type="http://schemas.openxmlformats.org/officeDocument/2006/relationships/ctrlProp" Target="../ctrlProps/ctrlProp98.xml"/><Relationship Id="rId14" Type="http://schemas.openxmlformats.org/officeDocument/2006/relationships/comments" Target="../comments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comments" Target="../comments14.xml"/><Relationship Id="rId4"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image" Target="../media/image4.png"/><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image" Target="../media/image4.pn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image" Target="../media/image4.png"/></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image" Target="../media/image4.png"/><Relationship Id="rId9"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5.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8.xml"/><Relationship Id="rId16" Type="http://schemas.openxmlformats.org/officeDocument/2006/relationships/comments" Target="../comments4.xml"/><Relationship Id="rId1" Type="http://schemas.openxmlformats.org/officeDocument/2006/relationships/printerSettings" Target="../printerSettings/printerSettings8.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image" Target="../media/image4.png"/><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6.vml"/><Relationship Id="rId7" Type="http://schemas.openxmlformats.org/officeDocument/2006/relationships/ctrlProp" Target="../ctrlProps/ctrlProp4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image" Target="../media/image4.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46"/>
  <sheetViews>
    <sheetView showGridLines="0" showRowColHeaders="0" tabSelected="1" zoomScaleNormal="100" workbookViewId="0">
      <selection activeCell="AA22" sqref="AA22"/>
    </sheetView>
  </sheetViews>
  <sheetFormatPr defaultRowHeight="15" x14ac:dyDescent="0.25"/>
  <cols>
    <col min="1" max="1" width="4.140625" customWidth="1"/>
    <col min="2" max="27" width="7.7109375" customWidth="1"/>
    <col min="28" max="28" width="4.140625" customWidth="1"/>
  </cols>
  <sheetData>
    <row r="1" spans="1:30"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
      <c r="AD1" s="1"/>
    </row>
    <row r="2" spans="1:30"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9" spans="2:27" ht="17.25" customHeight="1" x14ac:dyDescent="0.25">
      <c r="B19" s="81"/>
      <c r="C19" s="81"/>
      <c r="D19" s="81"/>
      <c r="E19" s="81"/>
      <c r="F19" s="81"/>
      <c r="P19" s="81"/>
      <c r="Q19" s="81"/>
      <c r="R19" s="81"/>
      <c r="S19" s="81"/>
      <c r="T19" s="81"/>
      <c r="W19" s="81"/>
      <c r="X19" s="81"/>
      <c r="Y19" s="81"/>
      <c r="Z19" s="81"/>
      <c r="AA19" s="81"/>
    </row>
    <row r="20" spans="2:27" ht="17.25" customHeight="1" x14ac:dyDescent="0.25">
      <c r="B20" s="81"/>
      <c r="C20" s="81"/>
      <c r="D20" s="81"/>
      <c r="E20" s="81"/>
      <c r="F20" s="81"/>
      <c r="P20" s="81"/>
      <c r="Q20" s="81"/>
      <c r="R20" s="81"/>
      <c r="S20" s="81"/>
      <c r="T20" s="81"/>
      <c r="W20" s="81"/>
      <c r="X20" s="81"/>
      <c r="Y20" s="81"/>
      <c r="Z20" s="81"/>
      <c r="AA20" s="81"/>
    </row>
    <row r="21" spans="2:27" ht="15" customHeight="1" x14ac:dyDescent="0.25">
      <c r="N21" s="147" t="s">
        <v>5</v>
      </c>
      <c r="O21" s="147"/>
      <c r="P21" s="147"/>
      <c r="Q21" s="147"/>
      <c r="R21" s="147"/>
      <c r="S21" s="147"/>
      <c r="U21" s="148" t="s">
        <v>165</v>
      </c>
      <c r="V21" s="148"/>
      <c r="W21" s="148"/>
      <c r="X21" s="148"/>
      <c r="Y21" s="148"/>
      <c r="Z21" s="148"/>
    </row>
    <row r="22" spans="2:27" ht="15" customHeight="1" x14ac:dyDescent="0.25">
      <c r="N22" s="147"/>
      <c r="O22" s="147"/>
      <c r="P22" s="147"/>
      <c r="Q22" s="147"/>
      <c r="R22" s="147"/>
      <c r="S22" s="147"/>
      <c r="U22" s="148"/>
      <c r="V22" s="148"/>
      <c r="W22" s="148"/>
      <c r="X22" s="148"/>
      <c r="Y22" s="148"/>
      <c r="Z22" s="148"/>
    </row>
    <row r="23" spans="2:27" ht="15" customHeight="1" x14ac:dyDescent="0.25">
      <c r="N23" s="147"/>
      <c r="O23" s="147"/>
      <c r="P23" s="147"/>
      <c r="Q23" s="147"/>
      <c r="R23" s="147"/>
      <c r="S23" s="147"/>
      <c r="U23" s="148"/>
      <c r="V23" s="148"/>
      <c r="W23" s="148"/>
      <c r="X23" s="148"/>
      <c r="Y23" s="148"/>
      <c r="Z23" s="148"/>
    </row>
    <row r="24" spans="2:27" x14ac:dyDescent="0.25">
      <c r="N24" s="149" t="s">
        <v>283</v>
      </c>
      <c r="O24" s="150"/>
      <c r="P24" s="150"/>
      <c r="Q24" s="150"/>
      <c r="R24" s="150"/>
      <c r="S24" s="150"/>
      <c r="U24" s="149" t="s">
        <v>284</v>
      </c>
      <c r="V24" s="150"/>
      <c r="W24" s="150"/>
      <c r="X24" s="150"/>
      <c r="Y24" s="150"/>
      <c r="Z24" s="150"/>
    </row>
    <row r="25" spans="2:27" x14ac:dyDescent="0.25">
      <c r="N25" s="150"/>
      <c r="O25" s="150"/>
      <c r="P25" s="150"/>
      <c r="Q25" s="150"/>
      <c r="R25" s="150"/>
      <c r="S25" s="150"/>
      <c r="U25" s="150"/>
      <c r="V25" s="150"/>
      <c r="W25" s="150"/>
      <c r="X25" s="150"/>
      <c r="Y25" s="150"/>
      <c r="Z25" s="150"/>
    </row>
    <row r="26" spans="2:27" x14ac:dyDescent="0.25">
      <c r="N26" s="150"/>
      <c r="O26" s="150"/>
      <c r="P26" s="150"/>
      <c r="Q26" s="150"/>
      <c r="R26" s="150"/>
      <c r="S26" s="150"/>
      <c r="U26" s="150"/>
      <c r="V26" s="150"/>
      <c r="W26" s="150"/>
      <c r="X26" s="150"/>
      <c r="Y26" s="150"/>
      <c r="Z26" s="150"/>
    </row>
    <row r="27" spans="2:27" x14ac:dyDescent="0.25">
      <c r="N27" s="150"/>
      <c r="O27" s="150"/>
      <c r="P27" s="150"/>
      <c r="Q27" s="150"/>
      <c r="R27" s="150"/>
      <c r="S27" s="150"/>
      <c r="U27" s="150"/>
      <c r="V27" s="150"/>
      <c r="W27" s="150"/>
      <c r="X27" s="150"/>
      <c r="Y27" s="150"/>
      <c r="Z27" s="150"/>
    </row>
    <row r="28" spans="2:27" x14ac:dyDescent="0.25">
      <c r="N28" s="150"/>
      <c r="O28" s="150"/>
      <c r="P28" s="150"/>
      <c r="Q28" s="150"/>
      <c r="R28" s="150"/>
      <c r="S28" s="150"/>
      <c r="U28" s="150"/>
      <c r="V28" s="150"/>
      <c r="W28" s="150"/>
      <c r="X28" s="150"/>
      <c r="Y28" s="150"/>
      <c r="Z28" s="150"/>
    </row>
    <row r="29" spans="2:27" ht="15" customHeight="1" x14ac:dyDescent="0.25">
      <c r="B29" s="94"/>
      <c r="C29" s="94"/>
      <c r="D29" s="94"/>
      <c r="E29" s="94"/>
      <c r="F29" s="94"/>
      <c r="G29" s="1"/>
      <c r="H29" s="1"/>
      <c r="I29" s="94"/>
      <c r="J29" s="94"/>
      <c r="K29" s="94"/>
      <c r="L29" s="94"/>
      <c r="M29" s="94"/>
      <c r="N29" s="150"/>
      <c r="O29" s="150"/>
      <c r="P29" s="150"/>
      <c r="Q29" s="150"/>
      <c r="R29" s="150"/>
      <c r="S29" s="150"/>
      <c r="U29" s="150"/>
      <c r="V29" s="150"/>
      <c r="W29" s="150"/>
      <c r="X29" s="150"/>
      <c r="Y29" s="150"/>
      <c r="Z29" s="150"/>
      <c r="AA29" s="94"/>
    </row>
    <row r="30" spans="2:27" ht="15" customHeight="1" x14ac:dyDescent="0.25">
      <c r="B30" s="94"/>
      <c r="C30" s="94"/>
      <c r="D30" s="94"/>
      <c r="E30" s="94"/>
      <c r="F30" s="94"/>
      <c r="G30" s="1"/>
      <c r="H30" s="1"/>
      <c r="I30" s="94"/>
      <c r="J30" s="94"/>
      <c r="K30" s="94"/>
      <c r="L30" s="94"/>
      <c r="M30" s="94"/>
      <c r="N30" s="150"/>
      <c r="O30" s="150"/>
      <c r="P30" s="150"/>
      <c r="Q30" s="150"/>
      <c r="R30" s="150"/>
      <c r="S30" s="150"/>
      <c r="U30" s="150"/>
      <c r="V30" s="150"/>
      <c r="W30" s="150"/>
      <c r="X30" s="150"/>
      <c r="Y30" s="150"/>
      <c r="Z30" s="150"/>
      <c r="AA30" s="94"/>
    </row>
    <row r="31" spans="2:27" ht="15" customHeight="1" x14ac:dyDescent="0.25">
      <c r="B31" s="94"/>
      <c r="C31" s="94"/>
      <c r="D31" s="94"/>
      <c r="E31" s="94"/>
      <c r="F31" s="94"/>
      <c r="G31" s="1"/>
      <c r="H31" s="1"/>
      <c r="I31" s="94"/>
      <c r="J31" s="94"/>
      <c r="K31" s="94"/>
      <c r="L31" s="94"/>
      <c r="M31" s="94"/>
      <c r="N31" s="150"/>
      <c r="O31" s="150"/>
      <c r="P31" s="150"/>
      <c r="Q31" s="150"/>
      <c r="R31" s="150"/>
      <c r="S31" s="150"/>
      <c r="U31" s="150"/>
      <c r="V31" s="150"/>
      <c r="W31" s="150"/>
      <c r="X31" s="150"/>
      <c r="Y31" s="150"/>
      <c r="Z31" s="150"/>
      <c r="AA31" s="94"/>
    </row>
    <row r="32" spans="2:27" ht="15" customHeight="1" x14ac:dyDescent="0.25">
      <c r="B32" s="90"/>
      <c r="C32" s="91"/>
      <c r="D32" s="91"/>
      <c r="E32" s="91"/>
      <c r="F32" s="91"/>
      <c r="G32" s="1"/>
      <c r="H32" s="1"/>
      <c r="I32" s="1"/>
      <c r="J32" s="1"/>
      <c r="K32" s="1"/>
      <c r="L32" s="1"/>
      <c r="M32" s="1"/>
      <c r="N32" s="150"/>
      <c r="O32" s="150"/>
      <c r="P32" s="150"/>
      <c r="Q32" s="150"/>
      <c r="R32" s="150"/>
      <c r="S32" s="150"/>
      <c r="T32" s="1"/>
      <c r="U32" s="150"/>
      <c r="V32" s="150"/>
      <c r="W32" s="150"/>
      <c r="X32" s="150"/>
      <c r="Y32" s="150"/>
      <c r="Z32" s="150"/>
      <c r="AA32" s="1"/>
    </row>
    <row r="33" spans="2:27" ht="15" customHeight="1" x14ac:dyDescent="0.25">
      <c r="B33" s="92"/>
      <c r="C33" s="92"/>
      <c r="D33" s="92"/>
      <c r="E33" s="92"/>
      <c r="F33" s="92"/>
      <c r="G33" s="1"/>
      <c r="H33" s="1"/>
      <c r="I33" s="1"/>
      <c r="J33" s="1"/>
      <c r="K33" s="1"/>
      <c r="L33" s="1"/>
      <c r="M33" s="1"/>
      <c r="N33" s="150"/>
      <c r="O33" s="150"/>
      <c r="P33" s="150"/>
      <c r="Q33" s="150"/>
      <c r="R33" s="150"/>
      <c r="S33" s="150"/>
      <c r="T33" s="1"/>
      <c r="U33" s="150"/>
      <c r="V33" s="150"/>
      <c r="W33" s="150"/>
      <c r="X33" s="150"/>
      <c r="Y33" s="150"/>
      <c r="Z33" s="150"/>
      <c r="AA33" s="1"/>
    </row>
    <row r="34" spans="2:27" ht="15" customHeight="1" x14ac:dyDescent="0.25">
      <c r="B34" s="92"/>
      <c r="C34" s="92"/>
      <c r="D34" s="92"/>
      <c r="E34" s="92"/>
      <c r="F34" s="92"/>
      <c r="G34" s="1"/>
      <c r="H34" s="1"/>
      <c r="I34" s="1"/>
      <c r="J34" s="1"/>
      <c r="K34" s="1"/>
      <c r="L34" s="1"/>
      <c r="M34" s="1"/>
      <c r="N34" s="150"/>
      <c r="O34" s="150"/>
      <c r="P34" s="150"/>
      <c r="Q34" s="150"/>
      <c r="R34" s="150"/>
      <c r="S34" s="150"/>
      <c r="T34" s="1"/>
      <c r="U34" s="150"/>
      <c r="V34" s="150"/>
      <c r="W34" s="150"/>
      <c r="X34" s="150"/>
      <c r="Y34" s="150"/>
      <c r="Z34" s="150"/>
      <c r="AA34" s="1"/>
    </row>
    <row r="35" spans="2:27" ht="15" customHeight="1" x14ac:dyDescent="0.25">
      <c r="B35" s="92"/>
      <c r="C35" s="92"/>
      <c r="D35" s="92"/>
      <c r="E35" s="92"/>
      <c r="F35" s="92"/>
      <c r="G35" s="1"/>
      <c r="H35" s="1"/>
      <c r="I35" s="1"/>
      <c r="J35" s="1"/>
      <c r="K35" s="1"/>
      <c r="L35" s="1"/>
      <c r="M35" s="1"/>
      <c r="N35" s="150"/>
      <c r="O35" s="150"/>
      <c r="P35" s="150"/>
      <c r="Q35" s="150"/>
      <c r="R35" s="150"/>
      <c r="S35" s="150"/>
      <c r="T35" s="1"/>
      <c r="U35" s="150"/>
      <c r="V35" s="150"/>
      <c r="W35" s="150"/>
      <c r="X35" s="150"/>
      <c r="Y35" s="150"/>
      <c r="Z35" s="150"/>
      <c r="AA35" s="1"/>
    </row>
    <row r="36" spans="2:27" ht="15" customHeight="1" x14ac:dyDescent="0.25">
      <c r="B36" s="92"/>
      <c r="C36" s="92"/>
      <c r="D36" s="92"/>
      <c r="E36" s="92"/>
      <c r="F36" s="92"/>
      <c r="G36" s="1"/>
      <c r="H36" s="1"/>
      <c r="I36" s="1"/>
      <c r="J36" s="1"/>
      <c r="K36" s="1"/>
      <c r="L36" s="1"/>
      <c r="M36" s="1"/>
      <c r="N36" s="150"/>
      <c r="O36" s="150"/>
      <c r="P36" s="150"/>
      <c r="Q36" s="150"/>
      <c r="R36" s="150"/>
      <c r="S36" s="150"/>
      <c r="T36" s="1"/>
      <c r="U36" s="150"/>
      <c r="V36" s="150"/>
      <c r="W36" s="150"/>
      <c r="X36" s="150"/>
      <c r="Y36" s="150"/>
      <c r="Z36" s="150"/>
      <c r="AA36" s="1"/>
    </row>
    <row r="37" spans="2:27" ht="15" customHeight="1" x14ac:dyDescent="0.25">
      <c r="B37" s="92"/>
      <c r="C37" s="92"/>
      <c r="D37" s="92"/>
      <c r="E37" s="92"/>
      <c r="F37" s="92"/>
      <c r="G37" s="1"/>
      <c r="H37" s="1"/>
      <c r="I37" s="1"/>
      <c r="J37" s="1"/>
      <c r="K37" s="1"/>
      <c r="L37" s="1"/>
      <c r="M37" s="1"/>
      <c r="N37" s="150"/>
      <c r="O37" s="150"/>
      <c r="P37" s="150"/>
      <c r="Q37" s="150"/>
      <c r="R37" s="150"/>
      <c r="S37" s="150"/>
      <c r="T37" s="1"/>
      <c r="U37" s="150"/>
      <c r="V37" s="150"/>
      <c r="W37" s="150"/>
      <c r="X37" s="150"/>
      <c r="Y37" s="150"/>
      <c r="Z37" s="150"/>
      <c r="AA37" s="1"/>
    </row>
    <row r="38" spans="2:27" ht="15" customHeight="1" x14ac:dyDescent="0.25">
      <c r="B38" s="92"/>
      <c r="C38" s="92"/>
      <c r="D38" s="92"/>
      <c r="E38" s="92"/>
      <c r="F38" s="92"/>
      <c r="G38" s="1"/>
      <c r="H38" s="1"/>
      <c r="I38" s="1"/>
      <c r="J38" s="1"/>
      <c r="K38" s="1"/>
      <c r="L38" s="1"/>
      <c r="M38" s="1"/>
      <c r="N38" s="150"/>
      <c r="O38" s="150"/>
      <c r="P38" s="150"/>
      <c r="Q38" s="150"/>
      <c r="R38" s="150"/>
      <c r="S38" s="150"/>
      <c r="T38" s="1"/>
      <c r="U38" s="150"/>
      <c r="V38" s="150"/>
      <c r="W38" s="150"/>
      <c r="X38" s="150"/>
      <c r="Y38" s="150"/>
      <c r="Z38" s="150"/>
      <c r="AA38" s="1"/>
    </row>
    <row r="39" spans="2:27" ht="15" customHeight="1" x14ac:dyDescent="0.25">
      <c r="B39" s="93"/>
      <c r="C39" s="93"/>
      <c r="D39" s="93"/>
      <c r="E39" s="93"/>
      <c r="F39" s="93"/>
      <c r="G39" s="1"/>
      <c r="H39" s="1"/>
      <c r="I39" s="1"/>
      <c r="J39" s="1"/>
      <c r="K39" s="1"/>
      <c r="L39" s="1"/>
      <c r="M39" s="1"/>
      <c r="N39" s="150"/>
      <c r="O39" s="150"/>
      <c r="P39" s="150"/>
      <c r="Q39" s="150"/>
      <c r="R39" s="150"/>
      <c r="S39" s="150"/>
      <c r="T39" s="1"/>
      <c r="U39" s="150"/>
      <c r="V39" s="150"/>
      <c r="W39" s="150"/>
      <c r="X39" s="150"/>
      <c r="Y39" s="150"/>
      <c r="Z39" s="150"/>
      <c r="AA39" s="1"/>
    </row>
    <row r="40" spans="2:27" ht="15" customHeight="1" x14ac:dyDescent="0.25">
      <c r="B40" s="93"/>
      <c r="C40" s="93"/>
      <c r="D40" s="93"/>
      <c r="E40" s="93"/>
      <c r="F40" s="93"/>
      <c r="G40" s="1"/>
      <c r="H40" s="1"/>
      <c r="I40" s="1"/>
      <c r="J40" s="1"/>
      <c r="K40" s="1"/>
      <c r="L40" s="1"/>
      <c r="M40" s="1"/>
      <c r="N40" s="150"/>
      <c r="O40" s="150"/>
      <c r="P40" s="150"/>
      <c r="Q40" s="150"/>
      <c r="R40" s="150"/>
      <c r="S40" s="150"/>
      <c r="T40" s="1"/>
      <c r="U40" s="150"/>
      <c r="V40" s="150"/>
      <c r="W40" s="150"/>
      <c r="X40" s="150"/>
      <c r="Y40" s="150"/>
      <c r="Z40" s="150"/>
      <c r="AA40" s="1"/>
    </row>
    <row r="41" spans="2:27" ht="15" customHeight="1" x14ac:dyDescent="0.25">
      <c r="B41" s="93"/>
      <c r="C41" s="93"/>
      <c r="D41" s="93"/>
      <c r="E41" s="93"/>
      <c r="F41" s="93"/>
      <c r="G41" s="1"/>
      <c r="H41" s="1"/>
      <c r="I41" s="1"/>
      <c r="J41" s="1"/>
      <c r="K41" s="1"/>
      <c r="L41" s="1"/>
      <c r="M41" s="1"/>
      <c r="N41" s="150"/>
      <c r="O41" s="150"/>
      <c r="P41" s="150"/>
      <c r="Q41" s="150"/>
      <c r="R41" s="150"/>
      <c r="S41" s="150"/>
      <c r="T41" s="1"/>
      <c r="U41" s="150"/>
      <c r="V41" s="150"/>
      <c r="W41" s="150"/>
      <c r="X41" s="150"/>
      <c r="Y41" s="150"/>
      <c r="Z41" s="150"/>
      <c r="AA41" s="1"/>
    </row>
    <row r="42" spans="2:27" ht="15" customHeight="1" x14ac:dyDescent="0.25">
      <c r="B42" s="93"/>
      <c r="C42" s="93"/>
      <c r="D42" s="93"/>
      <c r="E42" s="93"/>
      <c r="F42" s="93"/>
      <c r="G42" s="1"/>
      <c r="H42" s="1"/>
      <c r="I42" s="1"/>
      <c r="J42" s="1"/>
      <c r="K42" s="1"/>
      <c r="L42" s="1"/>
      <c r="M42" s="1"/>
      <c r="N42" s="150"/>
      <c r="O42" s="150"/>
      <c r="P42" s="150"/>
      <c r="Q42" s="150"/>
      <c r="R42" s="150"/>
      <c r="S42" s="150"/>
      <c r="T42" s="1"/>
      <c r="U42" s="150"/>
      <c r="V42" s="150"/>
      <c r="W42" s="150"/>
      <c r="X42" s="150"/>
      <c r="Y42" s="150"/>
      <c r="Z42" s="150"/>
      <c r="AA42" s="1"/>
    </row>
    <row r="43" spans="2:27" ht="15" customHeight="1" x14ac:dyDescent="0.25">
      <c r="B43" s="93"/>
      <c r="C43" s="93"/>
      <c r="D43" s="93"/>
      <c r="E43" s="93"/>
      <c r="F43" s="93"/>
      <c r="G43" s="1"/>
      <c r="H43" s="1"/>
      <c r="I43" s="1"/>
      <c r="J43" s="1"/>
      <c r="K43" s="1"/>
      <c r="L43" s="1"/>
      <c r="M43" s="1"/>
      <c r="N43" s="150"/>
      <c r="O43" s="150"/>
      <c r="P43" s="150"/>
      <c r="Q43" s="150"/>
      <c r="R43" s="150"/>
      <c r="S43" s="150"/>
      <c r="T43" s="1"/>
      <c r="U43" s="150"/>
      <c r="V43" s="150"/>
      <c r="W43" s="150"/>
      <c r="X43" s="150"/>
      <c r="Y43" s="150"/>
      <c r="Z43" s="150"/>
      <c r="AA43" s="1"/>
    </row>
    <row r="44" spans="2:27" ht="15" customHeight="1" x14ac:dyDescent="0.25">
      <c r="B44" s="93"/>
      <c r="C44" s="93"/>
      <c r="D44" s="93"/>
      <c r="E44" s="93"/>
      <c r="F44" s="93"/>
      <c r="G44" s="1"/>
      <c r="H44" s="1"/>
      <c r="I44" s="1"/>
      <c r="J44" s="1"/>
      <c r="K44" s="1"/>
      <c r="L44" s="1"/>
      <c r="M44" s="1"/>
      <c r="P44" s="1"/>
      <c r="Q44" s="1"/>
      <c r="R44" s="1"/>
      <c r="S44" s="1"/>
      <c r="T44" s="1"/>
      <c r="W44" s="1"/>
      <c r="X44" s="1"/>
      <c r="Y44" s="1"/>
      <c r="Z44" s="1"/>
      <c r="AA44" s="1"/>
    </row>
    <row r="45" spans="2:27" ht="15" customHeight="1" x14ac:dyDescent="0.25">
      <c r="B45" s="93"/>
      <c r="C45" s="93"/>
      <c r="D45" s="93"/>
      <c r="E45" s="93"/>
      <c r="F45" s="93"/>
      <c r="G45" s="1"/>
      <c r="H45" s="1"/>
      <c r="I45" s="1"/>
      <c r="J45" s="1"/>
      <c r="K45" s="1"/>
      <c r="L45" s="1"/>
      <c r="M45" s="1"/>
      <c r="P45" s="1"/>
      <c r="Q45" s="1"/>
      <c r="R45" s="1"/>
      <c r="S45" s="1"/>
      <c r="T45" s="1"/>
      <c r="W45" s="1"/>
      <c r="X45" s="1"/>
      <c r="Y45" s="1"/>
      <c r="Z45" s="1"/>
      <c r="AA45" s="1"/>
    </row>
    <row r="46" spans="2:27" ht="15" customHeight="1" x14ac:dyDescent="0.25">
      <c r="B46" s="93"/>
      <c r="C46" s="93"/>
      <c r="D46" s="93"/>
      <c r="E46" s="93"/>
      <c r="F46" s="93"/>
      <c r="G46" s="1"/>
      <c r="H46" s="1"/>
      <c r="I46" s="1"/>
      <c r="J46" s="1"/>
      <c r="K46" s="1"/>
      <c r="L46" s="1"/>
      <c r="M46" s="1"/>
      <c r="P46" s="1"/>
      <c r="Q46" s="1"/>
      <c r="R46" s="1"/>
      <c r="S46" s="1"/>
      <c r="T46" s="1"/>
      <c r="W46" s="1"/>
      <c r="X46" s="1"/>
      <c r="Y46" s="1"/>
      <c r="Z46" s="1"/>
      <c r="AA46" s="1"/>
    </row>
  </sheetData>
  <sheetProtection algorithmName="SHA-512" hashValue="ePttKlfrqHOA8kdPHXbG8U7YXKCNPV+DU0SS3nA4AM21wE+4ROl72VxtxJ4GSvWwaDkIkjZW+cjd8056X+Zz4A==" saltValue="ZAAGf5HXr3hihJAhcmHdJg==" spinCount="100000" sheet="1" objects="1" scenarios="1" selectLockedCells="1" selectUnlockedCells="1"/>
  <mergeCells count="4">
    <mergeCell ref="N21:S23"/>
    <mergeCell ref="U21:Z23"/>
    <mergeCell ref="N24:S43"/>
    <mergeCell ref="U24:Z43"/>
  </mergeCells>
  <pageMargins left="0.25" right="0.25" top="0.75" bottom="0.75" header="0.3" footer="0.3"/>
  <pageSetup paperSize="17" orientation="landscape" r:id="rId1"/>
  <drawing r:id="rId2"/>
  <pictur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8"/>
  <sheetViews>
    <sheetView showGridLines="0" showRowColHeaders="0" zoomScaleNormal="100" workbookViewId="0">
      <selection activeCell="AC37" sqref="AC37"/>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0" spans="2:27" ht="14.25" customHeight="1" x14ac:dyDescent="0.25"/>
    <row r="21" spans="2:27" ht="15" customHeight="1" x14ac:dyDescent="0.25">
      <c r="B21" s="147" t="s">
        <v>123</v>
      </c>
      <c r="C21" s="147"/>
      <c r="D21" s="147"/>
      <c r="E21" s="147"/>
      <c r="F21" s="147"/>
      <c r="G21" s="147"/>
      <c r="H21" s="147"/>
      <c r="I21" s="147"/>
      <c r="K21" s="147" t="s">
        <v>28</v>
      </c>
      <c r="L21" s="147"/>
      <c r="M21" s="147"/>
      <c r="N21" s="147"/>
      <c r="O21" s="147"/>
      <c r="P21" s="147"/>
      <c r="Q21" s="147"/>
      <c r="R21" s="147"/>
      <c r="T21" s="147" t="s">
        <v>165</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70"/>
      <c r="L24" s="70"/>
      <c r="M24" s="70"/>
      <c r="N24" s="70"/>
      <c r="O24" s="70"/>
      <c r="P24" s="70"/>
      <c r="Q24" s="70"/>
      <c r="R24" s="70"/>
      <c r="T24" s="2"/>
      <c r="U24" s="2"/>
      <c r="V24" s="2"/>
      <c r="W24" s="2"/>
      <c r="X24" s="2"/>
      <c r="Y24" s="2"/>
      <c r="Z24" s="2"/>
      <c r="AA24" s="2"/>
    </row>
    <row r="25" spans="2:27" ht="15" customHeight="1" x14ac:dyDescent="0.25">
      <c r="B25" s="236" t="s">
        <v>128</v>
      </c>
      <c r="C25" s="236"/>
      <c r="D25" s="236"/>
      <c r="E25" s="236"/>
      <c r="F25" s="236"/>
      <c r="G25" s="236"/>
      <c r="H25" s="236"/>
      <c r="I25" s="236"/>
      <c r="K25" s="187" t="s">
        <v>205</v>
      </c>
      <c r="L25" s="187"/>
      <c r="M25" s="187"/>
      <c r="N25" s="187"/>
      <c r="O25" s="187"/>
      <c r="P25" s="187"/>
      <c r="Q25" s="187"/>
      <c r="R25" s="187"/>
      <c r="T25" s="187" t="s">
        <v>206</v>
      </c>
      <c r="U25" s="187"/>
      <c r="V25" s="187"/>
      <c r="W25" s="187"/>
      <c r="X25" s="187"/>
      <c r="Y25" s="187"/>
      <c r="Z25" s="187"/>
      <c r="AA25" s="187"/>
    </row>
    <row r="26" spans="2:27" ht="15" customHeight="1" x14ac:dyDescent="0.25">
      <c r="B26" s="42"/>
      <c r="C26" s="4"/>
      <c r="D26" s="4"/>
      <c r="E26" s="4"/>
      <c r="F26" s="4"/>
      <c r="G26" s="4"/>
      <c r="H26" s="4"/>
      <c r="I26" s="4"/>
      <c r="K26" s="187"/>
      <c r="L26" s="187"/>
      <c r="M26" s="187"/>
      <c r="N26" s="187"/>
      <c r="O26" s="187"/>
      <c r="P26" s="187"/>
      <c r="Q26" s="187"/>
      <c r="R26" s="187"/>
      <c r="T26" s="187"/>
      <c r="U26" s="187"/>
      <c r="V26" s="187"/>
      <c r="W26" s="187"/>
      <c r="X26" s="187"/>
      <c r="Y26" s="187"/>
      <c r="Z26" s="187"/>
      <c r="AA26" s="187"/>
    </row>
    <row r="27" spans="2:27" ht="17.25" x14ac:dyDescent="0.25">
      <c r="B27" s="79" t="b">
        <v>0</v>
      </c>
      <c r="C27" s="5" t="s">
        <v>124</v>
      </c>
      <c r="D27" s="4"/>
      <c r="E27" s="4"/>
      <c r="F27" s="4"/>
      <c r="G27" s="4"/>
      <c r="H27" s="4"/>
      <c r="I27" s="4"/>
      <c r="K27" s="187"/>
      <c r="L27" s="187"/>
      <c r="M27" s="187"/>
      <c r="N27" s="187"/>
      <c r="O27" s="187"/>
      <c r="P27" s="187"/>
      <c r="Q27" s="187"/>
      <c r="R27" s="187"/>
      <c r="T27" s="187"/>
      <c r="U27" s="187"/>
      <c r="V27" s="187"/>
      <c r="W27" s="187"/>
      <c r="X27" s="187"/>
      <c r="Y27" s="187"/>
      <c r="Z27" s="187"/>
      <c r="AA27" s="187"/>
    </row>
    <row r="28" spans="2:27" ht="15" customHeight="1" x14ac:dyDescent="0.25">
      <c r="B28" s="12"/>
      <c r="C28" s="2"/>
      <c r="D28" s="2"/>
      <c r="E28" s="2"/>
      <c r="F28" s="2"/>
      <c r="G28" s="2"/>
      <c r="H28" s="2"/>
      <c r="I28" s="2"/>
      <c r="K28" s="187"/>
      <c r="L28" s="187"/>
      <c r="M28" s="187"/>
      <c r="N28" s="187"/>
      <c r="O28" s="187"/>
      <c r="P28" s="187"/>
      <c r="Q28" s="187"/>
      <c r="R28" s="187"/>
      <c r="T28" s="187"/>
      <c r="U28" s="187"/>
      <c r="V28" s="187"/>
      <c r="W28" s="187"/>
      <c r="X28" s="187"/>
      <c r="Y28" s="187"/>
      <c r="Z28" s="187"/>
      <c r="AA28" s="187"/>
    </row>
    <row r="29" spans="2:27" ht="15" customHeight="1" x14ac:dyDescent="0.3">
      <c r="B29" s="80" t="b">
        <v>0</v>
      </c>
      <c r="C29" s="237" t="s">
        <v>151</v>
      </c>
      <c r="D29" s="237"/>
      <c r="E29" s="237"/>
      <c r="F29" s="237"/>
      <c r="G29" s="237"/>
      <c r="H29" s="237"/>
      <c r="I29" s="237"/>
      <c r="K29" s="187"/>
      <c r="L29" s="187"/>
      <c r="M29" s="187"/>
      <c r="N29" s="187"/>
      <c r="O29" s="187"/>
      <c r="P29" s="187"/>
      <c r="Q29" s="187"/>
      <c r="R29" s="187"/>
      <c r="T29" s="22"/>
      <c r="U29" s="22"/>
      <c r="V29" s="22"/>
      <c r="W29" s="22"/>
      <c r="X29" s="22"/>
      <c r="Y29" s="22"/>
      <c r="Z29" s="22"/>
      <c r="AA29" s="22"/>
    </row>
    <row r="30" spans="2:27" ht="15" customHeight="1" x14ac:dyDescent="0.25">
      <c r="B30" s="2"/>
      <c r="C30" s="237"/>
      <c r="D30" s="237"/>
      <c r="E30" s="237"/>
      <c r="F30" s="237"/>
      <c r="G30" s="237"/>
      <c r="H30" s="237"/>
      <c r="I30" s="237"/>
      <c r="K30" s="187"/>
      <c r="L30" s="187"/>
      <c r="M30" s="187"/>
      <c r="N30" s="187"/>
      <c r="O30" s="187"/>
      <c r="P30" s="187"/>
      <c r="Q30" s="187"/>
      <c r="R30" s="187"/>
      <c r="T30" s="22"/>
      <c r="U30" s="22"/>
      <c r="V30" s="22"/>
      <c r="W30" s="22"/>
      <c r="X30" s="22"/>
      <c r="Y30" s="22"/>
      <c r="Z30" s="22"/>
      <c r="AA30" s="22"/>
    </row>
    <row r="31" spans="2:27" ht="15" customHeight="1" x14ac:dyDescent="0.25">
      <c r="B31" s="2"/>
      <c r="C31" s="2"/>
      <c r="D31" s="2"/>
      <c r="E31" s="2"/>
      <c r="F31" s="2"/>
      <c r="G31" s="2"/>
      <c r="H31" s="2"/>
      <c r="I31" s="2"/>
      <c r="K31" s="187"/>
      <c r="L31" s="187"/>
      <c r="M31" s="187"/>
      <c r="N31" s="187"/>
      <c r="O31" s="187"/>
      <c r="P31" s="187"/>
      <c r="Q31" s="187"/>
      <c r="R31" s="187"/>
      <c r="T31" s="22"/>
      <c r="U31" s="22"/>
      <c r="V31" s="22"/>
      <c r="W31" s="22"/>
      <c r="X31" s="22"/>
      <c r="Y31" s="22"/>
      <c r="Z31" s="22"/>
      <c r="AA31" s="22"/>
    </row>
    <row r="32" spans="2:27" ht="15.75" customHeight="1" x14ac:dyDescent="0.3">
      <c r="B32" s="2"/>
      <c r="C32" s="11" t="s">
        <v>146</v>
      </c>
      <c r="D32" s="11" t="s">
        <v>145</v>
      </c>
      <c r="E32" s="2"/>
      <c r="F32" s="2"/>
      <c r="G32" s="2"/>
      <c r="H32" s="2"/>
      <c r="I32" s="2"/>
      <c r="K32" s="187"/>
      <c r="L32" s="187"/>
      <c r="M32" s="187"/>
      <c r="N32" s="187"/>
      <c r="O32" s="187"/>
      <c r="P32" s="187"/>
      <c r="Q32" s="187"/>
      <c r="R32" s="187"/>
      <c r="T32" s="22"/>
      <c r="U32" s="22"/>
      <c r="V32" s="22"/>
      <c r="W32" s="22"/>
      <c r="X32" s="22"/>
      <c r="Y32" s="22"/>
      <c r="Z32" s="22"/>
      <c r="AA32" s="22"/>
    </row>
    <row r="33" spans="2:27" ht="15" customHeight="1" x14ac:dyDescent="0.3">
      <c r="B33" s="2"/>
      <c r="C33" s="2"/>
      <c r="D33" s="11" t="s">
        <v>148</v>
      </c>
      <c r="E33" s="2"/>
      <c r="F33" s="2"/>
      <c r="G33" s="2"/>
      <c r="H33" s="2"/>
      <c r="I33" s="2"/>
      <c r="K33" s="187"/>
      <c r="L33" s="187"/>
      <c r="M33" s="187"/>
      <c r="N33" s="187"/>
      <c r="O33" s="187"/>
      <c r="P33" s="187"/>
      <c r="Q33" s="187"/>
      <c r="R33" s="187"/>
      <c r="T33" s="22"/>
      <c r="U33" s="22"/>
      <c r="V33" s="22"/>
      <c r="W33" s="22"/>
      <c r="X33" s="22"/>
      <c r="Y33" s="22"/>
      <c r="Z33" s="22"/>
      <c r="AA33" s="22"/>
    </row>
    <row r="34" spans="2:27" ht="15" customHeight="1" x14ac:dyDescent="0.25">
      <c r="B34" s="2"/>
      <c r="C34" s="2"/>
      <c r="D34" s="2"/>
      <c r="E34" s="2"/>
      <c r="F34" s="2"/>
      <c r="G34" s="2"/>
      <c r="H34" s="2"/>
      <c r="I34" s="2"/>
      <c r="K34" s="187"/>
      <c r="L34" s="187"/>
      <c r="M34" s="187"/>
      <c r="N34" s="187"/>
      <c r="O34" s="187"/>
      <c r="P34" s="187"/>
      <c r="Q34" s="187"/>
      <c r="R34" s="187"/>
      <c r="T34" s="22"/>
      <c r="U34" s="22"/>
      <c r="V34" s="22"/>
      <c r="W34" s="22"/>
      <c r="X34" s="22"/>
      <c r="Y34" s="22"/>
      <c r="Z34" s="22"/>
      <c r="AA34" s="22"/>
    </row>
    <row r="35" spans="2:27" ht="15.75" customHeight="1" x14ac:dyDescent="0.25">
      <c r="B35" s="190" t="s">
        <v>53</v>
      </c>
      <c r="C35" s="191"/>
      <c r="D35" s="191"/>
      <c r="E35" s="191"/>
      <c r="F35" s="191"/>
      <c r="G35" s="191"/>
      <c r="H35" s="14"/>
      <c r="I35" s="14"/>
      <c r="K35" s="187"/>
      <c r="L35" s="187"/>
      <c r="M35" s="187"/>
      <c r="N35" s="187"/>
      <c r="O35" s="187"/>
      <c r="P35" s="187"/>
      <c r="Q35" s="187"/>
      <c r="R35" s="187"/>
      <c r="T35" s="22"/>
      <c r="U35" s="22"/>
      <c r="V35" s="22"/>
      <c r="W35" s="22"/>
      <c r="X35" s="22"/>
      <c r="Y35" s="22"/>
      <c r="Z35" s="22"/>
      <c r="AA35" s="22"/>
    </row>
    <row r="36" spans="2:27" ht="17.25" customHeight="1" x14ac:dyDescent="0.25">
      <c r="B36" s="188" t="s">
        <v>52</v>
      </c>
      <c r="C36" s="188"/>
      <c r="D36" s="188"/>
      <c r="E36" s="188"/>
      <c r="F36" s="188"/>
      <c r="G36" s="189" t="str">
        <f>IF(B29=TRUE,5000000,IF(B27=TRUE,2000000,""))</f>
        <v/>
      </c>
      <c r="H36" s="189"/>
      <c r="I36" s="189"/>
      <c r="K36" s="187"/>
      <c r="L36" s="187"/>
      <c r="M36" s="187"/>
      <c r="N36" s="187"/>
      <c r="O36" s="187"/>
      <c r="P36" s="187"/>
      <c r="Q36" s="187"/>
      <c r="R36" s="187"/>
      <c r="T36" s="22"/>
      <c r="U36" s="22"/>
      <c r="V36" s="22"/>
      <c r="W36" s="22"/>
      <c r="X36" s="22"/>
      <c r="Y36" s="22"/>
      <c r="Z36" s="22"/>
      <c r="AA36" s="22"/>
    </row>
    <row r="37" spans="2:27" ht="15" customHeight="1" x14ac:dyDescent="0.25">
      <c r="B37" s="188" t="s">
        <v>38</v>
      </c>
      <c r="C37" s="188"/>
      <c r="D37" s="188"/>
      <c r="E37" s="188"/>
      <c r="F37" s="188"/>
      <c r="G37" s="189" t="str">
        <f>IF(B29=TRUE,10000000,IF(B27=TRUE,4000000,""))</f>
        <v/>
      </c>
      <c r="H37" s="189"/>
      <c r="I37" s="189"/>
      <c r="K37" s="70"/>
      <c r="L37" s="70"/>
      <c r="M37" s="70"/>
      <c r="N37" s="70"/>
      <c r="O37" s="70"/>
      <c r="P37" s="70"/>
      <c r="Q37" s="70"/>
      <c r="R37" s="70"/>
      <c r="T37" s="22"/>
      <c r="U37" s="22"/>
      <c r="V37" s="22"/>
      <c r="W37" s="22"/>
      <c r="X37" s="22"/>
      <c r="Y37" s="22"/>
      <c r="Z37" s="22"/>
      <c r="AA37" s="22"/>
    </row>
    <row r="38" spans="2:27" ht="15" customHeight="1" x14ac:dyDescent="0.25">
      <c r="B38" s="2"/>
      <c r="C38" s="2"/>
      <c r="D38" s="2"/>
      <c r="E38" s="2"/>
      <c r="F38" s="2"/>
      <c r="G38" s="2"/>
      <c r="H38" s="2"/>
      <c r="I38" s="2"/>
      <c r="K38" s="70"/>
      <c r="L38" s="70"/>
      <c r="M38" s="70"/>
      <c r="N38" s="70"/>
      <c r="O38" s="70"/>
      <c r="P38" s="70"/>
      <c r="Q38" s="70"/>
      <c r="R38" s="70"/>
      <c r="T38" s="22"/>
      <c r="U38" s="22"/>
      <c r="V38" s="22"/>
      <c r="W38" s="22"/>
      <c r="X38" s="22"/>
      <c r="Y38" s="22"/>
      <c r="Z38" s="22"/>
      <c r="AA38" s="22"/>
    </row>
    <row r="39" spans="2:27" ht="15" customHeight="1" x14ac:dyDescent="0.25">
      <c r="B39" s="2"/>
      <c r="C39" s="2"/>
      <c r="D39" s="2"/>
      <c r="E39" s="2"/>
      <c r="F39" s="2"/>
      <c r="G39" s="2"/>
      <c r="H39" s="2"/>
      <c r="I39" s="2"/>
      <c r="K39" s="70"/>
      <c r="L39" s="70"/>
      <c r="M39" s="70"/>
      <c r="N39" s="70"/>
      <c r="O39" s="70"/>
      <c r="P39" s="70"/>
      <c r="Q39" s="70"/>
      <c r="R39" s="70"/>
      <c r="T39" s="22"/>
      <c r="U39" s="22"/>
      <c r="V39" s="22"/>
      <c r="W39" s="22"/>
      <c r="X39" s="22"/>
      <c r="Y39" s="22"/>
      <c r="Z39" s="22"/>
      <c r="AA39" s="22"/>
    </row>
    <row r="40" spans="2:27" ht="15" customHeight="1" x14ac:dyDescent="0.25">
      <c r="B40" s="2"/>
      <c r="C40" s="2"/>
      <c r="D40" s="2"/>
      <c r="E40" s="2"/>
      <c r="F40" s="2"/>
      <c r="G40" s="2"/>
      <c r="H40" s="2"/>
      <c r="I40" s="2"/>
      <c r="K40" s="70"/>
      <c r="L40" s="70"/>
      <c r="M40" s="70"/>
      <c r="N40" s="70"/>
      <c r="O40" s="70"/>
      <c r="P40" s="70"/>
      <c r="Q40" s="70"/>
      <c r="R40" s="70"/>
      <c r="T40" s="192" t="s">
        <v>295</v>
      </c>
      <c r="U40" s="193"/>
      <c r="V40" s="193"/>
      <c r="W40" s="193"/>
      <c r="X40" s="193"/>
      <c r="Y40" s="193"/>
      <c r="Z40" s="193"/>
      <c r="AA40" s="193"/>
    </row>
    <row r="41" spans="2:27" ht="16.5" customHeight="1" x14ac:dyDescent="0.25">
      <c r="B41" s="2"/>
      <c r="C41" s="2"/>
      <c r="D41" s="2"/>
      <c r="E41" s="2"/>
      <c r="F41" s="2"/>
      <c r="G41" s="2"/>
      <c r="H41" s="2"/>
      <c r="I41" s="2"/>
      <c r="K41" s="70"/>
      <c r="L41" s="70"/>
      <c r="M41" s="70"/>
      <c r="N41" s="70"/>
      <c r="O41" s="70"/>
      <c r="P41" s="70"/>
      <c r="Q41" s="70"/>
      <c r="R41" s="70"/>
      <c r="T41" s="193"/>
      <c r="U41" s="193"/>
      <c r="V41" s="193"/>
      <c r="W41" s="193"/>
      <c r="X41" s="193"/>
      <c r="Y41" s="193"/>
      <c r="Z41" s="193"/>
      <c r="AA41" s="193"/>
    </row>
    <row r="42" spans="2:27" ht="15" customHeight="1" x14ac:dyDescent="0.3">
      <c r="B42" s="39"/>
      <c r="C42" s="23"/>
      <c r="D42" s="234"/>
      <c r="E42" s="234"/>
      <c r="F42" s="234"/>
      <c r="G42" s="234"/>
      <c r="H42" s="235"/>
      <c r="I42" s="235"/>
      <c r="K42" s="70"/>
      <c r="L42" s="70"/>
      <c r="M42" s="70"/>
      <c r="N42" s="70"/>
      <c r="O42" s="70"/>
      <c r="P42" s="70"/>
      <c r="Q42" s="70"/>
      <c r="R42" s="70"/>
      <c r="T42" s="193"/>
      <c r="U42" s="193"/>
      <c r="V42" s="193"/>
      <c r="W42" s="193"/>
      <c r="X42" s="193"/>
      <c r="Y42" s="193"/>
      <c r="Z42" s="193"/>
      <c r="AA42" s="193"/>
    </row>
    <row r="43" spans="2:27" ht="17.25" customHeight="1" x14ac:dyDescent="0.25">
      <c r="B43" s="30"/>
      <c r="C43" s="30"/>
      <c r="D43" s="30"/>
      <c r="E43" s="30"/>
      <c r="F43" s="30"/>
      <c r="G43" s="30"/>
      <c r="H43" s="30"/>
      <c r="I43" s="30"/>
      <c r="K43" s="70"/>
      <c r="L43" s="70"/>
      <c r="M43" s="70"/>
      <c r="N43" s="70"/>
      <c r="O43" s="70"/>
      <c r="P43" s="70"/>
      <c r="Q43" s="70"/>
      <c r="R43" s="70"/>
      <c r="T43" s="193"/>
      <c r="U43" s="193"/>
      <c r="V43" s="193"/>
      <c r="W43" s="193"/>
      <c r="X43" s="193"/>
      <c r="Y43" s="193"/>
      <c r="Z43" s="193"/>
      <c r="AA43" s="193"/>
    </row>
    <row r="44" spans="2:27" ht="15" customHeight="1" x14ac:dyDescent="0.25">
      <c r="B44" s="40"/>
      <c r="C44" s="40"/>
      <c r="D44" s="40"/>
      <c r="E44" s="40"/>
      <c r="F44" s="40"/>
      <c r="G44" s="40"/>
      <c r="H44" s="41"/>
      <c r="I44" s="41"/>
      <c r="K44" s="70"/>
      <c r="L44" s="70"/>
      <c r="M44" s="70"/>
      <c r="N44" s="70"/>
      <c r="O44" s="70"/>
      <c r="P44" s="70"/>
      <c r="Q44" s="70"/>
      <c r="R44" s="70"/>
      <c r="T44" s="193"/>
      <c r="U44" s="193"/>
      <c r="V44" s="193"/>
      <c r="W44" s="193"/>
      <c r="X44" s="193"/>
      <c r="Y44" s="193"/>
      <c r="Z44" s="193"/>
      <c r="AA44" s="193"/>
    </row>
    <row r="45" spans="2:27" ht="18.75" customHeight="1" x14ac:dyDescent="0.25">
      <c r="B45" s="42"/>
      <c r="C45" s="42"/>
      <c r="D45" s="42"/>
      <c r="E45" s="42"/>
      <c r="F45" s="42"/>
      <c r="G45" s="42"/>
      <c r="H45" s="43"/>
      <c r="I45" s="43"/>
      <c r="K45" s="70"/>
      <c r="L45" s="70"/>
      <c r="M45" s="70"/>
      <c r="N45" s="70"/>
      <c r="O45" s="70"/>
      <c r="P45" s="70"/>
      <c r="Q45" s="70"/>
      <c r="R45" s="70"/>
      <c r="T45" s="193"/>
      <c r="U45" s="193"/>
      <c r="V45" s="193"/>
      <c r="W45" s="193"/>
      <c r="X45" s="193"/>
      <c r="Y45" s="193"/>
      <c r="Z45" s="193"/>
      <c r="AA45" s="193"/>
    </row>
    <row r="46" spans="2:27" ht="17.25" x14ac:dyDescent="0.25">
      <c r="B46" s="1"/>
      <c r="C46" s="1"/>
      <c r="D46" s="1"/>
      <c r="E46" s="1"/>
      <c r="F46" s="1"/>
      <c r="G46" s="1"/>
      <c r="H46" s="1"/>
      <c r="I46" s="1"/>
      <c r="K46" s="28"/>
    </row>
    <row r="47" spans="2:27" ht="17.25" x14ac:dyDescent="0.25">
      <c r="K47" s="29"/>
    </row>
    <row r="48" spans="2:27" x14ac:dyDescent="0.25">
      <c r="K48" s="1"/>
    </row>
  </sheetData>
  <sheetProtection algorithmName="SHA-512" hashValue="iEkWbD0TY6fYi5zOwqd1/RpODmNaDvfP/PQOV2ohvAgfoxhubwMpxBEMoNcLcJuI6oe3BhqFtgBwbHdo8XfntQ==" saltValue="qG0DuRoNVoJ3qbxKJiaTPQ==" spinCount="100000" sheet="1" objects="1" scenarios="1" selectLockedCells="1" selectUnlockedCells="1"/>
  <mergeCells count="20">
    <mergeCell ref="T40:AA45"/>
    <mergeCell ref="T25:AA28"/>
    <mergeCell ref="B21:I23"/>
    <mergeCell ref="K21:R23"/>
    <mergeCell ref="T21:AA23"/>
    <mergeCell ref="K25:R36"/>
    <mergeCell ref="D42:G42"/>
    <mergeCell ref="H42:I42"/>
    <mergeCell ref="B25:I25"/>
    <mergeCell ref="B35:G35"/>
    <mergeCell ref="B36:F36"/>
    <mergeCell ref="G36:I36"/>
    <mergeCell ref="C29:I30"/>
    <mergeCell ref="B37:F37"/>
    <mergeCell ref="G37:I37"/>
    <mergeCell ref="B1:C2"/>
    <mergeCell ref="E1:H2"/>
    <mergeCell ref="J1:L2"/>
    <mergeCell ref="N1:Q2"/>
    <mergeCell ref="S1:U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71681" r:id="rId5" name="Check Box 1">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mc:AlternateContent xmlns:mc="http://schemas.openxmlformats.org/markup-compatibility/2006">
          <mc:Choice Requires="x14">
            <control shapeId="71682" r:id="rId6" name="Check Box 2">
              <controlPr locked="0" defaultSize="0" autoFill="0" autoLine="0" autoPict="0">
                <anchor moveWithCells="1">
                  <from>
                    <xdr:col>1</xdr:col>
                    <xdr:colOff>142875</xdr:colOff>
                    <xdr:row>27</xdr:row>
                    <xdr:rowOff>161925</xdr:rowOff>
                  </from>
                  <to>
                    <xdr:col>1</xdr:col>
                    <xdr:colOff>438150</xdr:colOff>
                    <xdr:row>29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5"/>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1" spans="2:27" ht="15" customHeight="1" x14ac:dyDescent="0.25">
      <c r="B21" s="147" t="s">
        <v>213</v>
      </c>
      <c r="C21" s="147"/>
      <c r="D21" s="147"/>
      <c r="E21" s="147"/>
      <c r="F21" s="147"/>
      <c r="G21" s="147"/>
      <c r="H21" s="147"/>
      <c r="I21" s="147"/>
      <c r="J21" s="127"/>
      <c r="K21" s="147" t="s">
        <v>214</v>
      </c>
      <c r="L21" s="147"/>
      <c r="M21" s="147"/>
      <c r="N21" s="147"/>
      <c r="O21" s="147"/>
      <c r="P21" s="147"/>
      <c r="Q21" s="147"/>
      <c r="R21" s="147"/>
      <c r="S21" s="127"/>
      <c r="T21" s="147" t="s">
        <v>223</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70"/>
      <c r="L24" s="70"/>
      <c r="M24" s="70"/>
      <c r="N24" s="70"/>
      <c r="O24" s="70"/>
      <c r="P24" s="70"/>
      <c r="Q24" s="70"/>
      <c r="R24" s="70"/>
      <c r="T24" s="2"/>
      <c r="U24" s="2"/>
      <c r="V24" s="2"/>
      <c r="W24" s="2"/>
      <c r="X24" s="2"/>
      <c r="Y24" s="2"/>
      <c r="Z24" s="2"/>
      <c r="AA24" s="2"/>
    </row>
    <row r="25" spans="2:27" ht="15" customHeight="1" x14ac:dyDescent="0.3">
      <c r="B25" s="246" t="s">
        <v>224</v>
      </c>
      <c r="C25" s="246"/>
      <c r="D25" s="246"/>
      <c r="E25" s="246"/>
      <c r="F25" s="246"/>
      <c r="G25" s="246"/>
      <c r="H25" s="246"/>
      <c r="I25" s="246"/>
      <c r="K25" s="194" t="s">
        <v>35</v>
      </c>
      <c r="L25" s="194"/>
      <c r="M25" s="194"/>
      <c r="N25" s="194"/>
      <c r="O25" s="194"/>
      <c r="P25" s="194"/>
      <c r="Q25" s="194"/>
      <c r="R25" s="194"/>
      <c r="T25" s="194" t="s">
        <v>35</v>
      </c>
      <c r="U25" s="194"/>
      <c r="V25" s="194"/>
      <c r="W25" s="194"/>
      <c r="X25" s="194"/>
      <c r="Y25" s="194"/>
      <c r="Z25" s="194"/>
      <c r="AA25" s="194"/>
    </row>
    <row r="26" spans="2:27" ht="15" customHeight="1" x14ac:dyDescent="0.25">
      <c r="B26" s="246"/>
      <c r="C26" s="246"/>
      <c r="D26" s="246"/>
      <c r="E26" s="246"/>
      <c r="F26" s="246"/>
      <c r="G26" s="246"/>
      <c r="H26" s="246"/>
      <c r="I26" s="246"/>
      <c r="K26" s="70"/>
      <c r="L26" s="70"/>
      <c r="M26" s="70"/>
      <c r="N26" s="70"/>
      <c r="O26" s="70"/>
      <c r="P26" s="70"/>
      <c r="Q26" s="70"/>
      <c r="R26" s="70"/>
      <c r="T26" s="2"/>
      <c r="U26" s="2"/>
      <c r="V26" s="2"/>
      <c r="W26" s="2"/>
      <c r="X26" s="2"/>
      <c r="Y26" s="2"/>
      <c r="Z26" s="2"/>
      <c r="AA26" s="2"/>
    </row>
    <row r="27" spans="2:27" ht="15" customHeight="1" x14ac:dyDescent="0.3">
      <c r="B27" s="246"/>
      <c r="C27" s="246"/>
      <c r="D27" s="246"/>
      <c r="E27" s="246"/>
      <c r="F27" s="246"/>
      <c r="G27" s="246"/>
      <c r="H27" s="246"/>
      <c r="I27" s="246"/>
      <c r="K27" s="128" t="b">
        <v>0</v>
      </c>
      <c r="L27" s="21" t="s">
        <v>225</v>
      </c>
      <c r="M27" s="70"/>
      <c r="N27" s="70"/>
      <c r="O27" s="70"/>
      <c r="P27" s="70"/>
      <c r="Q27" s="70"/>
      <c r="R27" s="70"/>
      <c r="T27" s="74" t="b">
        <v>0</v>
      </c>
      <c r="U27" s="185" t="s">
        <v>226</v>
      </c>
      <c r="V27" s="185"/>
      <c r="W27" s="185"/>
      <c r="X27" s="185"/>
      <c r="Y27" s="185"/>
      <c r="Z27" s="185"/>
      <c r="AA27" s="185"/>
    </row>
    <row r="28" spans="2:27" ht="15.75" customHeight="1" x14ac:dyDescent="0.25">
      <c r="B28" s="246"/>
      <c r="C28" s="246"/>
      <c r="D28" s="246"/>
      <c r="E28" s="246"/>
      <c r="F28" s="246"/>
      <c r="G28" s="246"/>
      <c r="H28" s="246"/>
      <c r="I28" s="246"/>
      <c r="K28" s="70"/>
      <c r="L28" s="70"/>
      <c r="M28" s="70"/>
      <c r="N28" s="70"/>
      <c r="O28" s="70"/>
      <c r="P28" s="70"/>
      <c r="Q28" s="70"/>
      <c r="R28" s="70"/>
      <c r="T28" s="2"/>
      <c r="U28" s="185"/>
      <c r="V28" s="185"/>
      <c r="W28" s="185"/>
      <c r="X28" s="185"/>
      <c r="Y28" s="185"/>
      <c r="Z28" s="185"/>
      <c r="AA28" s="185"/>
    </row>
    <row r="29" spans="2:27" ht="15" customHeight="1" thickBot="1" x14ac:dyDescent="0.35">
      <c r="B29" s="2"/>
      <c r="C29" s="2"/>
      <c r="D29" s="2"/>
      <c r="E29" s="2"/>
      <c r="F29" s="2"/>
      <c r="G29" s="2"/>
      <c r="H29" s="2"/>
      <c r="I29" s="2"/>
      <c r="K29" s="128" t="b">
        <v>0</v>
      </c>
      <c r="L29" s="21" t="s">
        <v>227</v>
      </c>
      <c r="M29" s="70"/>
      <c r="N29" s="70"/>
      <c r="O29" s="70"/>
      <c r="P29" s="70"/>
      <c r="Q29" s="70"/>
      <c r="R29" s="70"/>
      <c r="T29" s="2"/>
      <c r="U29" s="185"/>
      <c r="V29" s="185"/>
      <c r="W29" s="185"/>
      <c r="X29" s="185"/>
      <c r="Y29" s="185"/>
      <c r="Z29" s="185"/>
      <c r="AA29" s="185"/>
    </row>
    <row r="30" spans="2:27" ht="15" customHeight="1" thickBot="1" x14ac:dyDescent="0.35">
      <c r="B30" s="245" t="s">
        <v>228</v>
      </c>
      <c r="C30" s="245"/>
      <c r="D30" s="245"/>
      <c r="E30" s="245"/>
      <c r="F30" s="245"/>
      <c r="G30" s="245"/>
      <c r="H30" s="245"/>
      <c r="I30" s="245"/>
      <c r="K30" s="70"/>
      <c r="L30" s="70"/>
      <c r="M30" s="70"/>
      <c r="N30" s="70"/>
      <c r="O30" s="70"/>
      <c r="P30" s="70"/>
      <c r="Q30" s="70"/>
      <c r="R30" s="70"/>
      <c r="T30" s="2"/>
      <c r="U30" s="11" t="s">
        <v>229</v>
      </c>
      <c r="V30" s="2"/>
      <c r="W30" s="2"/>
      <c r="X30" s="2"/>
      <c r="Y30" s="2"/>
      <c r="Z30" s="238">
        <v>0</v>
      </c>
      <c r="AA30" s="239"/>
    </row>
    <row r="31" spans="2:27" ht="15.75" customHeight="1" x14ac:dyDescent="0.3">
      <c r="B31" s="2"/>
      <c r="C31" s="2"/>
      <c r="D31" s="2"/>
      <c r="E31" s="2"/>
      <c r="F31" s="2"/>
      <c r="G31" s="2"/>
      <c r="H31" s="2"/>
      <c r="I31" s="2"/>
      <c r="K31" s="128" t="b">
        <v>0</v>
      </c>
      <c r="L31" s="21" t="s">
        <v>230</v>
      </c>
      <c r="M31" s="70"/>
      <c r="N31" s="70"/>
      <c r="O31" s="70"/>
      <c r="P31" s="70"/>
      <c r="Q31" s="70"/>
      <c r="R31" s="70"/>
      <c r="T31" s="2"/>
      <c r="U31" s="2"/>
      <c r="V31" s="2"/>
      <c r="W31" s="2"/>
      <c r="X31" s="2"/>
      <c r="Y31" s="2"/>
      <c r="Z31" s="2"/>
      <c r="AA31" s="2"/>
    </row>
    <row r="32" spans="2:27" ht="15.75" customHeight="1" x14ac:dyDescent="0.3">
      <c r="B32" s="129" t="s">
        <v>107</v>
      </c>
      <c r="C32" s="130" t="s">
        <v>214</v>
      </c>
      <c r="D32" s="2"/>
      <c r="E32" s="2"/>
      <c r="F32" s="2"/>
      <c r="G32" s="2"/>
      <c r="H32" s="2"/>
      <c r="I32" s="2"/>
      <c r="K32" s="70"/>
      <c r="L32" s="70"/>
      <c r="M32" s="70"/>
      <c r="N32" s="70"/>
      <c r="O32" s="70"/>
      <c r="P32" s="70"/>
      <c r="Q32" s="70"/>
      <c r="R32" s="70"/>
      <c r="T32" s="190" t="s">
        <v>231</v>
      </c>
      <c r="U32" s="191"/>
      <c r="V32" s="191"/>
      <c r="W32" s="191"/>
      <c r="X32" s="191"/>
      <c r="Y32" s="191"/>
      <c r="Z32" s="10"/>
      <c r="AA32" s="10"/>
    </row>
    <row r="33" spans="1:27" ht="15" customHeight="1" x14ac:dyDescent="0.3">
      <c r="B33" s="129" t="s">
        <v>107</v>
      </c>
      <c r="C33" s="131" t="s">
        <v>223</v>
      </c>
      <c r="D33" s="2"/>
      <c r="E33" s="2"/>
      <c r="F33" s="2"/>
      <c r="G33" s="2"/>
      <c r="H33" s="2"/>
      <c r="I33" s="2"/>
      <c r="K33" s="128" t="b">
        <v>0</v>
      </c>
      <c r="L33" s="21" t="s">
        <v>232</v>
      </c>
      <c r="M33" s="70"/>
      <c r="N33" s="70"/>
      <c r="O33" s="70"/>
      <c r="P33" s="70"/>
      <c r="Q33" s="70"/>
      <c r="R33" s="70"/>
      <c r="T33" s="188" t="s">
        <v>73</v>
      </c>
      <c r="U33" s="188"/>
      <c r="V33" s="188"/>
      <c r="W33" s="188"/>
      <c r="X33" s="188"/>
      <c r="Y33" s="188"/>
      <c r="Z33" s="216" t="str">
        <f>IF(Z30&gt;0,Z30,"")</f>
        <v/>
      </c>
      <c r="AA33" s="216"/>
    </row>
    <row r="34" spans="1:27" ht="15" customHeight="1" x14ac:dyDescent="0.3">
      <c r="B34" s="129" t="s">
        <v>107</v>
      </c>
      <c r="C34" s="131" t="s">
        <v>233</v>
      </c>
      <c r="D34" s="2"/>
      <c r="E34" s="2"/>
      <c r="F34" s="2"/>
      <c r="G34" s="2"/>
      <c r="H34" s="2"/>
      <c r="I34" s="2"/>
      <c r="K34" s="70"/>
      <c r="L34" s="70"/>
      <c r="M34" s="70"/>
      <c r="N34" s="70"/>
      <c r="O34" s="70"/>
      <c r="P34" s="70"/>
      <c r="Q34" s="70"/>
      <c r="R34" s="70"/>
      <c r="T34" s="135"/>
      <c r="U34" s="135"/>
      <c r="V34" s="135"/>
      <c r="W34" s="135"/>
      <c r="X34" s="135"/>
      <c r="Y34" s="135"/>
      <c r="Z34" s="135"/>
      <c r="AA34" s="135"/>
    </row>
    <row r="35" spans="1:27" ht="15.75" customHeight="1" x14ac:dyDescent="0.3">
      <c r="B35" s="129" t="s">
        <v>107</v>
      </c>
      <c r="C35" s="131" t="s">
        <v>207</v>
      </c>
      <c r="D35" s="2"/>
      <c r="E35" s="2"/>
      <c r="F35" s="2"/>
      <c r="G35" s="2"/>
      <c r="H35" s="2"/>
      <c r="I35" s="2"/>
      <c r="K35" s="190" t="s">
        <v>234</v>
      </c>
      <c r="L35" s="191"/>
      <c r="M35" s="191"/>
      <c r="N35" s="191"/>
      <c r="O35" s="191"/>
      <c r="P35" s="191"/>
      <c r="Q35" s="10"/>
      <c r="R35" s="10"/>
      <c r="T35" s="135"/>
      <c r="U35" s="135"/>
      <c r="V35" s="135"/>
      <c r="W35" s="135"/>
      <c r="X35" s="135"/>
      <c r="Y35" s="135"/>
      <c r="Z35" s="135"/>
      <c r="AA35" s="135"/>
    </row>
    <row r="36" spans="1:27" ht="17.25" customHeight="1" x14ac:dyDescent="0.3">
      <c r="B36" s="129" t="s">
        <v>107</v>
      </c>
      <c r="C36" s="131" t="s">
        <v>235</v>
      </c>
      <c r="D36" s="2"/>
      <c r="E36" s="2"/>
      <c r="F36" s="2"/>
      <c r="G36" s="2"/>
      <c r="H36" s="2"/>
      <c r="I36" s="2"/>
      <c r="K36" s="188" t="s">
        <v>73</v>
      </c>
      <c r="L36" s="188"/>
      <c r="M36" s="188"/>
      <c r="N36" s="188"/>
      <c r="O36" s="188"/>
      <c r="P36" s="188"/>
      <c r="Q36" s="216" t="str">
        <f>IF(K33=TRUE,25000000,IF(K31=TRUE,10000000,IF(K29=TRUE,10000000,IF(K27=TRUE,2000000,""))))</f>
        <v/>
      </c>
      <c r="R36" s="216"/>
      <c r="T36" s="135"/>
      <c r="U36" s="135"/>
      <c r="V36" s="135"/>
      <c r="W36" s="135"/>
      <c r="X36" s="135"/>
      <c r="Y36" s="135"/>
      <c r="Z36" s="135"/>
      <c r="AA36" s="135"/>
    </row>
    <row r="37" spans="1:27" ht="15.75" customHeight="1" x14ac:dyDescent="0.3">
      <c r="B37" s="129"/>
      <c r="C37" s="2"/>
      <c r="D37" s="2"/>
      <c r="E37" s="2"/>
      <c r="F37" s="2"/>
      <c r="G37" s="2"/>
      <c r="H37" s="2"/>
      <c r="I37" s="2"/>
      <c r="K37" s="70"/>
      <c r="L37" s="70"/>
      <c r="M37" s="70"/>
      <c r="N37" s="70"/>
      <c r="O37" s="70"/>
      <c r="P37" s="70"/>
      <c r="Q37" s="70"/>
      <c r="R37" s="70"/>
      <c r="T37" s="135"/>
      <c r="U37" s="135"/>
      <c r="V37" s="135"/>
      <c r="W37" s="135"/>
      <c r="X37" s="135"/>
      <c r="Y37" s="135"/>
      <c r="Z37" s="135"/>
      <c r="AA37" s="135"/>
    </row>
    <row r="38" spans="1:27" ht="15" customHeight="1" x14ac:dyDescent="0.25">
      <c r="B38" s="183" t="s">
        <v>236</v>
      </c>
      <c r="C38" s="183"/>
      <c r="D38" s="183"/>
      <c r="E38" s="183"/>
      <c r="F38" s="183"/>
      <c r="G38" s="183"/>
      <c r="H38" s="183"/>
      <c r="I38" s="183"/>
      <c r="K38" s="183" t="s">
        <v>237</v>
      </c>
      <c r="L38" s="183"/>
      <c r="M38" s="183"/>
      <c r="N38" s="183"/>
      <c r="O38" s="183"/>
      <c r="P38" s="183"/>
      <c r="Q38" s="183"/>
      <c r="R38" s="183"/>
      <c r="T38" s="244" t="s">
        <v>238</v>
      </c>
      <c r="U38" s="244"/>
      <c r="V38" s="244"/>
      <c r="W38" s="244"/>
      <c r="X38" s="244"/>
      <c r="Y38" s="244"/>
      <c r="Z38" s="244"/>
      <c r="AA38" s="244"/>
    </row>
    <row r="39" spans="1:27" ht="15" customHeight="1" x14ac:dyDescent="0.25">
      <c r="B39" s="70"/>
      <c r="C39" s="70"/>
      <c r="D39" s="70"/>
      <c r="E39" s="70"/>
      <c r="F39" s="70"/>
      <c r="G39" s="70"/>
      <c r="H39" s="70"/>
      <c r="I39" s="70"/>
      <c r="K39" s="70"/>
      <c r="L39" s="70"/>
      <c r="M39" s="70"/>
      <c r="N39" s="70"/>
      <c r="O39" s="70"/>
      <c r="P39" s="70"/>
      <c r="Q39" s="70"/>
      <c r="R39" s="70"/>
      <c r="T39" s="135"/>
      <c r="U39" s="135"/>
      <c r="V39" s="135"/>
      <c r="W39" s="135"/>
      <c r="X39" s="135"/>
      <c r="Y39" s="135"/>
      <c r="Z39" s="135"/>
      <c r="AA39" s="135"/>
    </row>
    <row r="40" spans="1:27" ht="15" customHeight="1" x14ac:dyDescent="0.25">
      <c r="J40" s="1"/>
      <c r="K40" s="132"/>
      <c r="L40" s="132"/>
      <c r="M40" s="132"/>
      <c r="N40" s="132"/>
      <c r="O40" s="132"/>
      <c r="P40" s="132"/>
      <c r="Q40" s="132"/>
      <c r="R40" s="132"/>
      <c r="S40" s="1"/>
      <c r="T40" s="136"/>
      <c r="U40" s="136"/>
      <c r="V40" s="136"/>
      <c r="W40" s="136"/>
      <c r="X40" s="136"/>
      <c r="Y40" s="136"/>
      <c r="Z40" s="136"/>
      <c r="AA40" s="136"/>
    </row>
    <row r="41" spans="1:27" ht="15" customHeight="1" x14ac:dyDescent="0.25">
      <c r="B41" s="133"/>
      <c r="C41" s="133"/>
      <c r="D41" s="133"/>
      <c r="E41" s="133"/>
      <c r="F41" s="132"/>
      <c r="G41" s="132"/>
      <c r="H41" s="132"/>
      <c r="I41" s="132"/>
      <c r="J41" s="1"/>
      <c r="K41" s="132"/>
      <c r="L41" s="132"/>
      <c r="M41" s="132"/>
      <c r="N41" s="132"/>
      <c r="O41" s="132"/>
      <c r="P41" s="132"/>
      <c r="Q41" s="132"/>
      <c r="R41" s="132"/>
      <c r="S41" s="1"/>
      <c r="T41" s="136"/>
      <c r="U41" s="136"/>
      <c r="V41" s="136"/>
      <c r="W41" s="136"/>
      <c r="X41" s="136"/>
      <c r="Y41" s="136"/>
      <c r="Z41" s="136"/>
      <c r="AA41" s="136"/>
    </row>
    <row r="42" spans="1:27" ht="15" customHeight="1" x14ac:dyDescent="0.25">
      <c r="B42" s="132"/>
      <c r="C42" s="132"/>
      <c r="D42" s="132"/>
      <c r="E42" s="132"/>
      <c r="F42" s="132"/>
      <c r="G42" s="132"/>
      <c r="H42" s="132"/>
      <c r="I42" s="132"/>
      <c r="J42" s="147" t="s">
        <v>239</v>
      </c>
      <c r="K42" s="147"/>
      <c r="L42" s="147"/>
      <c r="M42" s="147"/>
      <c r="N42" s="147"/>
      <c r="O42" s="147"/>
      <c r="P42" s="147"/>
      <c r="Q42" s="147"/>
      <c r="R42" s="147"/>
      <c r="S42" s="147"/>
      <c r="T42" s="137"/>
      <c r="U42" s="137"/>
      <c r="V42" s="137"/>
      <c r="W42" s="137"/>
      <c r="X42" s="137"/>
      <c r="Y42" s="137"/>
      <c r="Z42" s="137"/>
      <c r="AA42" s="137"/>
    </row>
    <row r="43" spans="1:27" ht="17.25" customHeight="1" x14ac:dyDescent="0.25">
      <c r="B43" s="132"/>
      <c r="C43" s="132"/>
      <c r="D43" s="132"/>
      <c r="E43" s="132"/>
      <c r="F43" s="132"/>
      <c r="G43" s="132"/>
      <c r="H43" s="132"/>
      <c r="I43" s="132"/>
      <c r="J43" s="147"/>
      <c r="K43" s="147"/>
      <c r="L43" s="147"/>
      <c r="M43" s="147"/>
      <c r="N43" s="147"/>
      <c r="O43" s="147"/>
      <c r="P43" s="147"/>
      <c r="Q43" s="147"/>
      <c r="R43" s="147"/>
      <c r="S43" s="147"/>
    </row>
    <row r="44" spans="1:27" ht="15" customHeight="1" x14ac:dyDescent="0.25">
      <c r="B44" s="132"/>
      <c r="C44" s="132"/>
      <c r="D44" s="132"/>
      <c r="E44" s="132"/>
      <c r="F44" s="132"/>
      <c r="G44" s="132"/>
      <c r="H44" s="132"/>
      <c r="I44" s="132"/>
      <c r="J44" s="147"/>
      <c r="K44" s="147"/>
      <c r="L44" s="147"/>
      <c r="M44" s="147"/>
      <c r="N44" s="147"/>
      <c r="O44" s="147"/>
      <c r="P44" s="147"/>
      <c r="Q44" s="147"/>
      <c r="R44" s="147"/>
      <c r="S44" s="147"/>
    </row>
    <row r="45" spans="1:27" ht="18.75" customHeight="1" x14ac:dyDescent="0.25">
      <c r="B45" s="132"/>
      <c r="C45" s="132"/>
      <c r="D45" s="132"/>
      <c r="E45" s="132"/>
      <c r="F45" s="132"/>
      <c r="G45" s="132"/>
      <c r="H45" s="132"/>
      <c r="I45" s="132"/>
      <c r="J45" s="1"/>
      <c r="K45" s="132"/>
      <c r="L45" s="132"/>
      <c r="M45" s="132"/>
      <c r="N45" s="132"/>
      <c r="O45" s="132"/>
      <c r="P45" s="132"/>
      <c r="Q45" s="132"/>
      <c r="R45" s="132"/>
    </row>
    <row r="46" spans="1:27" ht="18.75" customHeight="1" x14ac:dyDescent="0.25">
      <c r="B46" s="132"/>
      <c r="C46" s="132"/>
      <c r="D46" s="132"/>
      <c r="E46" s="132"/>
      <c r="F46" s="132"/>
      <c r="G46" s="132"/>
      <c r="H46" s="132"/>
      <c r="I46" s="132"/>
      <c r="J46" s="1"/>
      <c r="K46" s="132"/>
      <c r="L46" s="132"/>
      <c r="M46" s="132"/>
      <c r="N46" s="132"/>
      <c r="O46" s="132"/>
      <c r="P46" s="132"/>
      <c r="Q46" s="132"/>
      <c r="R46" s="132"/>
    </row>
    <row r="47" spans="1:27" ht="15" customHeight="1" x14ac:dyDescent="0.25">
      <c r="A47" s="127"/>
      <c r="B47" s="147" t="s">
        <v>240</v>
      </c>
      <c r="C47" s="147"/>
      <c r="D47" s="147"/>
      <c r="E47" s="147"/>
      <c r="F47" s="147"/>
      <c r="G47" s="147"/>
      <c r="H47" s="147"/>
      <c r="I47" s="147"/>
      <c r="J47" s="127"/>
      <c r="K47" s="147" t="s">
        <v>207</v>
      </c>
      <c r="L47" s="147"/>
      <c r="M47" s="147"/>
      <c r="N47" s="147"/>
      <c r="O47" s="147"/>
      <c r="P47" s="147"/>
      <c r="Q47" s="147"/>
      <c r="R47" s="147"/>
      <c r="S47" s="127"/>
      <c r="T47" s="147" t="s">
        <v>235</v>
      </c>
      <c r="U47" s="147"/>
      <c r="V47" s="147"/>
      <c r="W47" s="147"/>
      <c r="X47" s="147"/>
      <c r="Y47" s="147"/>
      <c r="Z47" s="147"/>
      <c r="AA47" s="147"/>
    </row>
    <row r="48" spans="1:27" ht="15" customHeight="1" x14ac:dyDescent="0.25">
      <c r="B48" s="147"/>
      <c r="C48" s="147"/>
      <c r="D48" s="147"/>
      <c r="E48" s="147"/>
      <c r="F48" s="147"/>
      <c r="G48" s="147"/>
      <c r="H48" s="147"/>
      <c r="I48" s="147"/>
      <c r="K48" s="147"/>
      <c r="L48" s="147"/>
      <c r="M48" s="147"/>
      <c r="N48" s="147"/>
      <c r="O48" s="147"/>
      <c r="P48" s="147"/>
      <c r="Q48" s="147"/>
      <c r="R48" s="147"/>
      <c r="T48" s="147"/>
      <c r="U48" s="147"/>
      <c r="V48" s="147"/>
      <c r="W48" s="147"/>
      <c r="X48" s="147"/>
      <c r="Y48" s="147"/>
      <c r="Z48" s="147"/>
      <c r="AA48" s="147"/>
    </row>
    <row r="49" spans="2:27" ht="15" customHeight="1" x14ac:dyDescent="0.25">
      <c r="B49" s="147"/>
      <c r="C49" s="147"/>
      <c r="D49" s="147"/>
      <c r="E49" s="147"/>
      <c r="F49" s="147"/>
      <c r="G49" s="147"/>
      <c r="H49" s="147"/>
      <c r="I49" s="147"/>
      <c r="K49" s="147"/>
      <c r="L49" s="147"/>
      <c r="M49" s="147"/>
      <c r="N49" s="147"/>
      <c r="O49" s="147"/>
      <c r="P49" s="147"/>
      <c r="Q49" s="147"/>
      <c r="R49" s="147"/>
      <c r="T49" s="147"/>
      <c r="U49" s="147"/>
      <c r="V49" s="147"/>
      <c r="W49" s="147"/>
      <c r="X49" s="147"/>
      <c r="Y49" s="147"/>
      <c r="Z49" s="147"/>
      <c r="AA49" s="147"/>
    </row>
    <row r="50" spans="2:27" ht="15" customHeight="1" x14ac:dyDescent="0.25">
      <c r="B50" s="2"/>
      <c r="C50" s="2"/>
      <c r="D50" s="2"/>
      <c r="E50" s="2"/>
      <c r="F50" s="2"/>
      <c r="G50" s="2"/>
      <c r="H50" s="2"/>
      <c r="I50" s="2"/>
      <c r="K50" s="70"/>
      <c r="L50" s="70"/>
      <c r="M50" s="70"/>
      <c r="N50" s="70"/>
      <c r="O50" s="70"/>
      <c r="P50" s="70"/>
      <c r="Q50" s="70"/>
      <c r="R50" s="70"/>
      <c r="T50" s="187" t="s">
        <v>271</v>
      </c>
      <c r="U50" s="187"/>
      <c r="V50" s="187"/>
      <c r="W50" s="187"/>
      <c r="X50" s="187"/>
      <c r="Y50" s="187"/>
      <c r="Z50" s="187"/>
      <c r="AA50" s="187"/>
    </row>
    <row r="51" spans="2:27" ht="17.25" x14ac:dyDescent="0.3">
      <c r="B51" s="194" t="s">
        <v>35</v>
      </c>
      <c r="C51" s="194"/>
      <c r="D51" s="194"/>
      <c r="E51" s="194"/>
      <c r="F51" s="194"/>
      <c r="G51" s="194"/>
      <c r="H51" s="194"/>
      <c r="I51" s="194"/>
      <c r="K51" s="194" t="s">
        <v>35</v>
      </c>
      <c r="L51" s="194"/>
      <c r="M51" s="194"/>
      <c r="N51" s="194"/>
      <c r="O51" s="194"/>
      <c r="P51" s="194"/>
      <c r="Q51" s="194"/>
      <c r="R51" s="194"/>
      <c r="T51" s="187"/>
      <c r="U51" s="187"/>
      <c r="V51" s="187"/>
      <c r="W51" s="187"/>
      <c r="X51" s="187"/>
      <c r="Y51" s="187"/>
      <c r="Z51" s="187"/>
      <c r="AA51" s="187"/>
    </row>
    <row r="52" spans="2:27" ht="15" customHeight="1" x14ac:dyDescent="0.25">
      <c r="B52" s="2"/>
      <c r="C52" s="2"/>
      <c r="D52" s="2"/>
      <c r="E52" s="2"/>
      <c r="F52" s="2"/>
      <c r="G52" s="2"/>
      <c r="H52" s="2"/>
      <c r="I52" s="2"/>
      <c r="K52" s="2"/>
      <c r="L52" s="2"/>
      <c r="M52" s="2"/>
      <c r="N52" s="2"/>
      <c r="O52" s="2"/>
      <c r="P52" s="2"/>
      <c r="Q52" s="2"/>
      <c r="R52" s="2"/>
      <c r="T52" s="187"/>
      <c r="U52" s="187"/>
      <c r="V52" s="187"/>
      <c r="W52" s="187"/>
      <c r="X52" s="187"/>
      <c r="Y52" s="187"/>
      <c r="Z52" s="187"/>
      <c r="AA52" s="187"/>
    </row>
    <row r="53" spans="2:27" ht="15" customHeight="1" x14ac:dyDescent="0.25">
      <c r="B53" s="243" t="b">
        <v>0</v>
      </c>
      <c r="C53" s="185" t="s">
        <v>241</v>
      </c>
      <c r="D53" s="185"/>
      <c r="E53" s="185"/>
      <c r="F53" s="185"/>
      <c r="G53" s="185"/>
      <c r="H53" s="185"/>
      <c r="I53" s="185"/>
      <c r="K53" s="125" t="s">
        <v>94</v>
      </c>
      <c r="L53" s="185" t="s">
        <v>208</v>
      </c>
      <c r="M53" s="185"/>
      <c r="N53" s="185"/>
      <c r="O53" s="185"/>
      <c r="P53" s="185"/>
      <c r="Q53" s="185"/>
      <c r="R53" s="185"/>
      <c r="T53" s="187"/>
      <c r="U53" s="187"/>
      <c r="V53" s="187"/>
      <c r="W53" s="187"/>
      <c r="X53" s="187"/>
      <c r="Y53" s="187"/>
      <c r="Z53" s="187"/>
      <c r="AA53" s="187"/>
    </row>
    <row r="54" spans="2:27" ht="15" customHeight="1" x14ac:dyDescent="0.25">
      <c r="B54" s="243"/>
      <c r="C54" s="185"/>
      <c r="D54" s="185"/>
      <c r="E54" s="185"/>
      <c r="F54" s="185"/>
      <c r="G54" s="185"/>
      <c r="H54" s="185"/>
      <c r="I54" s="185"/>
      <c r="K54" s="74" t="b">
        <v>0</v>
      </c>
      <c r="L54" s="185"/>
      <c r="M54" s="185"/>
      <c r="N54" s="185"/>
      <c r="O54" s="185"/>
      <c r="P54" s="185"/>
      <c r="Q54" s="185"/>
      <c r="R54" s="185"/>
      <c r="T54" s="187"/>
      <c r="U54" s="187"/>
      <c r="V54" s="187"/>
      <c r="W54" s="187"/>
      <c r="X54" s="187"/>
      <c r="Y54" s="187"/>
      <c r="Z54" s="187"/>
      <c r="AA54" s="187"/>
    </row>
    <row r="55" spans="2:27" ht="17.25" customHeight="1" thickBot="1" x14ac:dyDescent="0.3">
      <c r="B55" s="2"/>
      <c r="C55" s="185"/>
      <c r="D55" s="185"/>
      <c r="E55" s="185"/>
      <c r="F55" s="185"/>
      <c r="G55" s="185"/>
      <c r="H55" s="185"/>
      <c r="I55" s="185"/>
      <c r="K55" s="2"/>
      <c r="L55" s="185"/>
      <c r="M55" s="185"/>
      <c r="N55" s="185"/>
      <c r="O55" s="185"/>
      <c r="P55" s="185"/>
      <c r="Q55" s="185"/>
      <c r="R55" s="185"/>
      <c r="T55" s="187"/>
      <c r="U55" s="187"/>
      <c r="V55" s="187"/>
      <c r="W55" s="187"/>
      <c r="X55" s="187"/>
      <c r="Y55" s="187"/>
      <c r="Z55" s="187"/>
      <c r="AA55" s="187"/>
    </row>
    <row r="56" spans="2:27" ht="15" customHeight="1" thickBot="1" x14ac:dyDescent="0.35">
      <c r="B56" s="2"/>
      <c r="C56" s="11" t="s">
        <v>229</v>
      </c>
      <c r="D56" s="2"/>
      <c r="E56" s="2"/>
      <c r="F56" s="2"/>
      <c r="G56" s="2"/>
      <c r="H56" s="238">
        <v>0</v>
      </c>
      <c r="I56" s="239"/>
      <c r="K56" s="138" t="s">
        <v>93</v>
      </c>
      <c r="L56" s="185" t="s">
        <v>209</v>
      </c>
      <c r="M56" s="185"/>
      <c r="N56" s="185"/>
      <c r="O56" s="185"/>
      <c r="P56" s="185"/>
      <c r="Q56" s="185"/>
      <c r="R56" s="185"/>
      <c r="T56" s="2"/>
      <c r="U56" s="2"/>
      <c r="V56" s="2"/>
      <c r="W56" s="2"/>
      <c r="X56" s="2"/>
      <c r="Y56" s="2"/>
      <c r="Z56" s="2"/>
      <c r="AA56" s="2"/>
    </row>
    <row r="57" spans="2:27" ht="15" customHeight="1" thickBot="1" x14ac:dyDescent="0.3">
      <c r="B57" s="2"/>
      <c r="C57" s="2"/>
      <c r="D57" s="2"/>
      <c r="E57" s="2"/>
      <c r="F57" s="2"/>
      <c r="G57" s="2"/>
      <c r="H57" s="2"/>
      <c r="I57" s="2"/>
      <c r="K57" s="74" t="b">
        <v>0</v>
      </c>
      <c r="L57" s="185"/>
      <c r="M57" s="185"/>
      <c r="N57" s="185"/>
      <c r="O57" s="185"/>
      <c r="P57" s="185"/>
      <c r="Q57" s="185"/>
      <c r="R57" s="185"/>
      <c r="T57" s="22"/>
      <c r="U57" s="22" t="s">
        <v>215</v>
      </c>
      <c r="V57" s="22"/>
      <c r="W57" s="22"/>
      <c r="X57" s="22"/>
      <c r="Y57" s="238">
        <v>0</v>
      </c>
      <c r="Z57" s="239"/>
      <c r="AA57" s="22"/>
    </row>
    <row r="58" spans="2:27" ht="15.75" customHeight="1" thickBot="1" x14ac:dyDescent="0.3">
      <c r="B58" s="190" t="s">
        <v>242</v>
      </c>
      <c r="C58" s="191"/>
      <c r="D58" s="191"/>
      <c r="E58" s="191"/>
      <c r="F58" s="191"/>
      <c r="G58" s="191"/>
      <c r="H58" s="10"/>
      <c r="I58" s="10"/>
      <c r="K58" s="2"/>
      <c r="L58" s="185"/>
      <c r="M58" s="185"/>
      <c r="N58" s="185"/>
      <c r="O58" s="185"/>
      <c r="P58" s="185"/>
      <c r="Q58" s="185"/>
      <c r="R58" s="185"/>
      <c r="T58" s="22"/>
      <c r="U58" s="22"/>
      <c r="V58" s="22"/>
      <c r="W58" s="22"/>
      <c r="X58" s="22"/>
      <c r="Y58" s="22"/>
      <c r="Z58" s="22"/>
      <c r="AA58" s="22"/>
    </row>
    <row r="59" spans="2:27" ht="15" customHeight="1" thickBot="1" x14ac:dyDescent="0.3">
      <c r="B59" s="188" t="s">
        <v>73</v>
      </c>
      <c r="C59" s="188"/>
      <c r="D59" s="188"/>
      <c r="E59" s="188"/>
      <c r="F59" s="188"/>
      <c r="G59" s="188"/>
      <c r="H59" s="216" t="str">
        <f>IF(H56&gt;0,H56,"")</f>
        <v/>
      </c>
      <c r="I59" s="216"/>
      <c r="K59" s="2"/>
      <c r="L59" s="185"/>
      <c r="M59" s="185"/>
      <c r="N59" s="185"/>
      <c r="O59" s="185"/>
      <c r="P59" s="185"/>
      <c r="Q59" s="185"/>
      <c r="R59" s="185"/>
      <c r="T59" s="2"/>
      <c r="U59" s="22" t="s">
        <v>243</v>
      </c>
      <c r="V59" s="22"/>
      <c r="W59" s="22"/>
      <c r="X59" s="22"/>
      <c r="Y59" s="238">
        <v>0</v>
      </c>
      <c r="Z59" s="239"/>
      <c r="AA59" s="22"/>
    </row>
    <row r="60" spans="2:27" ht="15" customHeight="1" thickBot="1" x14ac:dyDescent="0.3">
      <c r="B60" s="2"/>
      <c r="C60" s="2"/>
      <c r="D60" s="2"/>
      <c r="E60" s="2"/>
      <c r="F60" s="2"/>
      <c r="G60" s="2"/>
      <c r="H60" s="2"/>
      <c r="I60" s="2"/>
      <c r="K60" s="242" t="s">
        <v>210</v>
      </c>
      <c r="L60" s="242"/>
      <c r="M60" s="242"/>
      <c r="N60" s="242"/>
      <c r="O60" s="242"/>
      <c r="P60" s="242"/>
      <c r="Q60" s="242"/>
      <c r="R60" s="242"/>
      <c r="T60" s="2"/>
      <c r="U60" s="22"/>
      <c r="V60" s="22"/>
      <c r="W60" s="22"/>
      <c r="X60" s="22"/>
      <c r="Y60" s="22"/>
      <c r="Z60" s="22"/>
      <c r="AA60" s="2"/>
    </row>
    <row r="61" spans="2:27" ht="15" customHeight="1" thickBot="1" x14ac:dyDescent="0.35">
      <c r="B61" s="126"/>
      <c r="C61" s="126"/>
      <c r="D61" s="126"/>
      <c r="E61" s="126"/>
      <c r="F61" s="126"/>
      <c r="G61" s="126"/>
      <c r="H61" s="126"/>
      <c r="I61" s="126"/>
      <c r="K61" s="242"/>
      <c r="L61" s="242"/>
      <c r="M61" s="242"/>
      <c r="N61" s="242"/>
      <c r="O61" s="242"/>
      <c r="P61" s="242"/>
      <c r="Q61" s="242"/>
      <c r="R61" s="242"/>
      <c r="T61" s="22"/>
      <c r="U61" s="22" t="s">
        <v>244</v>
      </c>
      <c r="V61" s="22"/>
      <c r="W61" s="22"/>
      <c r="X61" s="22"/>
      <c r="Y61" s="238">
        <v>0</v>
      </c>
      <c r="Z61" s="239"/>
      <c r="AA61" s="22"/>
    </row>
    <row r="62" spans="2:27" ht="15.75" customHeight="1" thickBot="1" x14ac:dyDescent="0.35">
      <c r="B62" s="126"/>
      <c r="C62" s="126"/>
      <c r="D62" s="126"/>
      <c r="E62" s="126"/>
      <c r="F62" s="126"/>
      <c r="G62" s="126"/>
      <c r="H62" s="126"/>
      <c r="I62" s="126"/>
      <c r="K62" s="242"/>
      <c r="L62" s="242"/>
      <c r="M62" s="242"/>
      <c r="N62" s="242"/>
      <c r="O62" s="242"/>
      <c r="P62" s="242"/>
      <c r="Q62" s="242"/>
      <c r="R62" s="242"/>
      <c r="T62" s="22"/>
      <c r="U62" s="22"/>
      <c r="V62" s="22"/>
      <c r="W62" s="22"/>
      <c r="X62" s="22"/>
      <c r="Y62" s="22"/>
      <c r="Z62" s="22"/>
      <c r="AA62" s="22"/>
    </row>
    <row r="63" spans="2:27" ht="15" customHeight="1" thickBot="1" x14ac:dyDescent="0.35">
      <c r="B63" s="126"/>
      <c r="C63" s="126"/>
      <c r="D63" s="126"/>
      <c r="E63" s="126"/>
      <c r="F63" s="126"/>
      <c r="G63" s="126"/>
      <c r="H63" s="126"/>
      <c r="I63" s="126"/>
      <c r="K63" s="2"/>
      <c r="L63" s="2"/>
      <c r="M63" s="2"/>
      <c r="N63" s="2"/>
      <c r="O63" s="2"/>
      <c r="P63" s="2"/>
      <c r="Q63" s="2"/>
      <c r="R63" s="2"/>
      <c r="T63" s="22"/>
      <c r="U63" s="22" t="s">
        <v>245</v>
      </c>
      <c r="V63" s="22"/>
      <c r="W63" s="22"/>
      <c r="X63" s="22"/>
      <c r="Y63" s="238">
        <v>0</v>
      </c>
      <c r="Z63" s="239"/>
      <c r="AA63" s="22"/>
    </row>
    <row r="64" spans="2:27" ht="15" customHeight="1" x14ac:dyDescent="0.3">
      <c r="B64" s="126"/>
      <c r="C64" s="126"/>
      <c r="D64" s="126"/>
      <c r="E64" s="126"/>
      <c r="F64" s="126"/>
      <c r="G64" s="126"/>
      <c r="H64" s="126"/>
      <c r="I64" s="126"/>
      <c r="K64" s="190" t="s">
        <v>211</v>
      </c>
      <c r="L64" s="191"/>
      <c r="M64" s="191"/>
      <c r="N64" s="191"/>
      <c r="O64" s="191"/>
      <c r="P64" s="191"/>
      <c r="Q64" s="10"/>
      <c r="R64" s="10"/>
      <c r="T64" s="22"/>
      <c r="U64" s="2"/>
      <c r="V64" s="2"/>
      <c r="W64" s="2"/>
      <c r="X64" s="2"/>
      <c r="Y64" s="2"/>
      <c r="Z64" s="2"/>
      <c r="AA64" s="22"/>
    </row>
    <row r="65" spans="1:27" ht="15.75" customHeight="1" x14ac:dyDescent="0.3">
      <c r="B65" s="126"/>
      <c r="C65" s="126"/>
      <c r="D65" s="126"/>
      <c r="E65" s="126"/>
      <c r="F65" s="126"/>
      <c r="G65" s="126"/>
      <c r="H65" s="126"/>
      <c r="I65" s="126"/>
      <c r="K65" s="188" t="s">
        <v>73</v>
      </c>
      <c r="L65" s="188"/>
      <c r="M65" s="188"/>
      <c r="N65" s="188"/>
      <c r="O65" s="188"/>
      <c r="P65" s="188"/>
      <c r="Q65" s="216" t="str">
        <f>IF(K57=TRUE,2000000,IF(K54=TRUE,1000000,""))</f>
        <v/>
      </c>
      <c r="R65" s="216"/>
      <c r="T65" s="190" t="s">
        <v>246</v>
      </c>
      <c r="U65" s="191"/>
      <c r="V65" s="191"/>
      <c r="W65" s="191"/>
      <c r="X65" s="191"/>
      <c r="Y65" s="191"/>
      <c r="Z65" s="10"/>
      <c r="AA65" s="10"/>
    </row>
    <row r="66" spans="1:27" ht="15.75" customHeight="1" x14ac:dyDescent="0.3">
      <c r="B66" s="126"/>
      <c r="C66" s="126"/>
      <c r="D66" s="126"/>
      <c r="E66" s="126"/>
      <c r="F66" s="126"/>
      <c r="G66" s="126"/>
      <c r="H66" s="126"/>
      <c r="I66" s="126"/>
      <c r="K66" s="2"/>
      <c r="L66" s="2"/>
      <c r="M66" s="2"/>
      <c r="N66" s="2"/>
      <c r="O66" s="2"/>
      <c r="P66" s="2"/>
      <c r="Q66" s="2"/>
      <c r="R66" s="2"/>
      <c r="T66" s="241" t="s">
        <v>247</v>
      </c>
      <c r="U66" s="241"/>
      <c r="V66" s="241"/>
      <c r="W66" s="241"/>
      <c r="X66" s="241"/>
      <c r="Y66" s="241"/>
      <c r="Z66" s="241"/>
      <c r="AA66" s="241"/>
    </row>
    <row r="67" spans="1:27" ht="17.25" customHeight="1" x14ac:dyDescent="0.3">
      <c r="B67" s="126"/>
      <c r="C67" s="126"/>
      <c r="D67" s="126"/>
      <c r="E67" s="126"/>
      <c r="F67" s="126"/>
      <c r="G67" s="126"/>
      <c r="H67" s="126"/>
      <c r="I67" s="126"/>
      <c r="K67" s="2"/>
      <c r="L67" s="2"/>
      <c r="M67" s="2"/>
      <c r="N67" s="2"/>
      <c r="O67" s="2"/>
      <c r="P67" s="2"/>
      <c r="Q67" s="2"/>
      <c r="R67" s="2"/>
      <c r="T67" s="2"/>
      <c r="U67" s="2"/>
      <c r="V67" s="2"/>
      <c r="W67" s="2"/>
      <c r="X67" s="2"/>
      <c r="Y67" s="2"/>
      <c r="Z67" s="2"/>
      <c r="AA67" s="2"/>
    </row>
    <row r="68" spans="1:27" ht="15" customHeight="1" x14ac:dyDescent="0.25">
      <c r="B68" s="183" t="s">
        <v>248</v>
      </c>
      <c r="C68" s="183"/>
      <c r="D68" s="183"/>
      <c r="E68" s="183"/>
      <c r="F68" s="183"/>
      <c r="G68" s="183"/>
      <c r="H68" s="183"/>
      <c r="I68" s="183"/>
      <c r="K68" s="2"/>
      <c r="L68" s="2"/>
      <c r="M68" s="2"/>
      <c r="N68" s="2"/>
      <c r="O68" s="2"/>
      <c r="P68" s="2"/>
      <c r="Q68" s="2"/>
      <c r="R68" s="2"/>
      <c r="T68" s="183" t="s">
        <v>249</v>
      </c>
      <c r="U68" s="183"/>
      <c r="V68" s="183"/>
      <c r="W68" s="183"/>
      <c r="X68" s="183"/>
      <c r="Y68" s="183"/>
      <c r="Z68" s="183"/>
      <c r="AA68" s="183"/>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37"/>
      <c r="B70" s="137"/>
      <c r="C70" s="137"/>
      <c r="D70" s="137"/>
      <c r="E70" s="137"/>
      <c r="F70" s="137"/>
      <c r="G70" s="137"/>
      <c r="H70" s="137"/>
      <c r="I70" s="137"/>
      <c r="J70" s="137"/>
    </row>
    <row r="71" spans="1:27" x14ac:dyDescent="0.25">
      <c r="A71" s="137"/>
      <c r="B71" s="137"/>
      <c r="C71" s="137"/>
      <c r="D71" s="137"/>
      <c r="E71" s="137"/>
      <c r="F71" s="137"/>
      <c r="G71" s="137"/>
      <c r="H71" s="137"/>
      <c r="I71" s="137"/>
      <c r="J71" s="137"/>
    </row>
    <row r="72" spans="1:27" x14ac:dyDescent="0.25">
      <c r="A72" s="137"/>
      <c r="B72" s="137"/>
      <c r="C72" s="137"/>
      <c r="D72" s="137"/>
      <c r="E72" s="137"/>
      <c r="F72" s="137"/>
      <c r="G72" s="137"/>
      <c r="H72" s="137"/>
      <c r="I72" s="137"/>
      <c r="J72" s="137"/>
      <c r="K72" s="147" t="s">
        <v>213</v>
      </c>
      <c r="L72" s="147"/>
      <c r="M72" s="147"/>
      <c r="N72" s="147"/>
      <c r="O72" s="147"/>
      <c r="P72" s="147"/>
      <c r="Q72" s="147"/>
      <c r="R72" s="147"/>
    </row>
    <row r="73" spans="1:27" x14ac:dyDescent="0.25">
      <c r="K73" s="147"/>
      <c r="L73" s="147"/>
      <c r="M73" s="147"/>
      <c r="N73" s="147"/>
      <c r="O73" s="147"/>
      <c r="P73" s="147"/>
      <c r="Q73" s="147"/>
      <c r="R73" s="147"/>
    </row>
    <row r="74" spans="1:27" x14ac:dyDescent="0.25">
      <c r="K74" s="147"/>
      <c r="L74" s="147"/>
      <c r="M74" s="147"/>
      <c r="N74" s="147"/>
      <c r="O74" s="147"/>
      <c r="P74" s="147"/>
      <c r="Q74" s="147"/>
      <c r="R74" s="147"/>
    </row>
    <row r="75" spans="1:27" x14ac:dyDescent="0.25">
      <c r="K75" s="2"/>
      <c r="L75" s="2"/>
      <c r="M75" s="2"/>
      <c r="N75" s="2"/>
      <c r="O75" s="2"/>
      <c r="P75" s="2"/>
      <c r="Q75" s="2"/>
      <c r="R75" s="2"/>
    </row>
    <row r="76" spans="1:27" ht="15" customHeight="1" x14ac:dyDescent="0.25">
      <c r="K76" s="74" t="b">
        <v>0</v>
      </c>
      <c r="L76" s="205" t="s">
        <v>250</v>
      </c>
      <c r="M76" s="205"/>
      <c r="N76" s="205"/>
      <c r="O76" s="205"/>
      <c r="P76" s="205"/>
      <c r="Q76" s="205"/>
      <c r="R76" s="205"/>
    </row>
    <row r="77" spans="1:27" ht="15" customHeight="1" x14ac:dyDescent="0.25">
      <c r="K77" s="2"/>
      <c r="L77" s="2"/>
      <c r="M77" s="2"/>
      <c r="N77" s="2"/>
      <c r="O77" s="2"/>
      <c r="P77" s="2"/>
      <c r="Q77" s="2"/>
      <c r="R77" s="2"/>
    </row>
    <row r="78" spans="1:27" ht="15" customHeight="1" x14ac:dyDescent="0.3">
      <c r="K78" s="240" t="str">
        <f>IF(K76=TRUE,"The Additional Coverages section is completed","")</f>
        <v/>
      </c>
      <c r="L78" s="240"/>
      <c r="M78" s="240"/>
      <c r="N78" s="240"/>
      <c r="O78" s="240"/>
      <c r="P78" s="240"/>
      <c r="Q78" s="240"/>
      <c r="R78" s="240"/>
    </row>
    <row r="79" spans="1:27" ht="15" customHeight="1" x14ac:dyDescent="0.25">
      <c r="K79" s="2"/>
      <c r="L79" s="2"/>
      <c r="M79" s="2"/>
      <c r="N79" s="2"/>
      <c r="O79" s="2"/>
      <c r="P79" s="2"/>
      <c r="Q79" s="2"/>
      <c r="R79" s="2"/>
    </row>
    <row r="80" spans="1:27" ht="15" customHeight="1" x14ac:dyDescent="0.25">
      <c r="K80" s="192" t="s">
        <v>295</v>
      </c>
      <c r="L80" s="193"/>
      <c r="M80" s="193"/>
      <c r="N80" s="193"/>
      <c r="O80" s="193"/>
      <c r="P80" s="193"/>
      <c r="Q80" s="193"/>
      <c r="R80" s="193"/>
    </row>
    <row r="81" spans="11:18" ht="15" customHeight="1" x14ac:dyDescent="0.25">
      <c r="K81" s="193"/>
      <c r="L81" s="193"/>
      <c r="M81" s="193"/>
      <c r="N81" s="193"/>
      <c r="O81" s="193"/>
      <c r="P81" s="193"/>
      <c r="Q81" s="193"/>
      <c r="R81" s="193"/>
    </row>
    <row r="82" spans="11:18" ht="15" customHeight="1" x14ac:dyDescent="0.25">
      <c r="K82" s="193"/>
      <c r="L82" s="193"/>
      <c r="M82" s="193"/>
      <c r="N82" s="193"/>
      <c r="O82" s="193"/>
      <c r="P82" s="193"/>
      <c r="Q82" s="193"/>
      <c r="R82" s="193"/>
    </row>
    <row r="83" spans="11:18" ht="15.75" customHeight="1" x14ac:dyDescent="0.25">
      <c r="K83" s="193"/>
      <c r="L83" s="193"/>
      <c r="M83" s="193"/>
      <c r="N83" s="193"/>
      <c r="O83" s="193"/>
      <c r="P83" s="193"/>
      <c r="Q83" s="193"/>
      <c r="R83" s="193"/>
    </row>
    <row r="84" spans="11:18" ht="15" customHeight="1" x14ac:dyDescent="0.25">
      <c r="K84" s="193"/>
      <c r="L84" s="193"/>
      <c r="M84" s="193"/>
      <c r="N84" s="193"/>
      <c r="O84" s="193"/>
      <c r="P84" s="193"/>
      <c r="Q84" s="193"/>
      <c r="R84" s="193"/>
    </row>
    <row r="85" spans="11:18" ht="15" customHeight="1" x14ac:dyDescent="0.25">
      <c r="K85" s="193"/>
      <c r="L85" s="193"/>
      <c r="M85" s="193"/>
      <c r="N85" s="193"/>
      <c r="O85" s="193"/>
      <c r="P85" s="193"/>
      <c r="Q85" s="193"/>
      <c r="R85" s="193"/>
    </row>
  </sheetData>
  <sheetProtection algorithmName="SHA-512" hashValue="GFXW/MN5tHdNlAnU0GhmY8AjQeBXazRPU47oP1vzpk/0baUhDOocHmhOiryGQ5fXs6U6UVY50z2wyv2DTR1QPQ==" saltValue="zFS66BhYnbeaCWcqL2IaIQ==" spinCount="100000" sheet="1" objects="1" scenarios="1" selectLockedCells="1"/>
  <mergeCells count="54">
    <mergeCell ref="K80:R85"/>
    <mergeCell ref="B38:I38"/>
    <mergeCell ref="N1:Q2"/>
    <mergeCell ref="B25:I28"/>
    <mergeCell ref="K25:R25"/>
    <mergeCell ref="J42:S44"/>
    <mergeCell ref="B47:I49"/>
    <mergeCell ref="K47:R49"/>
    <mergeCell ref="H56:I56"/>
    <mergeCell ref="K64:P64"/>
    <mergeCell ref="K65:P65"/>
    <mergeCell ref="Q65:R65"/>
    <mergeCell ref="B68:I68"/>
    <mergeCell ref="S1:U2"/>
    <mergeCell ref="B1:C2"/>
    <mergeCell ref="E1:H2"/>
    <mergeCell ref="J1:L2"/>
    <mergeCell ref="T21:AA23"/>
    <mergeCell ref="T25:AA25"/>
    <mergeCell ref="U27:AA29"/>
    <mergeCell ref="B21:I23"/>
    <mergeCell ref="K21:R23"/>
    <mergeCell ref="Z30:AA30"/>
    <mergeCell ref="B30:I30"/>
    <mergeCell ref="T32:Y32"/>
    <mergeCell ref="T33:Y33"/>
    <mergeCell ref="Z33:AA33"/>
    <mergeCell ref="K35:P35"/>
    <mergeCell ref="K38:R38"/>
    <mergeCell ref="T38:AA38"/>
    <mergeCell ref="K36:P36"/>
    <mergeCell ref="Q36:R36"/>
    <mergeCell ref="T47:AA49"/>
    <mergeCell ref="T50:AA55"/>
    <mergeCell ref="B51:I51"/>
    <mergeCell ref="K51:R51"/>
    <mergeCell ref="B53:B54"/>
    <mergeCell ref="C53:I55"/>
    <mergeCell ref="L53:R55"/>
    <mergeCell ref="Y57:Z57"/>
    <mergeCell ref="B58:G58"/>
    <mergeCell ref="B59:G59"/>
    <mergeCell ref="H59:I59"/>
    <mergeCell ref="K60:R62"/>
    <mergeCell ref="Y59:Z59"/>
    <mergeCell ref="Y61:Z61"/>
    <mergeCell ref="L56:R59"/>
    <mergeCell ref="Y63:Z63"/>
    <mergeCell ref="T65:Y65"/>
    <mergeCell ref="L76:R76"/>
    <mergeCell ref="K78:R78"/>
    <mergeCell ref="T66:AA66"/>
    <mergeCell ref="T68:AA68"/>
    <mergeCell ref="K72:R74"/>
  </mergeCells>
  <conditionalFormatting sqref="K78:R78">
    <cfRule type="containsText" dxfId="25"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81927" r:id="rId5" name="Check Box 7">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81928" r:id="rId6" name="Check Box 8">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81929" r:id="rId7" name="Check Box 9">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81930" r:id="rId8" name="Check Box 10">
              <controlPr locked="0" defaultSize="0" autoFill="0" autoLine="0" autoPict="0">
                <anchor moveWithCells="1">
                  <from>
                    <xdr:col>10</xdr:col>
                    <xdr:colOff>180975</xdr:colOff>
                    <xdr:row>27</xdr:row>
                    <xdr:rowOff>180975</xdr:rowOff>
                  </from>
                  <to>
                    <xdr:col>10</xdr:col>
                    <xdr:colOff>419100</xdr:colOff>
                    <xdr:row>29</xdr:row>
                    <xdr:rowOff>0</xdr:rowOff>
                  </to>
                </anchor>
              </controlPr>
            </control>
          </mc:Choice>
        </mc:AlternateContent>
        <mc:AlternateContent xmlns:mc="http://schemas.openxmlformats.org/markup-compatibility/2006">
          <mc:Choice Requires="x14">
            <control shapeId="81931" r:id="rId9" name="Check Box 11">
              <controlPr locked="0" defaultSize="0" autoFill="0" autoLine="0" autoPict="0">
                <anchor moveWithCells="1">
                  <from>
                    <xdr:col>10</xdr:col>
                    <xdr:colOff>180975</xdr:colOff>
                    <xdr:row>29</xdr:row>
                    <xdr:rowOff>180975</xdr:rowOff>
                  </from>
                  <to>
                    <xdr:col>10</xdr:col>
                    <xdr:colOff>400050</xdr:colOff>
                    <xdr:row>31</xdr:row>
                    <xdr:rowOff>9525</xdr:rowOff>
                  </to>
                </anchor>
              </controlPr>
            </control>
          </mc:Choice>
        </mc:AlternateContent>
        <mc:AlternateContent xmlns:mc="http://schemas.openxmlformats.org/markup-compatibility/2006">
          <mc:Choice Requires="x14">
            <control shapeId="81932" r:id="rId10" name="Check Box 12">
              <controlPr locked="0" defaultSize="0" autoFill="0" autoLine="0" autoPict="0">
                <anchor moveWithCells="1">
                  <from>
                    <xdr:col>10</xdr:col>
                    <xdr:colOff>180975</xdr:colOff>
                    <xdr:row>31</xdr:row>
                    <xdr:rowOff>180975</xdr:rowOff>
                  </from>
                  <to>
                    <xdr:col>10</xdr:col>
                    <xdr:colOff>447675</xdr:colOff>
                    <xdr:row>32</xdr:row>
                    <xdr:rowOff>171450</xdr:rowOff>
                  </to>
                </anchor>
              </controlPr>
            </control>
          </mc:Choice>
        </mc:AlternateContent>
        <mc:AlternateContent xmlns:mc="http://schemas.openxmlformats.org/markup-compatibility/2006">
          <mc:Choice Requires="x14">
            <control shapeId="81933" r:id="rId11" name="Check Box 13">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81934" r:id="rId12" name="Check Box 14">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81935" r:id="rId13" name="Check Box 15">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31"/>
  <sheetViews>
    <sheetView showGridLines="0" showRowColHeaders="0" showRuler="0" view="pageLayout" zoomScale="160" zoomScaleNormal="160" zoomScalePageLayoutView="160" workbookViewId="0"/>
  </sheetViews>
  <sheetFormatPr defaultRowHeight="15" x14ac:dyDescent="0.25"/>
  <cols>
    <col min="1" max="1" width="2.7109375" style="44" customWidth="1"/>
    <col min="2" max="2" width="4.7109375" style="44" customWidth="1"/>
    <col min="3" max="3" width="9.140625" style="44"/>
    <col min="4" max="5" width="4.7109375" style="44" customWidth="1"/>
    <col min="6" max="6" width="12.42578125" style="44" customWidth="1"/>
    <col min="7" max="7" width="12.28515625" style="44" customWidth="1"/>
    <col min="8" max="8" width="7.7109375" style="44" customWidth="1"/>
    <col min="9" max="9" width="8.42578125" style="44" customWidth="1"/>
    <col min="10" max="10" width="4.7109375" style="44" customWidth="1"/>
    <col min="11" max="11" width="8.85546875" style="44" customWidth="1"/>
    <col min="12" max="12" width="3.42578125" style="44" customWidth="1"/>
    <col min="13" max="13" width="18" style="44" customWidth="1"/>
    <col min="14" max="16384" width="9.140625" style="44"/>
  </cols>
  <sheetData>
    <row r="1" spans="2:13" ht="11.25" customHeight="1" x14ac:dyDescent="0.25"/>
    <row r="2" spans="2:13" ht="21.75" thickBot="1" x14ac:dyDescent="0.3">
      <c r="B2" s="157" t="s">
        <v>133</v>
      </c>
      <c r="C2" s="157"/>
      <c r="D2" s="157"/>
      <c r="E2" s="157"/>
      <c r="F2" s="157"/>
      <c r="G2" s="157"/>
      <c r="H2" s="157"/>
      <c r="I2" s="157"/>
      <c r="J2" s="157"/>
      <c r="K2" s="157"/>
      <c r="L2" s="157"/>
      <c r="M2" s="157"/>
    </row>
    <row r="3" spans="2:13" ht="21" x14ac:dyDescent="0.25">
      <c r="B3" s="66"/>
      <c r="C3" s="66"/>
      <c r="D3" s="66"/>
      <c r="E3" s="66"/>
      <c r="F3" s="66"/>
      <c r="G3" s="66"/>
      <c r="H3" s="66"/>
      <c r="I3" s="66"/>
      <c r="J3" s="66"/>
      <c r="K3" s="66"/>
      <c r="L3" s="66"/>
    </row>
    <row r="4" spans="2:13" ht="21" x14ac:dyDescent="0.25">
      <c r="B4" s="158" t="s">
        <v>121</v>
      </c>
      <c r="C4" s="158"/>
      <c r="D4" s="158"/>
      <c r="E4" s="158"/>
      <c r="F4" s="158"/>
      <c r="G4" s="158"/>
      <c r="H4" s="158"/>
      <c r="I4" s="158"/>
      <c r="J4" s="158"/>
      <c r="K4" s="158"/>
      <c r="L4" s="158"/>
      <c r="M4" s="158"/>
    </row>
    <row r="5" spans="2:13" x14ac:dyDescent="0.25">
      <c r="B5" s="159" t="s">
        <v>212</v>
      </c>
      <c r="C5" s="159"/>
      <c r="D5" s="159"/>
      <c r="E5" s="159"/>
      <c r="F5" s="159"/>
      <c r="G5" s="159"/>
      <c r="H5" s="159"/>
      <c r="I5" s="159"/>
      <c r="J5" s="159"/>
      <c r="K5" s="159"/>
      <c r="L5" s="159"/>
      <c r="M5" s="159"/>
    </row>
    <row r="6" spans="2:13" x14ac:dyDescent="0.25">
      <c r="B6" s="264" t="s">
        <v>134</v>
      </c>
      <c r="C6" s="264"/>
      <c r="D6" s="264"/>
      <c r="E6" s="264"/>
      <c r="F6" s="264"/>
      <c r="G6" s="264"/>
      <c r="H6" s="264"/>
      <c r="I6" s="264"/>
      <c r="J6" s="264"/>
      <c r="K6" s="264"/>
      <c r="L6" s="264"/>
      <c r="M6" s="264"/>
    </row>
    <row r="7" spans="2:13" ht="7.5" customHeight="1" x14ac:dyDescent="0.25">
      <c r="B7" s="51"/>
      <c r="C7" s="51"/>
      <c r="D7" s="51"/>
      <c r="E7" s="51"/>
      <c r="F7" s="51"/>
      <c r="G7" s="51"/>
      <c r="H7" s="51"/>
      <c r="I7" s="51"/>
      <c r="J7" s="51"/>
      <c r="K7" s="51"/>
      <c r="L7" s="51"/>
    </row>
    <row r="8" spans="2:13" ht="15" customHeight="1" x14ac:dyDescent="0.25">
      <c r="B8" s="264" t="s">
        <v>298</v>
      </c>
      <c r="C8" s="264"/>
      <c r="D8" s="264"/>
      <c r="E8" s="264"/>
      <c r="F8" s="264"/>
      <c r="G8" s="264"/>
      <c r="H8" s="264"/>
      <c r="I8" s="264"/>
      <c r="J8" s="264"/>
      <c r="K8" s="264"/>
      <c r="L8" s="264"/>
      <c r="M8" s="264"/>
    </row>
    <row r="9" spans="2:13" ht="7.5" customHeight="1" x14ac:dyDescent="0.25">
      <c r="B9" s="51"/>
      <c r="C9" s="51"/>
      <c r="D9" s="51"/>
      <c r="E9" s="51"/>
      <c r="F9" s="51"/>
      <c r="G9" s="51"/>
      <c r="H9" s="51"/>
      <c r="I9" s="51"/>
      <c r="J9" s="51"/>
      <c r="K9" s="51"/>
      <c r="L9" s="51"/>
    </row>
    <row r="10" spans="2:13" ht="15.75" x14ac:dyDescent="0.25">
      <c r="B10" s="47" t="s">
        <v>71</v>
      </c>
      <c r="C10" s="51"/>
      <c r="D10" s="51"/>
      <c r="E10" s="51"/>
      <c r="F10" s="51"/>
      <c r="G10" s="51"/>
      <c r="H10" s="51"/>
      <c r="I10" s="51"/>
      <c r="J10" s="51"/>
      <c r="K10" s="51"/>
      <c r="L10" s="51"/>
    </row>
    <row r="11" spans="2:13" ht="15" customHeight="1" x14ac:dyDescent="0.25">
      <c r="B11" s="263" t="s">
        <v>70</v>
      </c>
      <c r="C11" s="263"/>
      <c r="D11" s="263"/>
      <c r="E11" s="263"/>
      <c r="F11" s="263"/>
      <c r="G11" s="263"/>
      <c r="H11" s="263"/>
      <c r="I11" s="263"/>
      <c r="J11" s="263"/>
      <c r="K11" s="263"/>
      <c r="L11" s="263"/>
      <c r="M11" s="263"/>
    </row>
    <row r="12" spans="2:13" x14ac:dyDescent="0.25">
      <c r="B12" s="263"/>
      <c r="C12" s="263"/>
      <c r="D12" s="263"/>
      <c r="E12" s="263"/>
      <c r="F12" s="263"/>
      <c r="G12" s="263"/>
      <c r="H12" s="263"/>
      <c r="I12" s="263"/>
      <c r="J12" s="263"/>
      <c r="K12" s="263"/>
      <c r="L12" s="263"/>
      <c r="M12" s="263"/>
    </row>
    <row r="13" spans="2:13" x14ac:dyDescent="0.25">
      <c r="B13" s="67"/>
      <c r="C13" s="67"/>
      <c r="D13" s="67"/>
      <c r="E13" s="67"/>
      <c r="F13" s="67"/>
      <c r="G13" s="67"/>
      <c r="H13" s="67"/>
      <c r="I13" s="67"/>
      <c r="J13" s="67"/>
      <c r="K13" s="67"/>
      <c r="L13" s="67"/>
      <c r="M13" s="67"/>
    </row>
    <row r="14" spans="2:13" ht="16.5" thickBot="1" x14ac:dyDescent="0.3">
      <c r="B14" s="47" t="s">
        <v>62</v>
      </c>
    </row>
    <row r="15" spans="2:13" ht="15.75" thickBot="1" x14ac:dyDescent="0.3">
      <c r="B15" s="46" t="str">
        <f>IF('Insurance Requirements (DB-EB)'!B19="Completed","X","")</f>
        <v/>
      </c>
      <c r="C15" s="45" t="s">
        <v>55</v>
      </c>
      <c r="E15" s="46" t="str">
        <f>IF('Insurance Requirements (DB-EB)'!B19="Completed","","X")</f>
        <v>X</v>
      </c>
      <c r="F15" s="45" t="s">
        <v>54</v>
      </c>
    </row>
    <row r="16" spans="2:13" x14ac:dyDescent="0.25">
      <c r="B16" s="44" t="s">
        <v>61</v>
      </c>
      <c r="J16" s="247" t="str">
        <f>'CGL Umbrella (DB-EB)'!G38</f>
        <v/>
      </c>
      <c r="K16" s="247"/>
      <c r="L16" s="44" t="s">
        <v>60</v>
      </c>
    </row>
    <row r="17" spans="2:13" x14ac:dyDescent="0.25">
      <c r="B17" s="44" t="s">
        <v>59</v>
      </c>
      <c r="G17" s="65" t="str">
        <f>'CGL Umbrella (DB-EB)'!G39</f>
        <v/>
      </c>
      <c r="H17" s="44" t="s">
        <v>56</v>
      </c>
    </row>
    <row r="19" spans="2:13" ht="16.5" thickBot="1" x14ac:dyDescent="0.3">
      <c r="B19" s="47" t="s">
        <v>130</v>
      </c>
    </row>
    <row r="20" spans="2:13" ht="15.75" thickBot="1" x14ac:dyDescent="0.3">
      <c r="B20" s="46" t="str">
        <f>IF('Insurance Requirements (DB-EB)'!B19="Completed","X","")</f>
        <v/>
      </c>
      <c r="C20" s="45" t="s">
        <v>55</v>
      </c>
      <c r="E20" s="46" t="str">
        <f>IF('Insurance Requirements (DB-EB)'!B19="Completed","","X")</f>
        <v>X</v>
      </c>
      <c r="F20" s="45" t="s">
        <v>54</v>
      </c>
    </row>
    <row r="21" spans="2:13" x14ac:dyDescent="0.25">
      <c r="B21" s="44" t="s">
        <v>63</v>
      </c>
      <c r="I21" s="247" t="str">
        <f>'CGL Umbrella (DB-EB)'!G42</f>
        <v/>
      </c>
      <c r="J21" s="247"/>
      <c r="K21" s="44" t="s">
        <v>56</v>
      </c>
    </row>
    <row r="23" spans="2:13" x14ac:dyDescent="0.25">
      <c r="B23" s="265" t="s">
        <v>202</v>
      </c>
      <c r="C23" s="265"/>
      <c r="D23" s="265"/>
      <c r="E23" s="265"/>
      <c r="F23" s="265"/>
      <c r="G23" s="265"/>
      <c r="H23" s="265"/>
      <c r="I23" s="265"/>
      <c r="J23" s="265"/>
      <c r="K23" s="265"/>
      <c r="L23" s="265"/>
      <c r="M23" s="265"/>
    </row>
    <row r="24" spans="2:13" x14ac:dyDescent="0.25">
      <c r="B24" s="265"/>
      <c r="C24" s="265"/>
      <c r="D24" s="265"/>
      <c r="E24" s="265"/>
      <c r="F24" s="265"/>
      <c r="G24" s="265"/>
      <c r="H24" s="265"/>
      <c r="I24" s="265"/>
      <c r="J24" s="265"/>
      <c r="K24" s="265"/>
      <c r="L24" s="265"/>
      <c r="M24" s="265"/>
    </row>
    <row r="26" spans="2:13" ht="16.5" thickBot="1" x14ac:dyDescent="0.3">
      <c r="B26" s="47" t="s">
        <v>58</v>
      </c>
    </row>
    <row r="27" spans="2:13" ht="15.75" thickBot="1" x14ac:dyDescent="0.3">
      <c r="B27" s="46" t="str">
        <f>IF('Insurance Requirements (DB-EB)'!G19="Completed","X","")</f>
        <v/>
      </c>
      <c r="C27" s="45" t="s">
        <v>55</v>
      </c>
      <c r="E27" s="46" t="str">
        <f>IF('Insurance Requirements (DB-EB)'!G19="Completed","","X")</f>
        <v>X</v>
      </c>
      <c r="F27" s="45" t="s">
        <v>54</v>
      </c>
    </row>
    <row r="28" spans="2:13" x14ac:dyDescent="0.25">
      <c r="B28" s="44" t="s">
        <v>57</v>
      </c>
      <c r="I28" s="247" t="str">
        <f>'Automobile (DB-EB)'!H34</f>
        <v/>
      </c>
      <c r="J28" s="247"/>
      <c r="K28" s="44" t="s">
        <v>56</v>
      </c>
    </row>
    <row r="29" spans="2:13" x14ac:dyDescent="0.25">
      <c r="B29" s="60"/>
      <c r="C29" s="60"/>
      <c r="D29" s="60"/>
      <c r="E29" s="60"/>
      <c r="F29" s="60"/>
      <c r="G29" s="60"/>
      <c r="H29" s="60"/>
      <c r="I29" s="60"/>
      <c r="J29" s="60"/>
      <c r="K29" s="60"/>
      <c r="L29" s="60"/>
      <c r="M29" s="60"/>
    </row>
    <row r="30" spans="2:13" ht="15.75" customHeight="1" x14ac:dyDescent="0.25">
      <c r="B30" s="259" t="s">
        <v>276</v>
      </c>
      <c r="C30" s="259"/>
      <c r="D30" s="259"/>
      <c r="E30" s="259"/>
      <c r="F30" s="259"/>
      <c r="G30" s="259"/>
      <c r="H30" s="259"/>
      <c r="I30" s="259"/>
      <c r="J30" s="259"/>
      <c r="K30" s="259"/>
      <c r="L30" s="259"/>
      <c r="M30" s="259"/>
    </row>
    <row r="31" spans="2:13" ht="16.5" customHeight="1" thickBot="1" x14ac:dyDescent="0.3">
      <c r="B31" s="259"/>
      <c r="C31" s="259"/>
      <c r="D31" s="259"/>
      <c r="E31" s="259"/>
      <c r="F31" s="259"/>
      <c r="G31" s="259"/>
      <c r="H31" s="259"/>
      <c r="I31" s="259"/>
      <c r="J31" s="259"/>
      <c r="K31" s="259"/>
      <c r="L31" s="259"/>
      <c r="M31" s="259"/>
    </row>
    <row r="32" spans="2:13" ht="15.75" thickBot="1" x14ac:dyDescent="0.3">
      <c r="B32" s="46" t="str">
        <f>IF('Automobile (DB-EB)'!K27=TRUE,"X","")</f>
        <v/>
      </c>
      <c r="C32" s="45" t="s">
        <v>55</v>
      </c>
      <c r="E32" s="46" t="str">
        <f>IF('Automobile (DB-EB)'!K27=TRUE,"","X")</f>
        <v>X</v>
      </c>
      <c r="F32" s="45" t="s">
        <v>54</v>
      </c>
      <c r="G32" s="57"/>
      <c r="H32" s="57"/>
      <c r="I32" s="57"/>
      <c r="J32" s="57"/>
      <c r="K32" s="57"/>
      <c r="L32" s="57"/>
      <c r="M32" s="57"/>
    </row>
    <row r="34" spans="2:13" ht="16.5" thickBot="1" x14ac:dyDescent="0.3">
      <c r="B34" s="47" t="s">
        <v>64</v>
      </c>
    </row>
    <row r="35" spans="2:13" ht="15.75" thickBot="1" x14ac:dyDescent="0.3">
      <c r="B35" s="46" t="str">
        <f>IF('Insurance Requirements (DB-EB)'!L19="Completed","X","")</f>
        <v/>
      </c>
      <c r="C35" s="45" t="s">
        <v>55</v>
      </c>
      <c r="E35" s="46" t="str">
        <f>IF('Insurance Requirements (DB-EB)'!L19="Completed","","X")</f>
        <v>X</v>
      </c>
      <c r="F35" s="45" t="s">
        <v>54</v>
      </c>
    </row>
    <row r="36" spans="2:13" x14ac:dyDescent="0.25">
      <c r="B36" s="44" t="s">
        <v>61</v>
      </c>
      <c r="J36" s="247" t="str">
        <f>'Pollution (DB-EB)'!Q35</f>
        <v/>
      </c>
      <c r="K36" s="247"/>
      <c r="L36" s="44" t="s">
        <v>60</v>
      </c>
    </row>
    <row r="37" spans="2:13" x14ac:dyDescent="0.25">
      <c r="B37" s="44" t="s">
        <v>59</v>
      </c>
      <c r="G37" s="65" t="str">
        <f>'Pollution (DB-EB)'!Q36</f>
        <v/>
      </c>
      <c r="H37" s="44" t="s">
        <v>56</v>
      </c>
    </row>
    <row r="38" spans="2:13" x14ac:dyDescent="0.25">
      <c r="B38" s="60"/>
      <c r="C38" s="60"/>
      <c r="D38" s="60"/>
      <c r="E38" s="60"/>
      <c r="F38" s="60"/>
      <c r="G38" s="60"/>
      <c r="H38" s="60"/>
      <c r="I38" s="60"/>
      <c r="J38" s="60"/>
      <c r="K38" s="60"/>
      <c r="L38" s="60"/>
      <c r="M38" s="60"/>
    </row>
    <row r="39" spans="2:13" ht="16.5" thickBot="1" x14ac:dyDescent="0.3">
      <c r="B39" s="47" t="s">
        <v>272</v>
      </c>
      <c r="G39" s="57"/>
      <c r="H39" s="57"/>
      <c r="I39" s="57"/>
      <c r="J39" s="57"/>
      <c r="K39" s="57"/>
      <c r="L39" s="57"/>
      <c r="M39" s="57"/>
    </row>
    <row r="40" spans="2:13" ht="15.75" thickBot="1" x14ac:dyDescent="0.3">
      <c r="B40" s="46" t="str">
        <f>IF('Pollution (DB-EB)'!K24=TRUE,"X","")</f>
        <v/>
      </c>
      <c r="C40" s="45" t="s">
        <v>55</v>
      </c>
      <c r="E40" s="46" t="str">
        <f>IF('Pollution (DB-EB)'!K24=TRUE,"","X")</f>
        <v>X</v>
      </c>
      <c r="F40" s="45" t="s">
        <v>54</v>
      </c>
      <c r="G40" s="57"/>
      <c r="H40" s="57"/>
      <c r="I40" s="57"/>
      <c r="J40" s="57"/>
      <c r="K40" s="57"/>
      <c r="L40" s="57"/>
      <c r="M40" s="57"/>
    </row>
    <row r="41" spans="2:13" ht="10.5" customHeight="1" x14ac:dyDescent="0.25">
      <c r="B41" s="57"/>
      <c r="C41" s="57"/>
      <c r="D41" s="57"/>
      <c r="E41" s="57"/>
      <c r="F41" s="57"/>
      <c r="G41" s="57"/>
      <c r="H41" s="57"/>
      <c r="I41" s="57"/>
      <c r="J41" s="57"/>
      <c r="K41" s="57"/>
      <c r="L41" s="57"/>
      <c r="M41" s="57"/>
    </row>
    <row r="42" spans="2:13" ht="16.5" thickBot="1" x14ac:dyDescent="0.3">
      <c r="B42" s="47" t="s">
        <v>273</v>
      </c>
      <c r="G42" s="57"/>
      <c r="H42" s="57"/>
      <c r="I42" s="57"/>
      <c r="J42" s="57"/>
      <c r="K42" s="57"/>
      <c r="L42" s="57"/>
      <c r="M42" s="57"/>
    </row>
    <row r="43" spans="2:13" ht="15.75" thickBot="1" x14ac:dyDescent="0.3">
      <c r="B43" s="46" t="str">
        <f>IF('Pollution (DB-EB)'!K26=TRUE,"X","")</f>
        <v/>
      </c>
      <c r="C43" s="45" t="s">
        <v>55</v>
      </c>
      <c r="E43" s="46" t="str">
        <f>IF('Pollution (DB-EB)'!K26=TRUE,"","X")</f>
        <v>X</v>
      </c>
      <c r="F43" s="45" t="s">
        <v>54</v>
      </c>
      <c r="G43" s="57"/>
      <c r="H43" s="57"/>
      <c r="I43" s="57"/>
      <c r="J43" s="57"/>
      <c r="K43" s="57"/>
      <c r="L43" s="57"/>
      <c r="M43" s="57"/>
    </row>
    <row r="44" spans="2:13" ht="15" customHeight="1" x14ac:dyDescent="0.25">
      <c r="B44" s="57"/>
      <c r="C44" s="57"/>
      <c r="D44" s="57"/>
      <c r="E44" s="57"/>
      <c r="F44" s="57"/>
      <c r="G44" s="57"/>
      <c r="H44" s="57"/>
      <c r="I44" s="57"/>
      <c r="J44" s="57"/>
      <c r="K44" s="57"/>
      <c r="L44" s="57"/>
      <c r="M44" s="57"/>
    </row>
    <row r="45" spans="2:13" ht="15" customHeight="1" x14ac:dyDescent="0.25">
      <c r="B45" s="146"/>
      <c r="C45" s="146"/>
      <c r="D45" s="146"/>
      <c r="E45" s="146"/>
      <c r="F45" s="146"/>
      <c r="G45" s="146"/>
      <c r="H45" s="146"/>
      <c r="I45" s="146"/>
      <c r="J45" s="146"/>
      <c r="K45" s="146"/>
      <c r="L45" s="146"/>
      <c r="M45" s="146"/>
    </row>
    <row r="46" spans="2:13" ht="15" customHeight="1" x14ac:dyDescent="0.25">
      <c r="B46" s="146"/>
      <c r="C46" s="146"/>
      <c r="D46" s="146"/>
      <c r="E46" s="146"/>
      <c r="F46" s="146"/>
      <c r="G46" s="146"/>
      <c r="H46" s="146"/>
      <c r="I46" s="146"/>
      <c r="J46" s="146"/>
      <c r="K46" s="146"/>
      <c r="L46" s="146"/>
      <c r="M46" s="146"/>
    </row>
    <row r="47" spans="2:13" ht="16.5" thickBot="1" x14ac:dyDescent="0.3">
      <c r="B47" s="47" t="s">
        <v>65</v>
      </c>
    </row>
    <row r="48" spans="2:13" ht="15.75" thickBot="1" x14ac:dyDescent="0.3">
      <c r="B48" s="46" t="str">
        <f>IF('Builder''s Risk (DB-EB)'!K38=TRUE,"X",IF('Builder''s Risk (DB-EB)'!T24=TRUE,"X",IF('Builder''s Risk (DB-EB)'!T30=TRUE,"X","")))</f>
        <v/>
      </c>
      <c r="C48" s="45" t="s">
        <v>55</v>
      </c>
      <c r="E48" s="46" t="str">
        <f>IF(B48="X","","X")</f>
        <v>X</v>
      </c>
      <c r="F48" s="45" t="s">
        <v>54</v>
      </c>
    </row>
    <row r="49" spans="2:13" x14ac:dyDescent="0.25">
      <c r="B49" s="44" t="s">
        <v>63</v>
      </c>
      <c r="I49" s="247" t="str">
        <f>'Builder''s Risk (DB-EB)'!P46</f>
        <v/>
      </c>
      <c r="J49" s="247"/>
      <c r="K49" s="44" t="s">
        <v>56</v>
      </c>
    </row>
    <row r="50" spans="2:13" x14ac:dyDescent="0.25">
      <c r="I50" s="134"/>
      <c r="J50" s="134"/>
    </row>
    <row r="51" spans="2:13" ht="16.5" thickBot="1" x14ac:dyDescent="0.3">
      <c r="B51" s="47" t="s">
        <v>282</v>
      </c>
      <c r="G51" s="57"/>
      <c r="H51" s="57"/>
      <c r="I51" s="57"/>
      <c r="J51" s="57"/>
      <c r="K51" s="57"/>
      <c r="L51" s="57"/>
      <c r="M51" s="57"/>
    </row>
    <row r="52" spans="2:13" ht="15.75" thickBot="1" x14ac:dyDescent="0.3">
      <c r="B52" s="46" t="str">
        <f>IF('Builder''s Risk (DB-EB)'!K33=TRUE,"X","")</f>
        <v/>
      </c>
      <c r="C52" s="45" t="s">
        <v>55</v>
      </c>
      <c r="E52" s="46" t="str">
        <f>IF('Builder''s Risk (DB-EB)'!K33=TRUE,"","X")</f>
        <v>X</v>
      </c>
      <c r="F52" s="45" t="s">
        <v>54</v>
      </c>
      <c r="G52" s="57"/>
      <c r="H52" s="57"/>
      <c r="I52" s="57"/>
      <c r="J52" s="57"/>
      <c r="K52" s="57"/>
      <c r="L52" s="57"/>
      <c r="M52" s="57"/>
    </row>
    <row r="53" spans="2:13" x14ac:dyDescent="0.25">
      <c r="B53" s="59"/>
      <c r="C53" s="45"/>
      <c r="E53" s="59"/>
      <c r="F53" s="45"/>
      <c r="G53" s="144"/>
      <c r="H53" s="144"/>
      <c r="I53" s="144"/>
      <c r="J53" s="144"/>
      <c r="K53" s="144"/>
      <c r="L53" s="144"/>
      <c r="M53" s="144"/>
    </row>
    <row r="54" spans="2:13" ht="16.5" thickBot="1" x14ac:dyDescent="0.3">
      <c r="B54" s="47" t="s">
        <v>89</v>
      </c>
      <c r="C54" s="57"/>
      <c r="D54" s="57"/>
      <c r="E54" s="57"/>
      <c r="F54" s="57"/>
      <c r="G54" s="57"/>
      <c r="H54" s="57"/>
      <c r="I54" s="57"/>
      <c r="J54" s="57"/>
      <c r="K54" s="57"/>
      <c r="L54" s="57"/>
      <c r="M54" s="57"/>
    </row>
    <row r="55" spans="2:13" ht="15.75" thickBot="1" x14ac:dyDescent="0.3">
      <c r="B55" s="46" t="str">
        <f>IF('Builder''s Risk (DB-EB)'!B36=TRUE,"X","")</f>
        <v/>
      </c>
      <c r="C55" s="45" t="s">
        <v>55</v>
      </c>
      <c r="E55" s="46" t="str">
        <f>IF('Builder''s Risk (DB-EB)'!B36=TRUE,"","X")</f>
        <v>X</v>
      </c>
      <c r="F55" s="45" t="s">
        <v>54</v>
      </c>
      <c r="G55" s="57"/>
      <c r="H55" s="57"/>
      <c r="I55" s="57"/>
      <c r="J55" s="57"/>
      <c r="K55" s="57"/>
      <c r="L55" s="57"/>
      <c r="M55" s="57"/>
    </row>
    <row r="56" spans="2:13" x14ac:dyDescent="0.25">
      <c r="B56" s="44" t="s">
        <v>63</v>
      </c>
      <c r="C56" s="57"/>
      <c r="D56" s="57"/>
      <c r="E56" s="57"/>
      <c r="F56" s="57"/>
      <c r="G56" s="57"/>
      <c r="H56" s="57"/>
      <c r="I56" s="247" t="str">
        <f>'Builder''s Risk (DB-EB)'!H41</f>
        <v/>
      </c>
      <c r="J56" s="247"/>
      <c r="K56" s="44" t="s">
        <v>56</v>
      </c>
      <c r="L56" s="57"/>
      <c r="M56" s="57"/>
    </row>
    <row r="57" spans="2:13" x14ac:dyDescent="0.25">
      <c r="B57" s="261" t="str">
        <f>IF('Insurance Requirements (DB-EB)'!Q19="Completed","","Builders Risk or Installation Floater coverage is recommended on this type of contract.")</f>
        <v>Builders Risk or Installation Floater coverage is recommended on this type of contract.</v>
      </c>
      <c r="C57" s="261"/>
      <c r="D57" s="261"/>
      <c r="E57" s="261"/>
      <c r="F57" s="261"/>
      <c r="G57" s="261"/>
      <c r="H57" s="261"/>
      <c r="I57" s="261"/>
      <c r="J57" s="261"/>
      <c r="K57" s="261"/>
      <c r="L57" s="261"/>
      <c r="M57" s="261"/>
    </row>
    <row r="58" spans="2:13" ht="16.5" thickBot="1" x14ac:dyDescent="0.3">
      <c r="B58" s="47" t="s">
        <v>132</v>
      </c>
    </row>
    <row r="59" spans="2:13" ht="15.75" thickBot="1" x14ac:dyDescent="0.3">
      <c r="B59" s="46" t="str">
        <f>IF('Insurance Requirements (DB-EB)'!V19="Completed","X","")</f>
        <v/>
      </c>
      <c r="C59" s="45" t="s">
        <v>55</v>
      </c>
      <c r="E59" s="46" t="str">
        <f>IF('Insurance Requirements (DB-EB)'!V19="Completed","","X")</f>
        <v>X</v>
      </c>
      <c r="F59" s="45" t="s">
        <v>54</v>
      </c>
    </row>
    <row r="60" spans="2:13" x14ac:dyDescent="0.25">
      <c r="B60" s="44" t="s">
        <v>61</v>
      </c>
      <c r="J60" s="247" t="str">
        <f>'Professional (DB-EB)'!G36</f>
        <v/>
      </c>
      <c r="K60" s="247"/>
      <c r="L60" s="44" t="s">
        <v>66</v>
      </c>
    </row>
    <row r="61" spans="2:13" x14ac:dyDescent="0.25">
      <c r="B61" s="44" t="s">
        <v>59</v>
      </c>
      <c r="G61" s="65" t="str">
        <f>'Professional (DB-EB)'!G37</f>
        <v/>
      </c>
      <c r="H61" s="44" t="s">
        <v>56</v>
      </c>
    </row>
    <row r="62" spans="2:13" ht="15" customHeight="1" x14ac:dyDescent="0.25"/>
    <row r="63" spans="2:13" ht="15" customHeight="1" x14ac:dyDescent="0.25">
      <c r="B63" s="262" t="s">
        <v>216</v>
      </c>
      <c r="C63" s="262"/>
      <c r="D63" s="262"/>
      <c r="E63" s="262"/>
      <c r="F63" s="262"/>
      <c r="G63" s="262"/>
      <c r="H63" s="262"/>
      <c r="I63" s="262"/>
      <c r="J63" s="262"/>
      <c r="K63" s="262"/>
      <c r="L63" s="262"/>
      <c r="M63" s="262"/>
    </row>
    <row r="64" spans="2:13" ht="15" customHeight="1" x14ac:dyDescent="0.25">
      <c r="B64" s="262"/>
      <c r="C64" s="262"/>
      <c r="D64" s="262"/>
      <c r="E64" s="262"/>
      <c r="F64" s="262"/>
      <c r="G64" s="262"/>
      <c r="H64" s="262"/>
      <c r="I64" s="262"/>
      <c r="J64" s="262"/>
      <c r="K64" s="262"/>
      <c r="L64" s="262"/>
      <c r="M64" s="262"/>
    </row>
    <row r="65" spans="2:13" ht="15" customHeight="1" x14ac:dyDescent="0.25"/>
    <row r="66" spans="2:13" ht="15" customHeight="1" thickBot="1" x14ac:dyDescent="0.3">
      <c r="B66" s="47" t="s">
        <v>264</v>
      </c>
      <c r="C66" s="60"/>
      <c r="D66" s="60"/>
      <c r="E66" s="60"/>
      <c r="F66" s="60"/>
      <c r="G66" s="60"/>
      <c r="H66" s="60"/>
      <c r="I66" s="60"/>
      <c r="J66" s="60"/>
      <c r="K66" s="60"/>
    </row>
    <row r="67" spans="2:13" ht="15" customHeight="1" thickBot="1" x14ac:dyDescent="0.3">
      <c r="B67" s="46" t="str">
        <f>IF('Additional Coverages (DB-EB)'!Q36=2000000,"X",IF('Additional Coverages (DB-EB)'!Q36=10000000,"X",IF('Additional Coverages (DB-EB)'!Q36=25000000,"X","")))</f>
        <v/>
      </c>
      <c r="C67" s="45" t="s">
        <v>55</v>
      </c>
      <c r="E67" s="46" t="str">
        <f>IF(B67="X","","X")</f>
        <v>X</v>
      </c>
      <c r="F67" s="45" t="s">
        <v>54</v>
      </c>
      <c r="G67" s="60"/>
      <c r="H67" s="60"/>
      <c r="I67" s="60"/>
      <c r="J67" s="60"/>
      <c r="K67" s="60"/>
    </row>
    <row r="68" spans="2:13" ht="15" customHeight="1" x14ac:dyDescent="0.25">
      <c r="B68" s="44" t="s">
        <v>57</v>
      </c>
      <c r="I68" s="247" t="str">
        <f>'Additional Coverages (DB-EB)'!Q36</f>
        <v/>
      </c>
      <c r="J68" s="247"/>
      <c r="K68" s="44" t="s">
        <v>56</v>
      </c>
    </row>
    <row r="69" spans="2:13" ht="15" customHeight="1" x14ac:dyDescent="0.25"/>
    <row r="70" spans="2:13" ht="15" customHeight="1" thickBot="1" x14ac:dyDescent="0.3">
      <c r="B70" s="47" t="s">
        <v>265</v>
      </c>
      <c r="C70" s="60"/>
      <c r="D70" s="60"/>
      <c r="E70" s="60"/>
      <c r="F70" s="60"/>
      <c r="G70" s="60"/>
      <c r="H70" s="60"/>
      <c r="I70" s="60"/>
      <c r="J70" s="60"/>
      <c r="K70" s="60"/>
    </row>
    <row r="71" spans="2:13" ht="15" customHeight="1" thickBot="1" x14ac:dyDescent="0.3">
      <c r="B71" s="46" t="str">
        <f>IF('Additional Coverages (DB-EB)'!T27=TRUE,"X","")</f>
        <v/>
      </c>
      <c r="C71" s="45" t="s">
        <v>55</v>
      </c>
      <c r="E71" s="46" t="str">
        <f>IF(B71="X","","X")</f>
        <v>X</v>
      </c>
      <c r="F71" s="45" t="s">
        <v>54</v>
      </c>
      <c r="G71" s="60"/>
      <c r="H71" s="60"/>
      <c r="I71" s="60"/>
      <c r="J71" s="60"/>
      <c r="K71" s="60"/>
    </row>
    <row r="72" spans="2:13" ht="15" customHeight="1" x14ac:dyDescent="0.25">
      <c r="B72" s="44" t="s">
        <v>57</v>
      </c>
      <c r="I72" s="247" t="str">
        <f>IF('Additional Coverages (DB-EB)'!Z33&gt;0,'Additional Coverages (DB-EB)'!Z33,"")</f>
        <v/>
      </c>
      <c r="J72" s="247"/>
      <c r="K72" s="44" t="s">
        <v>56</v>
      </c>
    </row>
    <row r="73" spans="2:13" ht="15" customHeight="1" x14ac:dyDescent="0.25">
      <c r="I73" s="134"/>
      <c r="J73" s="134"/>
    </row>
    <row r="74" spans="2:13" ht="15" customHeight="1" thickBot="1" x14ac:dyDescent="0.3">
      <c r="B74" s="47" t="s">
        <v>251</v>
      </c>
      <c r="C74" s="60"/>
      <c r="D74" s="60"/>
      <c r="E74" s="60"/>
      <c r="F74" s="60"/>
      <c r="G74" s="60"/>
      <c r="H74" s="60"/>
      <c r="I74" s="60"/>
      <c r="J74" s="60"/>
      <c r="K74" s="60"/>
    </row>
    <row r="75" spans="2:13" ht="15" customHeight="1" thickBot="1" x14ac:dyDescent="0.3">
      <c r="B75" s="46" t="str">
        <f>IF('Additional Coverages (DB-EB)'!B53=TRUE,"X","")</f>
        <v/>
      </c>
      <c r="C75" s="45" t="s">
        <v>55</v>
      </c>
      <c r="E75" s="46" t="str">
        <f>IF(B75="X","","X")</f>
        <v>X</v>
      </c>
      <c r="F75" s="45" t="s">
        <v>54</v>
      </c>
      <c r="G75" s="60"/>
      <c r="H75" s="60"/>
      <c r="I75" s="60"/>
      <c r="J75" s="60"/>
      <c r="K75" s="60"/>
    </row>
    <row r="76" spans="2:13" ht="15" customHeight="1" x14ac:dyDescent="0.25">
      <c r="B76" s="44" t="s">
        <v>57</v>
      </c>
      <c r="I76" s="247" t="str">
        <f>IF('Additional Coverages (DB-EB)'!H59&gt;0,'Additional Coverages (DB-EB)'!H59,"")</f>
        <v/>
      </c>
      <c r="J76" s="247"/>
      <c r="K76" s="44" t="s">
        <v>56</v>
      </c>
    </row>
    <row r="77" spans="2:13" ht="15" customHeight="1" x14ac:dyDescent="0.25"/>
    <row r="78" spans="2:13" ht="16.5" thickBot="1" x14ac:dyDescent="0.3">
      <c r="B78" s="47" t="s">
        <v>266</v>
      </c>
      <c r="C78" s="60"/>
      <c r="D78" s="60"/>
      <c r="E78" s="60"/>
      <c r="F78" s="60"/>
      <c r="G78" s="60"/>
      <c r="H78" s="60"/>
      <c r="I78" s="60"/>
      <c r="J78" s="60"/>
      <c r="K78" s="60"/>
      <c r="L78" s="60"/>
      <c r="M78" s="60"/>
    </row>
    <row r="79" spans="2:13" ht="15.75" thickBot="1" x14ac:dyDescent="0.3">
      <c r="B79" s="46" t="str">
        <f>IF('Additional Coverages (DB-EB)'!Q65=1000000,"X",IF('Additional Coverages (DB-EB)'!Q65=2000000,"X",""))</f>
        <v/>
      </c>
      <c r="C79" s="45" t="s">
        <v>55</v>
      </c>
      <c r="E79" s="46" t="str">
        <f>IF(B79="X","","X")</f>
        <v>X</v>
      </c>
      <c r="F79" s="45" t="s">
        <v>54</v>
      </c>
      <c r="G79" s="60"/>
      <c r="H79" s="60"/>
      <c r="I79" s="60"/>
      <c r="J79" s="60"/>
      <c r="K79" s="60"/>
      <c r="L79" s="60"/>
      <c r="M79" s="60"/>
    </row>
    <row r="80" spans="2:13" x14ac:dyDescent="0.25">
      <c r="B80" s="44" t="s">
        <v>57</v>
      </c>
      <c r="I80" s="247" t="str">
        <f>'Additional Coverages (DB-EB)'!Q65</f>
        <v/>
      </c>
      <c r="J80" s="247"/>
      <c r="K80" s="44" t="s">
        <v>56</v>
      </c>
      <c r="L80" s="60"/>
      <c r="M80" s="60"/>
    </row>
    <row r="81" spans="2:11" ht="15" customHeight="1" x14ac:dyDescent="0.25"/>
    <row r="82" spans="2:11" ht="15" customHeight="1" thickBot="1" x14ac:dyDescent="0.3">
      <c r="B82" s="47" t="s">
        <v>267</v>
      </c>
      <c r="C82" s="60"/>
      <c r="D82" s="60"/>
      <c r="E82" s="60"/>
      <c r="F82" s="60"/>
      <c r="G82" s="60"/>
      <c r="H82" s="60"/>
      <c r="I82" s="60"/>
      <c r="J82" s="60"/>
      <c r="K82" s="60"/>
    </row>
    <row r="83" spans="2:11" ht="15" customHeight="1" thickBot="1" x14ac:dyDescent="0.3">
      <c r="B83" s="46" t="str">
        <f>IF('Additional Coverages (DB-EB)'!Y57&gt;0,"X","")</f>
        <v/>
      </c>
      <c r="C83" s="45" t="s">
        <v>55</v>
      </c>
      <c r="E83" s="46" t="str">
        <f>IF(B83="X","","X")</f>
        <v>X</v>
      </c>
      <c r="F83" s="45" t="s">
        <v>54</v>
      </c>
      <c r="G83" s="60"/>
      <c r="H83" s="60"/>
      <c r="I83" s="60"/>
      <c r="J83" s="60"/>
      <c r="K83" s="60"/>
    </row>
    <row r="84" spans="2:11" ht="15" customHeight="1" x14ac:dyDescent="0.25">
      <c r="B84" s="44" t="s">
        <v>57</v>
      </c>
      <c r="I84" s="247" t="str">
        <f>IF('Additional Coverages (DB-EB)'!Y57&gt;0,'Additional Coverages (DB-EB)'!Y57,"")</f>
        <v/>
      </c>
      <c r="J84" s="247"/>
      <c r="K84" s="44" t="s">
        <v>56</v>
      </c>
    </row>
    <row r="85" spans="2:11" ht="15" customHeight="1" x14ac:dyDescent="0.25"/>
    <row r="86" spans="2:11" ht="15" customHeight="1" thickBot="1" x14ac:dyDescent="0.3">
      <c r="B86" s="47" t="s">
        <v>268</v>
      </c>
      <c r="C86" s="60"/>
      <c r="D86" s="60"/>
      <c r="E86" s="60"/>
      <c r="F86" s="60"/>
      <c r="G86" s="60"/>
      <c r="H86" s="60"/>
      <c r="I86" s="60"/>
      <c r="J86" s="60"/>
      <c r="K86" s="60"/>
    </row>
    <row r="87" spans="2:11" ht="15" customHeight="1" thickBot="1" x14ac:dyDescent="0.3">
      <c r="B87" s="46" t="str">
        <f>IF('Additional Coverages (DB-EB)'!Y59&gt;0,"X","")</f>
        <v/>
      </c>
      <c r="C87" s="45" t="s">
        <v>55</v>
      </c>
      <c r="E87" s="46" t="str">
        <f>IF(B87="X","","X")</f>
        <v>X</v>
      </c>
      <c r="F87" s="45" t="s">
        <v>54</v>
      </c>
      <c r="G87" s="60"/>
      <c r="H87" s="60"/>
      <c r="I87" s="60"/>
      <c r="J87" s="60"/>
      <c r="K87" s="60"/>
    </row>
    <row r="88" spans="2:11" ht="15" customHeight="1" x14ac:dyDescent="0.25">
      <c r="B88" s="44" t="s">
        <v>57</v>
      </c>
      <c r="I88" s="247" t="str">
        <f>IF('Additional Coverages (DB-EB)'!Y59&gt;0,'Additional Coverages (DB-EB)'!Y59,"")</f>
        <v/>
      </c>
      <c r="J88" s="247"/>
      <c r="K88" s="44" t="s">
        <v>56</v>
      </c>
    </row>
    <row r="89" spans="2:11" ht="15" customHeight="1" x14ac:dyDescent="0.25"/>
    <row r="90" spans="2:11" ht="15" customHeight="1" thickBot="1" x14ac:dyDescent="0.3">
      <c r="B90" s="47" t="s">
        <v>269</v>
      </c>
      <c r="C90" s="60"/>
      <c r="D90" s="60"/>
      <c r="E90" s="60"/>
      <c r="F90" s="60"/>
      <c r="G90" s="60"/>
      <c r="H90" s="60"/>
      <c r="I90" s="60"/>
      <c r="J90" s="60"/>
      <c r="K90" s="60"/>
    </row>
    <row r="91" spans="2:11" ht="15" customHeight="1" thickBot="1" x14ac:dyDescent="0.3">
      <c r="B91" s="46" t="str">
        <f>IF('Additional Coverages (DB-EB)'!Y61&gt;0,"X","")</f>
        <v/>
      </c>
      <c r="C91" s="45" t="s">
        <v>55</v>
      </c>
      <c r="E91" s="46" t="str">
        <f>IF(B91="X","","X")</f>
        <v>X</v>
      </c>
      <c r="F91" s="45" t="s">
        <v>54</v>
      </c>
      <c r="G91" s="60"/>
      <c r="H91" s="60"/>
      <c r="I91" s="60"/>
      <c r="J91" s="60"/>
      <c r="K91" s="60"/>
    </row>
    <row r="92" spans="2:11" ht="15" customHeight="1" x14ac:dyDescent="0.25">
      <c r="B92" s="44" t="s">
        <v>57</v>
      </c>
      <c r="I92" s="247" t="str">
        <f>IF('Additional Coverages (DB-EB)'!Y61&gt;0,'Additional Coverages (DB-EB)'!Y61,"")</f>
        <v/>
      </c>
      <c r="J92" s="247"/>
      <c r="K92" s="44" t="s">
        <v>56</v>
      </c>
    </row>
    <row r="93" spans="2:11" ht="15" customHeight="1" x14ac:dyDescent="0.25">
      <c r="I93" s="134"/>
      <c r="J93" s="134"/>
    </row>
    <row r="94" spans="2:11" ht="15" customHeight="1" thickBot="1" x14ac:dyDescent="0.3">
      <c r="B94" s="47" t="s">
        <v>270</v>
      </c>
      <c r="C94" s="60"/>
      <c r="D94" s="60"/>
      <c r="E94" s="60"/>
      <c r="F94" s="60"/>
      <c r="G94" s="60"/>
      <c r="H94" s="60"/>
      <c r="I94" s="60"/>
      <c r="J94" s="60"/>
      <c r="K94" s="60"/>
    </row>
    <row r="95" spans="2:11" ht="15" customHeight="1" thickBot="1" x14ac:dyDescent="0.3">
      <c r="B95" s="46" t="str">
        <f>IF('Additional Coverages (DB-EB)'!Y63&gt;0,"X","")</f>
        <v/>
      </c>
      <c r="C95" s="45" t="s">
        <v>55</v>
      </c>
      <c r="E95" s="46" t="str">
        <f>IF(B95="X","","X")</f>
        <v>X</v>
      </c>
      <c r="F95" s="45" t="s">
        <v>54</v>
      </c>
      <c r="G95" s="60"/>
      <c r="H95" s="60"/>
      <c r="I95" s="60"/>
      <c r="J95" s="60"/>
      <c r="K95" s="60"/>
    </row>
    <row r="96" spans="2:11" ht="15" customHeight="1" x14ac:dyDescent="0.25">
      <c r="B96" s="44" t="s">
        <v>57</v>
      </c>
      <c r="I96" s="247" t="str">
        <f>IF('Additional Coverages (DB-EB)'!Y63&gt;0,'Additional Coverages (DB-EB)'!Y63,"")</f>
        <v/>
      </c>
      <c r="J96" s="247"/>
      <c r="K96" s="44" t="s">
        <v>56</v>
      </c>
    </row>
    <row r="97" spans="2:9" ht="15" customHeight="1" x14ac:dyDescent="0.25"/>
    <row r="98" spans="2:9" ht="15" customHeight="1" x14ac:dyDescent="0.25"/>
    <row r="99" spans="2:9" ht="15" customHeight="1" x14ac:dyDescent="0.25">
      <c r="B99" s="47" t="s">
        <v>68</v>
      </c>
      <c r="C99" s="47"/>
    </row>
    <row r="100" spans="2:9" ht="10.5" customHeight="1" x14ac:dyDescent="0.25"/>
    <row r="101" spans="2:9" ht="12.75" customHeight="1" thickBot="1" x14ac:dyDescent="0.3">
      <c r="B101" s="260" t="s">
        <v>22</v>
      </c>
      <c r="C101" s="253"/>
      <c r="D101" s="253"/>
      <c r="E101" s="253"/>
      <c r="F101" s="253"/>
      <c r="G101" s="253"/>
      <c r="H101" s="253"/>
      <c r="I101" s="253"/>
    </row>
    <row r="102" spans="2:9" ht="12.75" customHeight="1" thickBot="1" x14ac:dyDescent="0.3">
      <c r="B102" s="61" t="str">
        <f>IF('Scope of Work (DB-EB)'!K21=TRUE,"✔","")</f>
        <v/>
      </c>
      <c r="C102" s="254" t="s">
        <v>22</v>
      </c>
      <c r="D102" s="255"/>
      <c r="E102" s="255"/>
      <c r="F102" s="255"/>
      <c r="G102" s="255"/>
      <c r="H102" s="255"/>
      <c r="I102" s="255"/>
    </row>
    <row r="103" spans="2:9" ht="12.75" customHeight="1" thickBot="1" x14ac:dyDescent="0.3">
      <c r="B103" s="61" t="str">
        <f>IF('Scope of Work (DB-EB)'!K22=TRUE,"✔","")</f>
        <v/>
      </c>
      <c r="C103" s="250" t="s">
        <v>72</v>
      </c>
      <c r="D103" s="251"/>
      <c r="E103" s="251"/>
      <c r="F103" s="251"/>
      <c r="G103" s="251"/>
      <c r="H103" s="251"/>
      <c r="I103" s="251"/>
    </row>
    <row r="104" spans="2:9" ht="12.75" customHeight="1" thickBot="1" x14ac:dyDescent="0.3">
      <c r="B104" s="252" t="s">
        <v>24</v>
      </c>
      <c r="C104" s="253"/>
      <c r="D104" s="253"/>
      <c r="E104" s="253"/>
      <c r="F104" s="253"/>
      <c r="G104" s="253"/>
      <c r="H104" s="253"/>
      <c r="I104" s="253"/>
    </row>
    <row r="105" spans="2:9" ht="12.75" customHeight="1" thickBot="1" x14ac:dyDescent="0.3">
      <c r="B105" s="61" t="str">
        <f>IF('Scope of Work (DB-EB)'!K24=TRUE,"✔","")</f>
        <v/>
      </c>
      <c r="C105" s="254" t="s">
        <v>27</v>
      </c>
      <c r="D105" s="255"/>
      <c r="E105" s="255"/>
      <c r="F105" s="255"/>
      <c r="G105" s="255"/>
      <c r="H105" s="255"/>
      <c r="I105" s="255"/>
    </row>
    <row r="106" spans="2:9" ht="12.75" customHeight="1" thickBot="1" x14ac:dyDescent="0.3">
      <c r="B106" s="61" t="str">
        <f>IF('Scope of Work (DB-EB)'!K25=TRUE,"✔","")</f>
        <v/>
      </c>
      <c r="C106" s="248" t="s">
        <v>6</v>
      </c>
      <c r="D106" s="249"/>
      <c r="E106" s="249"/>
      <c r="F106" s="249"/>
      <c r="G106" s="249"/>
      <c r="H106" s="249"/>
      <c r="I106" s="249"/>
    </row>
    <row r="107" spans="2:9" ht="12.75" customHeight="1" thickBot="1" x14ac:dyDescent="0.3">
      <c r="B107" s="61" t="str">
        <f>IF('Scope of Work (DB-EB)'!K26=TRUE,"✔","")</f>
        <v/>
      </c>
      <c r="C107" s="248" t="s">
        <v>7</v>
      </c>
      <c r="D107" s="249"/>
      <c r="E107" s="249"/>
      <c r="F107" s="249"/>
      <c r="G107" s="249"/>
      <c r="H107" s="249"/>
      <c r="I107" s="249"/>
    </row>
    <row r="108" spans="2:9" ht="12.75" customHeight="1" thickBot="1" x14ac:dyDescent="0.3">
      <c r="B108" s="61" t="str">
        <f>IF('Scope of Work (DB-EB)'!K27=TRUE,"✔","")</f>
        <v/>
      </c>
      <c r="C108" s="248" t="s">
        <v>8</v>
      </c>
      <c r="D108" s="249"/>
      <c r="E108" s="249"/>
      <c r="F108" s="249"/>
      <c r="G108" s="249"/>
      <c r="H108" s="249"/>
      <c r="I108" s="249"/>
    </row>
    <row r="109" spans="2:9" ht="12.75" customHeight="1" thickBot="1" x14ac:dyDescent="0.3">
      <c r="B109" s="61" t="str">
        <f>IF('Scope of Work (DB-EB)'!K28=TRUE,"✔","")</f>
        <v/>
      </c>
      <c r="C109" s="248" t="s">
        <v>9</v>
      </c>
      <c r="D109" s="249"/>
      <c r="E109" s="249"/>
      <c r="F109" s="249"/>
      <c r="G109" s="249"/>
      <c r="H109" s="249"/>
      <c r="I109" s="249"/>
    </row>
    <row r="110" spans="2:9" ht="12.75" customHeight="1" thickBot="1" x14ac:dyDescent="0.3">
      <c r="B110" s="61" t="str">
        <f>IF('Scope of Work (DB-EB)'!K29=TRUE,"✔","")</f>
        <v/>
      </c>
      <c r="C110" s="248" t="s">
        <v>10</v>
      </c>
      <c r="D110" s="249"/>
      <c r="E110" s="249"/>
      <c r="F110" s="249"/>
      <c r="G110" s="249"/>
      <c r="H110" s="249"/>
      <c r="I110" s="249"/>
    </row>
    <row r="111" spans="2:9" ht="12.75" customHeight="1" thickBot="1" x14ac:dyDescent="0.3">
      <c r="B111" s="61" t="str">
        <f>IF('Scope of Work (DB-EB)'!K30=TRUE,"✔","")</f>
        <v/>
      </c>
      <c r="C111" s="248" t="s">
        <v>11</v>
      </c>
      <c r="D111" s="249"/>
      <c r="E111" s="249"/>
      <c r="F111" s="249"/>
      <c r="G111" s="249"/>
      <c r="H111" s="249"/>
      <c r="I111" s="249"/>
    </row>
    <row r="112" spans="2:9" ht="12.75" customHeight="1" thickBot="1" x14ac:dyDescent="0.3">
      <c r="B112" s="61" t="str">
        <f>IF('Scope of Work (DB-EB)'!K31=TRUE,"✔","")</f>
        <v/>
      </c>
      <c r="C112" s="250" t="s">
        <v>12</v>
      </c>
      <c r="D112" s="251"/>
      <c r="E112" s="251"/>
      <c r="F112" s="251"/>
      <c r="G112" s="251"/>
      <c r="H112" s="251"/>
      <c r="I112" s="251"/>
    </row>
    <row r="113" spans="2:9" ht="12.75" customHeight="1" thickBot="1" x14ac:dyDescent="0.3">
      <c r="B113" s="252" t="s">
        <v>25</v>
      </c>
      <c r="C113" s="253"/>
      <c r="D113" s="253"/>
      <c r="E113" s="253"/>
      <c r="F113" s="253"/>
      <c r="G113" s="253"/>
      <c r="H113" s="253"/>
      <c r="I113" s="253"/>
    </row>
    <row r="114" spans="2:9" ht="12.75" customHeight="1" thickBot="1" x14ac:dyDescent="0.3">
      <c r="B114" s="61" t="str">
        <f>IF('Scope of Work (DB-EB)'!K33=TRUE,"✔","")</f>
        <v/>
      </c>
      <c r="C114" s="254" t="s">
        <v>13</v>
      </c>
      <c r="D114" s="255"/>
      <c r="E114" s="255"/>
      <c r="F114" s="255"/>
      <c r="G114" s="255"/>
      <c r="H114" s="255"/>
      <c r="I114" s="255"/>
    </row>
    <row r="115" spans="2:9" ht="12.75" customHeight="1" thickBot="1" x14ac:dyDescent="0.3">
      <c r="B115" s="61" t="str">
        <f>IF('Scope of Work (DB-EB)'!K34=TRUE,"✔","")</f>
        <v/>
      </c>
      <c r="C115" s="248" t="s">
        <v>14</v>
      </c>
      <c r="D115" s="249"/>
      <c r="E115" s="249"/>
      <c r="F115" s="249"/>
      <c r="G115" s="249"/>
      <c r="H115" s="249"/>
      <c r="I115" s="249"/>
    </row>
    <row r="116" spans="2:9" ht="12.75" customHeight="1" thickBot="1" x14ac:dyDescent="0.3">
      <c r="B116" s="61" t="str">
        <f>IF('Scope of Work (DB-EB)'!K35=TRUE,"✔","")</f>
        <v/>
      </c>
      <c r="C116" s="248" t="s">
        <v>15</v>
      </c>
      <c r="D116" s="249"/>
      <c r="E116" s="249"/>
      <c r="F116" s="249"/>
      <c r="G116" s="249"/>
      <c r="H116" s="249"/>
      <c r="I116" s="249"/>
    </row>
    <row r="117" spans="2:9" ht="12.75" customHeight="1" thickBot="1" x14ac:dyDescent="0.3">
      <c r="B117" s="61" t="str">
        <f>IF('Scope of Work (DB-EB)'!K36=TRUE,"✔","")</f>
        <v/>
      </c>
      <c r="C117" s="248" t="s">
        <v>16</v>
      </c>
      <c r="D117" s="249"/>
      <c r="E117" s="249"/>
      <c r="F117" s="249"/>
      <c r="G117" s="249"/>
      <c r="H117" s="249"/>
      <c r="I117" s="249"/>
    </row>
    <row r="118" spans="2:9" ht="12.75" customHeight="1" thickBot="1" x14ac:dyDescent="0.3">
      <c r="B118" s="61" t="str">
        <f>IF('Scope of Work (DB-EB)'!K37=TRUE,"✔","")</f>
        <v/>
      </c>
      <c r="C118" s="248" t="s">
        <v>17</v>
      </c>
      <c r="D118" s="249"/>
      <c r="E118" s="249"/>
      <c r="F118" s="249"/>
      <c r="G118" s="249"/>
      <c r="H118" s="249"/>
      <c r="I118" s="249"/>
    </row>
    <row r="119" spans="2:9" ht="12.75" customHeight="1" thickBot="1" x14ac:dyDescent="0.3">
      <c r="B119" s="61" t="str">
        <f>IF('Scope of Work (DB-EB)'!K38=TRUE,"✔","")</f>
        <v/>
      </c>
      <c r="C119" s="248" t="s">
        <v>18</v>
      </c>
      <c r="D119" s="249"/>
      <c r="E119" s="249"/>
      <c r="F119" s="249"/>
      <c r="G119" s="249"/>
      <c r="H119" s="249"/>
      <c r="I119" s="249"/>
    </row>
    <row r="120" spans="2:9" ht="12.75" customHeight="1" thickBot="1" x14ac:dyDescent="0.3">
      <c r="B120" s="61" t="str">
        <f>IF('Scope of Work (DB-EB)'!K39=TRUE,"✔","")</f>
        <v/>
      </c>
      <c r="C120" s="248" t="s">
        <v>19</v>
      </c>
      <c r="D120" s="249"/>
      <c r="E120" s="249"/>
      <c r="F120" s="249"/>
      <c r="G120" s="249"/>
      <c r="H120" s="249"/>
      <c r="I120" s="249"/>
    </row>
    <row r="121" spans="2:9" ht="12.75" customHeight="1" thickBot="1" x14ac:dyDescent="0.3">
      <c r="B121" s="61" t="str">
        <f>IF('Scope of Work (DB-EB)'!K40=TRUE,"✔","")</f>
        <v/>
      </c>
      <c r="C121" s="248" t="s">
        <v>20</v>
      </c>
      <c r="D121" s="249"/>
      <c r="E121" s="249"/>
      <c r="F121" s="249"/>
      <c r="G121" s="249"/>
      <c r="H121" s="249"/>
      <c r="I121" s="249"/>
    </row>
    <row r="122" spans="2:9" ht="12.75" customHeight="1" thickBot="1" x14ac:dyDescent="0.3">
      <c r="B122" s="61" t="str">
        <f>IF('Scope of Work (DB-EB)'!K41=TRUE,"✔","")</f>
        <v/>
      </c>
      <c r="C122" s="250" t="s">
        <v>21</v>
      </c>
      <c r="D122" s="251"/>
      <c r="E122" s="251"/>
      <c r="F122" s="251"/>
      <c r="G122" s="251"/>
      <c r="H122" s="251"/>
      <c r="I122" s="251"/>
    </row>
    <row r="123" spans="2:9" ht="12.75" customHeight="1" thickBot="1" x14ac:dyDescent="0.3">
      <c r="B123" s="252" t="s">
        <v>26</v>
      </c>
      <c r="C123" s="253"/>
      <c r="D123" s="253"/>
      <c r="E123" s="253"/>
      <c r="F123" s="253"/>
      <c r="G123" s="253"/>
      <c r="H123" s="253"/>
      <c r="I123" s="253"/>
    </row>
    <row r="124" spans="2:9" ht="12.75" customHeight="1" thickBot="1" x14ac:dyDescent="0.3">
      <c r="B124" s="61" t="str">
        <f>IF('Scope of Work (DB-EB)'!K43=TRUE,"✔","")</f>
        <v/>
      </c>
      <c r="C124" s="257" t="s">
        <v>23</v>
      </c>
      <c r="D124" s="258"/>
      <c r="E124" s="258"/>
      <c r="F124" s="258"/>
      <c r="G124" s="258"/>
      <c r="H124" s="258"/>
      <c r="I124" s="258"/>
    </row>
    <row r="125" spans="2:9" ht="10.5" customHeight="1" x14ac:dyDescent="0.25"/>
    <row r="126" spans="2:9" ht="10.5" customHeight="1" x14ac:dyDescent="0.25"/>
    <row r="127" spans="2:9" ht="10.5" customHeight="1" x14ac:dyDescent="0.25"/>
    <row r="128" spans="2:9" ht="10.5" customHeight="1" x14ac:dyDescent="0.25"/>
    <row r="129" spans="6:10" ht="12.75" customHeight="1" x14ac:dyDescent="0.25">
      <c r="F129" s="256" t="s">
        <v>299</v>
      </c>
      <c r="G129" s="256"/>
      <c r="H129" s="256"/>
      <c r="I129" s="256"/>
      <c r="J129" s="256"/>
    </row>
    <row r="130" spans="6:10" ht="12.75" customHeight="1" x14ac:dyDescent="0.25">
      <c r="F130" s="256"/>
      <c r="G130" s="256"/>
      <c r="H130" s="256"/>
      <c r="I130" s="256"/>
      <c r="J130" s="256"/>
    </row>
    <row r="131" spans="6:10" ht="12.75" customHeight="1" x14ac:dyDescent="0.25">
      <c r="F131" s="256"/>
      <c r="G131" s="256"/>
      <c r="H131" s="256"/>
      <c r="I131" s="256"/>
      <c r="J131" s="256"/>
    </row>
  </sheetData>
  <sheetProtection algorithmName="SHA-512" hashValue="wqyHgMhjJWCHVAIEERgSXRsWa1cUW+Nnxo2EBja5Uen3T6Z2IQqbcB8pKnv4a/4ZmUkKEvOMb1d0fLqN3amWYQ==" saltValue="9INcjq7fFmoK1k3/1ZgjSA==" spinCount="100000" sheet="1" objects="1" scenarios="1" selectLockedCells="1" selectUnlockedCells="1"/>
  <mergeCells count="50">
    <mergeCell ref="I28:J28"/>
    <mergeCell ref="J36:K36"/>
    <mergeCell ref="I21:J21"/>
    <mergeCell ref="B2:M2"/>
    <mergeCell ref="B4:M4"/>
    <mergeCell ref="B11:M12"/>
    <mergeCell ref="J16:K16"/>
    <mergeCell ref="B5:M5"/>
    <mergeCell ref="B6:M6"/>
    <mergeCell ref="B23:M24"/>
    <mergeCell ref="B8:M8"/>
    <mergeCell ref="I68:J68"/>
    <mergeCell ref="B30:M31"/>
    <mergeCell ref="I56:J56"/>
    <mergeCell ref="I49:J49"/>
    <mergeCell ref="C114:I114"/>
    <mergeCell ref="J60:K60"/>
    <mergeCell ref="B101:I101"/>
    <mergeCell ref="C102:I102"/>
    <mergeCell ref="C103:I103"/>
    <mergeCell ref="B104:I104"/>
    <mergeCell ref="B57:M57"/>
    <mergeCell ref="B63:M64"/>
    <mergeCell ref="I72:J72"/>
    <mergeCell ref="I76:J76"/>
    <mergeCell ref="I80:J80"/>
    <mergeCell ref="I84:J84"/>
    <mergeCell ref="F129:J131"/>
    <mergeCell ref="C119:I119"/>
    <mergeCell ref="C120:I120"/>
    <mergeCell ref="C121:I121"/>
    <mergeCell ref="C122:I122"/>
    <mergeCell ref="B123:I123"/>
    <mergeCell ref="C124:I124"/>
    <mergeCell ref="C118:I118"/>
    <mergeCell ref="C107:I107"/>
    <mergeCell ref="C108:I108"/>
    <mergeCell ref="C109:I109"/>
    <mergeCell ref="C110:I110"/>
    <mergeCell ref="C111:I111"/>
    <mergeCell ref="C115:I115"/>
    <mergeCell ref="C116:I116"/>
    <mergeCell ref="I88:J88"/>
    <mergeCell ref="I92:J92"/>
    <mergeCell ref="I96:J96"/>
    <mergeCell ref="C117:I117"/>
    <mergeCell ref="C106:I106"/>
    <mergeCell ref="C112:I112"/>
    <mergeCell ref="B113:I113"/>
    <mergeCell ref="C105:I105"/>
  </mergeCells>
  <conditionalFormatting sqref="G32:M32 B29:M29">
    <cfRule type="containsText" dxfId="24" priority="10" operator="containsText" text="Verify">
      <formula>NOT(ISERROR(SEARCH("Verify",B29)))</formula>
    </cfRule>
  </conditionalFormatting>
  <conditionalFormatting sqref="B38:M38 C54:M54 G55:M55 C56:H56 L56:M56 B41:M41 G39:M40 B44:M46">
    <cfRule type="containsText" dxfId="23" priority="9" operator="containsText" text="Verify">
      <formula>NOT(ISERROR(SEARCH("Verify",B38)))</formula>
    </cfRule>
  </conditionalFormatting>
  <conditionalFormatting sqref="G51:M53">
    <cfRule type="containsText" dxfId="22" priority="8" operator="containsText" text="Endorsement">
      <formula>NOT(ISERROR(SEARCH("Endorsement",G51)))</formula>
    </cfRule>
  </conditionalFormatting>
  <conditionalFormatting sqref="G42:M43">
    <cfRule type="containsText" dxfId="21" priority="7" operator="containsText" text="Verify">
      <formula>NOT(ISERROR(SEARCH("Verify",G42)))</formula>
    </cfRule>
  </conditionalFormatting>
  <conditionalFormatting sqref="B57:M57">
    <cfRule type="containsText" dxfId="20" priority="3" operator="containsText" text="Builders">
      <formula>NOT(ISERROR(SEARCH("Builders",B57)))</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 operator="containsText" text="Verify" id="{9F6D06DA-75C1-47E2-BEB0-C017BD322E7B}">
            <xm:f>NOT(ISERROR(SEARCH("Verify",'H:\CSLT\PERSONAL_WIP\Cartwright\Risk_Assessment_Tool\Construction\[CRAT_TC_V1_Locked.xlsx]Summary (TC-EB)'!#REF!)))</xm:f>
            <x14:dxf>
              <fill>
                <patternFill>
                  <bgColor rgb="FFFF0000"/>
                </patternFill>
              </fill>
            </x14:dxf>
          </x14:cfRule>
          <xm:sqref>C78:M78 L80:M80 G79:M79 C66:K66 G67:K67 C74:K74 G75:K75 C70:K70 G71:K71 C82:K82 G83:K83 C86:K86 G87:K87 C90:K90 G91:K91</xm:sqref>
        </x14:conditionalFormatting>
        <x14:conditionalFormatting xmlns:xm="http://schemas.microsoft.com/office/excel/2006/main">
          <x14:cfRule type="containsText" priority="1" operator="containsText" text="Verify" id="{9591AF8C-5C1D-45AC-B25D-2173D6B852D9}">
            <xm:f>NOT(ISERROR(SEARCH("Verify",'H:\CSLT\PERSONAL_WIP\Cartwright\Risk_Assessment_Tool\Construction\[CRAT_TC_V1_Locked.xlsx]Summary (TC-EB)'!#REF!)))</xm:f>
            <x14:dxf>
              <fill>
                <patternFill>
                  <bgColor rgb="FFFF0000"/>
                </patternFill>
              </fill>
            </x14:dxf>
          </x14:cfRule>
          <xm:sqref>C94:K94 G95:K95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election activeCell="T21" sqref="T21:AA37"/>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6" t="s">
        <v>0</v>
      </c>
      <c r="K1" s="166"/>
      <c r="L1" s="166"/>
      <c r="M1" s="10"/>
      <c r="N1" s="165" t="s">
        <v>135</v>
      </c>
      <c r="O1" s="165"/>
      <c r="P1" s="165"/>
      <c r="Q1" s="165"/>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6"/>
      <c r="K2" s="166"/>
      <c r="L2" s="166"/>
      <c r="M2" s="10"/>
      <c r="N2" s="165"/>
      <c r="O2" s="165"/>
      <c r="P2" s="165"/>
      <c r="Q2" s="165"/>
      <c r="R2" s="10"/>
      <c r="S2" s="165"/>
      <c r="T2" s="165"/>
      <c r="U2" s="165"/>
      <c r="V2" s="10"/>
      <c r="W2" s="10"/>
      <c r="X2" s="10"/>
      <c r="Y2" s="10"/>
      <c r="Z2" s="10"/>
      <c r="AA2" s="10"/>
      <c r="AB2" s="10"/>
      <c r="AC2" s="1"/>
      <c r="AD2" s="1"/>
    </row>
    <row r="9" spans="1:30" x14ac:dyDescent="0.25">
      <c r="J9" s="170"/>
      <c r="K9" s="170"/>
      <c r="L9" s="170"/>
      <c r="M9" s="170"/>
      <c r="N9" s="170"/>
      <c r="O9" s="170"/>
      <c r="P9" s="170"/>
      <c r="Q9" s="170"/>
    </row>
    <row r="10" spans="1:30" x14ac:dyDescent="0.25">
      <c r="J10" s="170"/>
      <c r="K10" s="170"/>
      <c r="L10" s="170"/>
      <c r="M10" s="170"/>
      <c r="N10" s="170"/>
      <c r="O10" s="170"/>
      <c r="P10" s="170"/>
      <c r="Q10" s="170"/>
    </row>
    <row r="11" spans="1:30" ht="15" customHeight="1" x14ac:dyDescent="0.25">
      <c r="J11" s="176"/>
      <c r="K11" s="176"/>
      <c r="L11" s="176"/>
      <c r="M11" s="176"/>
      <c r="N11" s="176"/>
      <c r="O11" s="176"/>
      <c r="P11" s="176"/>
      <c r="Q11" s="176"/>
    </row>
    <row r="12" spans="1:30" ht="15" customHeight="1" x14ac:dyDescent="0.25">
      <c r="J12" s="176"/>
      <c r="K12" s="176"/>
      <c r="L12" s="176"/>
      <c r="M12" s="176"/>
      <c r="N12" s="176"/>
      <c r="O12" s="176"/>
      <c r="P12" s="176"/>
      <c r="Q12" s="176"/>
    </row>
    <row r="13" spans="1:30" x14ac:dyDescent="0.25">
      <c r="J13" s="177"/>
      <c r="K13" s="177"/>
      <c r="L13" s="177"/>
      <c r="M13" s="177"/>
    </row>
    <row r="14" spans="1:30" x14ac:dyDescent="0.25">
      <c r="J14" s="177"/>
      <c r="K14" s="177"/>
      <c r="L14" s="177"/>
      <c r="M14" s="177"/>
    </row>
    <row r="19" spans="2:27" ht="20.25" customHeight="1" x14ac:dyDescent="0.25">
      <c r="U19" s="9"/>
    </row>
    <row r="20" spans="2:27" ht="17.25" customHeight="1" x14ac:dyDescent="0.3">
      <c r="B20" s="147" t="s">
        <v>85</v>
      </c>
      <c r="C20" s="147"/>
      <c r="D20" s="147"/>
      <c r="E20" s="147"/>
      <c r="F20" s="147"/>
      <c r="G20" s="147"/>
      <c r="H20" s="147"/>
      <c r="I20" s="147"/>
      <c r="K20" s="6" t="s">
        <v>22</v>
      </c>
      <c r="L20" s="49"/>
      <c r="M20" s="49"/>
      <c r="N20" s="49"/>
      <c r="O20" s="49"/>
      <c r="P20" s="49"/>
      <c r="Q20" s="49"/>
      <c r="R20" s="49"/>
      <c r="T20" s="48" t="s">
        <v>28</v>
      </c>
      <c r="U20" s="49"/>
      <c r="V20" s="49"/>
      <c r="W20" s="49"/>
      <c r="X20" s="49"/>
      <c r="Y20" s="49"/>
      <c r="Z20" s="49"/>
      <c r="AA20" s="49"/>
    </row>
    <row r="21" spans="2:27" ht="15" customHeight="1" x14ac:dyDescent="0.3">
      <c r="B21" s="147"/>
      <c r="C21" s="147"/>
      <c r="D21" s="147"/>
      <c r="E21" s="147"/>
      <c r="F21" s="147"/>
      <c r="G21" s="147"/>
      <c r="H21" s="147"/>
      <c r="I21" s="147"/>
      <c r="K21" s="77" t="b">
        <v>0</v>
      </c>
      <c r="L21" s="171" t="s">
        <v>22</v>
      </c>
      <c r="M21" s="171"/>
      <c r="N21" s="171"/>
      <c r="O21" s="171"/>
      <c r="P21" s="171"/>
      <c r="Q21" s="171"/>
      <c r="R21" s="171"/>
      <c r="T21" s="174"/>
      <c r="U21" s="174"/>
      <c r="V21" s="174"/>
      <c r="W21" s="174"/>
      <c r="X21" s="174"/>
      <c r="Y21" s="174"/>
      <c r="Z21" s="174"/>
      <c r="AA21" s="174"/>
    </row>
    <row r="22" spans="2:27" ht="15" customHeight="1" x14ac:dyDescent="0.3">
      <c r="B22" s="147"/>
      <c r="C22" s="147"/>
      <c r="D22" s="147"/>
      <c r="E22" s="147"/>
      <c r="F22" s="147"/>
      <c r="G22" s="147"/>
      <c r="H22" s="147"/>
      <c r="I22" s="147"/>
      <c r="K22" s="121" t="b">
        <v>0</v>
      </c>
      <c r="L22" s="171" t="s">
        <v>72</v>
      </c>
      <c r="M22" s="171"/>
      <c r="N22" s="171"/>
      <c r="O22" s="171"/>
      <c r="P22" s="171"/>
      <c r="Q22" s="171"/>
      <c r="R22" s="171"/>
      <c r="T22" s="174"/>
      <c r="U22" s="174"/>
      <c r="V22" s="174"/>
      <c r="W22" s="174"/>
      <c r="X22" s="174"/>
      <c r="Y22" s="174"/>
      <c r="Z22" s="174"/>
      <c r="AA22" s="174"/>
    </row>
    <row r="23" spans="2:27" ht="15" customHeight="1" x14ac:dyDescent="0.3">
      <c r="J23" s="64"/>
      <c r="K23" s="6" t="s">
        <v>24</v>
      </c>
      <c r="L23" s="8"/>
      <c r="M23" s="7"/>
      <c r="N23" s="7"/>
      <c r="O23" s="7"/>
      <c r="P23" s="7"/>
      <c r="Q23" s="7"/>
      <c r="R23" s="7"/>
      <c r="T23" s="174"/>
      <c r="U23" s="174"/>
      <c r="V23" s="174"/>
      <c r="W23" s="174"/>
      <c r="X23" s="174"/>
      <c r="Y23" s="174"/>
      <c r="Z23" s="174"/>
      <c r="AA23" s="174"/>
    </row>
    <row r="24" spans="2:27" ht="15" customHeight="1" x14ac:dyDescent="0.3">
      <c r="J24" s="64"/>
      <c r="K24" s="77" t="b">
        <v>0</v>
      </c>
      <c r="L24" s="169" t="s">
        <v>86</v>
      </c>
      <c r="M24" s="169"/>
      <c r="N24" s="169"/>
      <c r="O24" s="169"/>
      <c r="P24" s="169"/>
      <c r="Q24" s="169"/>
      <c r="R24" s="169"/>
      <c r="T24" s="174"/>
      <c r="U24" s="174"/>
      <c r="V24" s="174"/>
      <c r="W24" s="174"/>
      <c r="X24" s="174"/>
      <c r="Y24" s="174"/>
      <c r="Z24" s="174"/>
      <c r="AA24" s="174"/>
    </row>
    <row r="25" spans="2:27" ht="15" customHeight="1" x14ac:dyDescent="0.3">
      <c r="J25" s="64"/>
      <c r="K25" s="74" t="b">
        <v>0</v>
      </c>
      <c r="L25" s="175" t="s">
        <v>6</v>
      </c>
      <c r="M25" s="175"/>
      <c r="N25" s="175"/>
      <c r="O25" s="175"/>
      <c r="P25" s="175"/>
      <c r="Q25" s="175"/>
      <c r="R25" s="175"/>
      <c r="T25" s="174"/>
      <c r="U25" s="174"/>
      <c r="V25" s="174"/>
      <c r="W25" s="174"/>
      <c r="X25" s="174"/>
      <c r="Y25" s="174"/>
      <c r="Z25" s="174"/>
      <c r="AA25" s="174"/>
    </row>
    <row r="26" spans="2:27" ht="15" customHeight="1" x14ac:dyDescent="0.3">
      <c r="K26" s="74" t="b">
        <v>0</v>
      </c>
      <c r="L26" s="167" t="s">
        <v>7</v>
      </c>
      <c r="M26" s="167"/>
      <c r="N26" s="167"/>
      <c r="O26" s="167"/>
      <c r="P26" s="167"/>
      <c r="Q26" s="167"/>
      <c r="R26" s="167"/>
      <c r="T26" s="174"/>
      <c r="U26" s="174"/>
      <c r="V26" s="174"/>
      <c r="W26" s="174"/>
      <c r="X26" s="174"/>
      <c r="Y26" s="174"/>
      <c r="Z26" s="174"/>
      <c r="AA26" s="174"/>
    </row>
    <row r="27" spans="2:27" ht="17.25" x14ac:dyDescent="0.3">
      <c r="K27" s="74" t="b">
        <v>0</v>
      </c>
      <c r="L27" s="167" t="s">
        <v>8</v>
      </c>
      <c r="M27" s="167"/>
      <c r="N27" s="167"/>
      <c r="O27" s="167"/>
      <c r="P27" s="167"/>
      <c r="Q27" s="167"/>
      <c r="R27" s="167"/>
      <c r="T27" s="174"/>
      <c r="U27" s="174"/>
      <c r="V27" s="174"/>
      <c r="W27" s="174"/>
      <c r="X27" s="174"/>
      <c r="Y27" s="174"/>
      <c r="Z27" s="174"/>
      <c r="AA27" s="174"/>
    </row>
    <row r="28" spans="2:27" ht="17.25" x14ac:dyDescent="0.3">
      <c r="K28" s="74" t="b">
        <v>0</v>
      </c>
      <c r="L28" s="167" t="s">
        <v>9</v>
      </c>
      <c r="M28" s="167"/>
      <c r="N28" s="167"/>
      <c r="O28" s="167"/>
      <c r="P28" s="167"/>
      <c r="Q28" s="167"/>
      <c r="R28" s="167"/>
      <c r="T28" s="174"/>
      <c r="U28" s="174"/>
      <c r="V28" s="174"/>
      <c r="W28" s="174"/>
      <c r="X28" s="174"/>
      <c r="Y28" s="174"/>
      <c r="Z28" s="174"/>
      <c r="AA28" s="174"/>
    </row>
    <row r="29" spans="2:27" ht="17.25" x14ac:dyDescent="0.3">
      <c r="K29" s="74" t="b">
        <v>0</v>
      </c>
      <c r="L29" s="167" t="s">
        <v>10</v>
      </c>
      <c r="M29" s="167"/>
      <c r="N29" s="167"/>
      <c r="O29" s="167"/>
      <c r="P29" s="167"/>
      <c r="Q29" s="167"/>
      <c r="R29" s="167"/>
      <c r="T29" s="174"/>
      <c r="U29" s="174"/>
      <c r="V29" s="174"/>
      <c r="W29" s="174"/>
      <c r="X29" s="174"/>
      <c r="Y29" s="174"/>
      <c r="Z29" s="174"/>
      <c r="AA29" s="174"/>
    </row>
    <row r="30" spans="2:27" ht="17.25" x14ac:dyDescent="0.3">
      <c r="K30" s="74" t="b">
        <v>0</v>
      </c>
      <c r="L30" s="167" t="s">
        <v>11</v>
      </c>
      <c r="M30" s="167"/>
      <c r="N30" s="167"/>
      <c r="O30" s="167"/>
      <c r="P30" s="167"/>
      <c r="Q30" s="167"/>
      <c r="R30" s="167"/>
      <c r="T30" s="174"/>
      <c r="U30" s="174"/>
      <c r="V30" s="174"/>
      <c r="W30" s="174"/>
      <c r="X30" s="174"/>
      <c r="Y30" s="174"/>
      <c r="Z30" s="174"/>
      <c r="AA30" s="174"/>
    </row>
    <row r="31" spans="2:27" ht="17.25" x14ac:dyDescent="0.3">
      <c r="K31" s="74" t="b">
        <v>0</v>
      </c>
      <c r="L31" s="175" t="s">
        <v>88</v>
      </c>
      <c r="M31" s="175"/>
      <c r="N31" s="175"/>
      <c r="O31" s="175"/>
      <c r="P31" s="175"/>
      <c r="Q31" s="175"/>
      <c r="R31" s="175"/>
      <c r="T31" s="174"/>
      <c r="U31" s="174"/>
      <c r="V31" s="174"/>
      <c r="W31" s="174"/>
      <c r="X31" s="174"/>
      <c r="Y31" s="174"/>
      <c r="Z31" s="174"/>
      <c r="AA31" s="174"/>
    </row>
    <row r="32" spans="2:27" ht="17.25" x14ac:dyDescent="0.3">
      <c r="K32" s="6" t="s">
        <v>25</v>
      </c>
      <c r="L32" s="8"/>
      <c r="M32" s="7"/>
      <c r="N32" s="7"/>
      <c r="O32" s="7"/>
      <c r="P32" s="7"/>
      <c r="Q32" s="7"/>
      <c r="R32" s="7"/>
      <c r="T32" s="174"/>
      <c r="U32" s="174"/>
      <c r="V32" s="174"/>
      <c r="W32" s="174"/>
      <c r="X32" s="174"/>
      <c r="Y32" s="174"/>
      <c r="Z32" s="174"/>
      <c r="AA32" s="174"/>
    </row>
    <row r="33" spans="11:27" ht="17.25" x14ac:dyDescent="0.3">
      <c r="K33" s="74" t="b">
        <v>0</v>
      </c>
      <c r="L33" s="169" t="s">
        <v>87</v>
      </c>
      <c r="M33" s="169"/>
      <c r="N33" s="169"/>
      <c r="O33" s="169"/>
      <c r="P33" s="169"/>
      <c r="Q33" s="169"/>
      <c r="R33" s="169"/>
      <c r="T33" s="174"/>
      <c r="U33" s="174"/>
      <c r="V33" s="174"/>
      <c r="W33" s="174"/>
      <c r="X33" s="174"/>
      <c r="Y33" s="174"/>
      <c r="Z33" s="174"/>
      <c r="AA33" s="174"/>
    </row>
    <row r="34" spans="11:27" ht="17.25" x14ac:dyDescent="0.3">
      <c r="K34" s="74" t="b">
        <v>0</v>
      </c>
      <c r="L34" s="175" t="s">
        <v>14</v>
      </c>
      <c r="M34" s="175"/>
      <c r="N34" s="175"/>
      <c r="O34" s="175"/>
      <c r="P34" s="175"/>
      <c r="Q34" s="175"/>
      <c r="R34" s="175"/>
      <c r="T34" s="174"/>
      <c r="U34" s="174"/>
      <c r="V34" s="174"/>
      <c r="W34" s="174"/>
      <c r="X34" s="174"/>
      <c r="Y34" s="174"/>
      <c r="Z34" s="174"/>
      <c r="AA34" s="174"/>
    </row>
    <row r="35" spans="11:27" ht="17.25" x14ac:dyDescent="0.3">
      <c r="K35" s="74" t="b">
        <v>0</v>
      </c>
      <c r="L35" s="167" t="s">
        <v>15</v>
      </c>
      <c r="M35" s="167"/>
      <c r="N35" s="167"/>
      <c r="O35" s="167"/>
      <c r="P35" s="167"/>
      <c r="Q35" s="167"/>
      <c r="R35" s="167"/>
      <c r="T35" s="174"/>
      <c r="U35" s="174"/>
      <c r="V35" s="174"/>
      <c r="W35" s="174"/>
      <c r="X35" s="174"/>
      <c r="Y35" s="174"/>
      <c r="Z35" s="174"/>
      <c r="AA35" s="174"/>
    </row>
    <row r="36" spans="11:27" ht="17.25" x14ac:dyDescent="0.3">
      <c r="K36" s="74" t="b">
        <v>0</v>
      </c>
      <c r="L36" s="167" t="s">
        <v>16</v>
      </c>
      <c r="M36" s="167"/>
      <c r="N36" s="167"/>
      <c r="O36" s="167"/>
      <c r="P36" s="167"/>
      <c r="Q36" s="167"/>
      <c r="R36" s="167"/>
      <c r="T36" s="174"/>
      <c r="U36" s="174"/>
      <c r="V36" s="174"/>
      <c r="W36" s="174"/>
      <c r="X36" s="174"/>
      <c r="Y36" s="174"/>
      <c r="Z36" s="174"/>
      <c r="AA36" s="174"/>
    </row>
    <row r="37" spans="11:27" ht="17.25" x14ac:dyDescent="0.3">
      <c r="K37" s="74" t="b">
        <v>0</v>
      </c>
      <c r="L37" s="167" t="s">
        <v>17</v>
      </c>
      <c r="M37" s="167"/>
      <c r="N37" s="167"/>
      <c r="O37" s="167"/>
      <c r="P37" s="167"/>
      <c r="Q37" s="167"/>
      <c r="R37" s="167"/>
      <c r="T37" s="174"/>
      <c r="U37" s="174"/>
      <c r="V37" s="174"/>
      <c r="W37" s="174"/>
      <c r="X37" s="174"/>
      <c r="Y37" s="174"/>
      <c r="Z37" s="174"/>
      <c r="AA37" s="174"/>
    </row>
    <row r="38" spans="11:27" ht="17.25" x14ac:dyDescent="0.3">
      <c r="K38" s="74" t="b">
        <v>0</v>
      </c>
      <c r="L38" s="167" t="s">
        <v>18</v>
      </c>
      <c r="M38" s="167"/>
      <c r="N38" s="167"/>
      <c r="O38" s="167"/>
      <c r="P38" s="167"/>
      <c r="Q38" s="167"/>
      <c r="R38" s="167"/>
      <c r="T38" s="266" t="s">
        <v>287</v>
      </c>
      <c r="U38" s="267"/>
      <c r="V38" s="267"/>
      <c r="W38" s="267"/>
      <c r="X38" s="267"/>
      <c r="Y38" s="267"/>
      <c r="Z38" s="267"/>
      <c r="AA38" s="267"/>
    </row>
    <row r="39" spans="11:27" ht="17.25" x14ac:dyDescent="0.3">
      <c r="K39" s="74" t="b">
        <v>0</v>
      </c>
      <c r="L39" s="167" t="s">
        <v>19</v>
      </c>
      <c r="M39" s="167"/>
      <c r="N39" s="167"/>
      <c r="O39" s="167"/>
      <c r="P39" s="167"/>
      <c r="Q39" s="167"/>
      <c r="R39" s="167"/>
      <c r="T39" s="267"/>
      <c r="U39" s="267"/>
      <c r="V39" s="267"/>
      <c r="W39" s="267"/>
      <c r="X39" s="267"/>
      <c r="Y39" s="267"/>
      <c r="Z39" s="267"/>
      <c r="AA39" s="267"/>
    </row>
    <row r="40" spans="11:27" ht="17.25" customHeight="1" x14ac:dyDescent="0.3">
      <c r="K40" s="74" t="b">
        <v>0</v>
      </c>
      <c r="L40" s="167" t="s">
        <v>20</v>
      </c>
      <c r="M40" s="167"/>
      <c r="N40" s="167"/>
      <c r="O40" s="167"/>
      <c r="P40" s="167"/>
      <c r="Q40" s="167"/>
      <c r="R40" s="167"/>
      <c r="T40" s="267"/>
      <c r="U40" s="267"/>
      <c r="V40" s="267"/>
      <c r="W40" s="267"/>
      <c r="X40" s="267"/>
      <c r="Y40" s="267"/>
      <c r="Z40" s="267"/>
      <c r="AA40" s="267"/>
    </row>
    <row r="41" spans="11:27" ht="17.25" customHeight="1" x14ac:dyDescent="0.3">
      <c r="K41" s="74" t="b">
        <v>0</v>
      </c>
      <c r="L41" s="167" t="s">
        <v>21</v>
      </c>
      <c r="M41" s="167"/>
      <c r="N41" s="167"/>
      <c r="O41" s="167"/>
      <c r="P41" s="167"/>
      <c r="Q41" s="167"/>
      <c r="R41" s="167"/>
      <c r="T41" s="267"/>
      <c r="U41" s="267"/>
      <c r="V41" s="267"/>
      <c r="W41" s="267"/>
      <c r="X41" s="267"/>
      <c r="Y41" s="267"/>
      <c r="Z41" s="267"/>
      <c r="AA41" s="267"/>
    </row>
    <row r="42" spans="11:27" ht="17.25" customHeight="1" x14ac:dyDescent="0.3">
      <c r="K42" s="6" t="s">
        <v>26</v>
      </c>
      <c r="L42" s="8"/>
      <c r="M42" s="7"/>
      <c r="N42" s="7"/>
      <c r="O42" s="7"/>
      <c r="P42" s="7"/>
      <c r="Q42" s="7"/>
      <c r="R42" s="7"/>
      <c r="T42" s="267"/>
      <c r="U42" s="267"/>
      <c r="V42" s="267"/>
      <c r="W42" s="267"/>
      <c r="X42" s="267"/>
      <c r="Y42" s="267"/>
      <c r="Z42" s="267"/>
      <c r="AA42" s="267"/>
    </row>
    <row r="43" spans="11:27" ht="15" customHeight="1" x14ac:dyDescent="0.3">
      <c r="K43" s="74" t="b">
        <v>0</v>
      </c>
      <c r="L43" s="168" t="s">
        <v>23</v>
      </c>
      <c r="M43" s="168"/>
      <c r="N43" s="168"/>
      <c r="O43" s="168"/>
      <c r="P43" s="168"/>
      <c r="Q43" s="168"/>
      <c r="R43" s="168"/>
      <c r="T43" s="267"/>
      <c r="U43" s="267"/>
      <c r="V43" s="267"/>
      <c r="W43" s="267"/>
      <c r="X43" s="267"/>
      <c r="Y43" s="267"/>
      <c r="Z43" s="267"/>
      <c r="AA43" s="267"/>
    </row>
    <row r="44" spans="11:27" ht="15" customHeight="1" x14ac:dyDescent="0.25">
      <c r="T44" s="53"/>
      <c r="U44" s="53"/>
      <c r="V44" s="53"/>
      <c r="W44" s="53"/>
      <c r="X44" s="53"/>
      <c r="Y44" s="53"/>
      <c r="Z44" s="53"/>
      <c r="AA44" s="53"/>
    </row>
    <row r="45" spans="11:27" ht="15" customHeight="1" x14ac:dyDescent="0.25">
      <c r="T45" s="53"/>
      <c r="U45" s="53"/>
      <c r="V45" s="53"/>
      <c r="W45" s="53"/>
      <c r="X45" s="53"/>
      <c r="Y45" s="53"/>
      <c r="Z45" s="53"/>
      <c r="AA45" s="53"/>
    </row>
    <row r="46" spans="11:27" x14ac:dyDescent="0.25">
      <c r="K46" s="1"/>
      <c r="L46" s="1"/>
      <c r="M46" s="1"/>
      <c r="N46" s="1"/>
      <c r="O46" s="1"/>
      <c r="P46" s="1"/>
      <c r="Q46" s="1"/>
      <c r="R46" s="1"/>
    </row>
  </sheetData>
  <sheetProtection algorithmName="SHA-512" hashValue="h7guN0vNi+0dz6yiNRtBXu5HbG19j7moShrL3QELDXLpUWVjClXeZ0IP6h51hDFryGcP5HAUCFc82Nwpyhd4xg==" saltValue="TqATjdS0hWirJjedePWpfw==" spinCount="100000" sheet="1" objects="1" scenarios="1" selectLockedCells="1"/>
  <mergeCells count="31">
    <mergeCell ref="T38:AA43"/>
    <mergeCell ref="B1:C2"/>
    <mergeCell ref="E1:H2"/>
    <mergeCell ref="J1:L2"/>
    <mergeCell ref="N1:Q2"/>
    <mergeCell ref="S1:U2"/>
    <mergeCell ref="T21:AA37"/>
    <mergeCell ref="L22:R22"/>
    <mergeCell ref="L24:R24"/>
    <mergeCell ref="L25:R25"/>
    <mergeCell ref="L26:R26"/>
    <mergeCell ref="L27:R27"/>
    <mergeCell ref="L34:R34"/>
    <mergeCell ref="J11:Q12"/>
    <mergeCell ref="J13:M14"/>
    <mergeCell ref="L31:R31"/>
    <mergeCell ref="L33:R33"/>
    <mergeCell ref="J9:Q10"/>
    <mergeCell ref="B20:I22"/>
    <mergeCell ref="L21:R21"/>
    <mergeCell ref="L28:R28"/>
    <mergeCell ref="L29:R29"/>
    <mergeCell ref="L30:R30"/>
    <mergeCell ref="L41:R41"/>
    <mergeCell ref="L43:R43"/>
    <mergeCell ref="L35:R35"/>
    <mergeCell ref="L36:R36"/>
    <mergeCell ref="L37:R37"/>
    <mergeCell ref="L38:R38"/>
    <mergeCell ref="L39:R39"/>
    <mergeCell ref="L40:R40"/>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55297" r:id="rId5" name="Check Box 1">
              <controlPr locked="0" defaultSize="0" autoFill="0" autoLine="0" autoPict="0">
                <anchor moveWithCells="1">
                  <from>
                    <xdr:col>10</xdr:col>
                    <xdr:colOff>190500</xdr:colOff>
                    <xdr:row>19</xdr:row>
                    <xdr:rowOff>200025</xdr:rowOff>
                  </from>
                  <to>
                    <xdr:col>11</xdr:col>
                    <xdr:colOff>57150</xdr:colOff>
                    <xdr:row>21</xdr:row>
                    <xdr:rowOff>9525</xdr:rowOff>
                  </to>
                </anchor>
              </controlPr>
            </control>
          </mc:Choice>
        </mc:AlternateContent>
        <mc:AlternateContent xmlns:mc="http://schemas.openxmlformats.org/markup-compatibility/2006">
          <mc:Choice Requires="x14">
            <control shapeId="55298"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55299"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55300"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55301"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55302"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55303"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55304"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55305"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55306"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55307"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55308"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55309"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55310"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55311"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55312"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55313"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55314"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55315"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55316" r:id="rId24" name="Check Box 20">
              <controlPr locked="0" defaultSize="0" autoFill="0" autoLine="0" autoPict="0">
                <anchor moveWithCells="1">
                  <from>
                    <xdr:col>10</xdr:col>
                    <xdr:colOff>190500</xdr:colOff>
                    <xdr:row>20</xdr:row>
                    <xdr:rowOff>171450</xdr:rowOff>
                  </from>
                  <to>
                    <xdr:col>10</xdr:col>
                    <xdr:colOff>457200</xdr:colOff>
                    <xdr:row>22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6"/>
  <sheetViews>
    <sheetView showGridLines="0" showRowColHeaders="0" zoomScaleNormal="100" workbookViewId="0">
      <selection activeCell="AG27" sqref="AG27"/>
    </sheetView>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65" t="s">
        <v>1</v>
      </c>
      <c r="C1" s="165"/>
      <c r="D1" s="165"/>
      <c r="E1" s="165" t="s">
        <v>101</v>
      </c>
      <c r="F1" s="165"/>
      <c r="G1" s="165"/>
      <c r="H1" s="165"/>
      <c r="I1" s="10"/>
      <c r="J1" s="165" t="s">
        <v>0</v>
      </c>
      <c r="K1" s="165"/>
      <c r="L1" s="165"/>
      <c r="M1" s="10"/>
      <c r="N1" s="166" t="s">
        <v>135</v>
      </c>
      <c r="O1" s="166"/>
      <c r="P1" s="166"/>
      <c r="Q1" s="166"/>
      <c r="R1" s="166"/>
      <c r="S1" s="10"/>
      <c r="T1" s="165" t="s">
        <v>2</v>
      </c>
      <c r="U1" s="165"/>
      <c r="V1" s="165"/>
      <c r="W1" s="165"/>
      <c r="X1" s="10"/>
      <c r="Y1" s="10"/>
      <c r="Z1" s="10"/>
      <c r="AA1" s="10"/>
      <c r="AB1" s="10"/>
      <c r="AC1" s="10"/>
      <c r="AD1" s="10"/>
      <c r="AE1" s="10"/>
    </row>
    <row r="2" spans="1:31" ht="15" customHeight="1" x14ac:dyDescent="0.25">
      <c r="A2" s="10"/>
      <c r="B2" s="165"/>
      <c r="C2" s="165"/>
      <c r="D2" s="165"/>
      <c r="E2" s="165"/>
      <c r="F2" s="165"/>
      <c r="G2" s="165"/>
      <c r="H2" s="165"/>
      <c r="I2" s="10"/>
      <c r="J2" s="165"/>
      <c r="K2" s="165"/>
      <c r="L2" s="165"/>
      <c r="M2" s="10"/>
      <c r="N2" s="166"/>
      <c r="O2" s="166"/>
      <c r="P2" s="166"/>
      <c r="Q2" s="166"/>
      <c r="R2" s="166"/>
      <c r="S2" s="10"/>
      <c r="T2" s="165"/>
      <c r="U2" s="165"/>
      <c r="V2" s="165"/>
      <c r="W2" s="165"/>
      <c r="X2" s="10"/>
      <c r="Y2" s="10"/>
      <c r="Z2" s="10"/>
      <c r="AA2" s="10"/>
      <c r="AB2" s="10"/>
      <c r="AC2" s="10"/>
      <c r="AD2" s="10"/>
      <c r="AE2" s="10"/>
    </row>
    <row r="9" spans="1:31" ht="15" customHeight="1" x14ac:dyDescent="0.25">
      <c r="J9" s="54"/>
      <c r="K9" s="54"/>
      <c r="L9" s="54"/>
      <c r="M9" s="54"/>
      <c r="N9" s="54"/>
      <c r="O9" s="54"/>
      <c r="P9" s="54"/>
      <c r="Q9" s="54"/>
    </row>
    <row r="10" spans="1:31" ht="15" customHeight="1" x14ac:dyDescent="0.25">
      <c r="J10" s="63"/>
      <c r="K10" s="54"/>
      <c r="L10" s="54"/>
      <c r="M10" s="54"/>
      <c r="N10" s="54"/>
      <c r="O10" s="54"/>
      <c r="P10" s="54"/>
      <c r="Q10" s="54"/>
    </row>
    <row r="11" spans="1:31" ht="15" customHeight="1" x14ac:dyDescent="0.25">
      <c r="J11" s="55"/>
      <c r="K11" s="55"/>
      <c r="L11" s="55"/>
      <c r="M11" s="55"/>
      <c r="N11" s="55"/>
      <c r="O11" s="55"/>
      <c r="P11" s="55"/>
      <c r="Q11" s="55"/>
    </row>
    <row r="12" spans="1:31" ht="15" customHeight="1" x14ac:dyDescent="0.25">
      <c r="J12" s="55"/>
      <c r="K12" s="55"/>
      <c r="L12" s="55"/>
      <c r="M12" s="55"/>
      <c r="N12" s="55"/>
      <c r="O12" s="55"/>
      <c r="P12" s="55"/>
      <c r="Q12" s="55"/>
    </row>
    <row r="13" spans="1:31" ht="15" customHeight="1" x14ac:dyDescent="0.45">
      <c r="J13" s="56"/>
      <c r="K13" s="56"/>
      <c r="L13" s="56"/>
      <c r="M13" s="56"/>
      <c r="N13" s="56"/>
    </row>
    <row r="14" spans="1:31" ht="15" customHeight="1" x14ac:dyDescent="0.45">
      <c r="J14" s="56"/>
      <c r="K14" s="56"/>
      <c r="L14" s="56"/>
      <c r="M14" s="56"/>
      <c r="N14" s="56"/>
    </row>
    <row r="19" spans="2:33" x14ac:dyDescent="0.25">
      <c r="B19" s="178" t="str">
        <f>IF('CGL Umbrella (DB-NB)'!B27=TRUE,"Completed",IF('CGL Umbrella (DB-NB)'!B29=TRUE,"Completed",IF('CGL Umbrella (DB-NB)'!B31=TRUE,"Completed","")))</f>
        <v/>
      </c>
      <c r="C19" s="178"/>
      <c r="D19" s="178"/>
      <c r="E19" s="178"/>
      <c r="G19" s="178" t="str">
        <f>IF('Automobile (DB-NB)'!B27=TRUE,"Completed",IF('Automobile (DB-NB)'!B29=TRUE,"Completed",IF('Automobile (DB-NB)'!B31=TRUE,"Completed","")))</f>
        <v/>
      </c>
      <c r="H19" s="178"/>
      <c r="I19" s="178"/>
      <c r="J19" s="178"/>
      <c r="L19" s="178" t="str">
        <f>IF('Pollution (DB-NB)'!Q35=10000000,"Completed",IF('Pollution (DB-NB)'!Q35=2000000,"Completed",IF('Pollution (DB-NB)'!Q35=5000000,"Completed",IF('Pollution (DB-NB)'!Q35=1000000,"Completed",""))))</f>
        <v/>
      </c>
      <c r="M19" s="178"/>
      <c r="N19" s="178"/>
      <c r="O19" s="178"/>
      <c r="Q19" s="178" t="str">
        <f>IF('Builder''s Risk (DB-NB)'!B29=TRUE,"Completed","")</f>
        <v/>
      </c>
      <c r="R19" s="178"/>
      <c r="S19" s="178"/>
      <c r="T19" s="178"/>
      <c r="V19" s="178" t="str">
        <f>IF('Professional (DB-NB)'!B27=TRUE,"Completed","")</f>
        <v/>
      </c>
      <c r="W19" s="178"/>
      <c r="X19" s="178"/>
      <c r="Y19" s="178"/>
      <c r="AA19" s="178" t="str">
        <f>IF('Additional Coverages (DB-NB)'!K76=TRUE,"Completed","")</f>
        <v/>
      </c>
      <c r="AB19" s="178"/>
      <c r="AC19" s="178"/>
      <c r="AD19" s="178"/>
    </row>
    <row r="20" spans="2:33" x14ac:dyDescent="0.25">
      <c r="B20" s="178"/>
      <c r="C20" s="178"/>
      <c r="D20" s="178"/>
      <c r="E20" s="178"/>
      <c r="G20" s="178"/>
      <c r="H20" s="178"/>
      <c r="I20" s="178"/>
      <c r="J20" s="178"/>
      <c r="L20" s="178"/>
      <c r="M20" s="178"/>
      <c r="N20" s="178"/>
      <c r="O20" s="178"/>
      <c r="Q20" s="178"/>
      <c r="R20" s="178"/>
      <c r="S20" s="178"/>
      <c r="T20" s="178"/>
      <c r="V20" s="178"/>
      <c r="W20" s="178"/>
      <c r="X20" s="178"/>
      <c r="Y20" s="178"/>
      <c r="AA20" s="178"/>
      <c r="AB20" s="178"/>
      <c r="AC20" s="178"/>
      <c r="AD20" s="178"/>
    </row>
    <row r="21" spans="2:33" x14ac:dyDescent="0.25">
      <c r="B21" s="148" t="s">
        <v>90</v>
      </c>
      <c r="C21" s="148"/>
      <c r="D21" s="148"/>
      <c r="E21" s="148"/>
      <c r="G21" s="147" t="s">
        <v>29</v>
      </c>
      <c r="H21" s="147"/>
      <c r="I21" s="147"/>
      <c r="J21" s="147"/>
      <c r="L21" s="147" t="s">
        <v>44</v>
      </c>
      <c r="M21" s="147"/>
      <c r="N21" s="147"/>
      <c r="O21" s="147"/>
      <c r="Q21" s="147" t="s">
        <v>30</v>
      </c>
      <c r="R21" s="147"/>
      <c r="S21" s="147"/>
      <c r="T21" s="147"/>
      <c r="V21" s="147" t="s">
        <v>45</v>
      </c>
      <c r="W21" s="147"/>
      <c r="X21" s="147"/>
      <c r="Y21" s="147"/>
      <c r="AA21" s="147" t="s">
        <v>213</v>
      </c>
      <c r="AB21" s="147"/>
      <c r="AC21" s="147"/>
      <c r="AD21" s="147"/>
    </row>
    <row r="22" spans="2:33" x14ac:dyDescent="0.25">
      <c r="B22" s="148"/>
      <c r="C22" s="148"/>
      <c r="D22" s="148"/>
      <c r="E22" s="148"/>
      <c r="G22" s="147"/>
      <c r="H22" s="147"/>
      <c r="I22" s="147"/>
      <c r="J22" s="147"/>
      <c r="L22" s="147"/>
      <c r="M22" s="147"/>
      <c r="N22" s="147"/>
      <c r="O22" s="147"/>
      <c r="Q22" s="147"/>
      <c r="R22" s="147"/>
      <c r="S22" s="147"/>
      <c r="T22" s="147"/>
      <c r="V22" s="147"/>
      <c r="W22" s="147"/>
      <c r="X22" s="147"/>
      <c r="Y22" s="147"/>
      <c r="AA22" s="147"/>
      <c r="AB22" s="147"/>
      <c r="AC22" s="147"/>
      <c r="AD22" s="147"/>
    </row>
    <row r="23" spans="2:33" x14ac:dyDescent="0.25">
      <c r="B23" s="148"/>
      <c r="C23" s="148"/>
      <c r="D23" s="148"/>
      <c r="E23" s="148"/>
      <c r="G23" s="147"/>
      <c r="H23" s="147"/>
      <c r="I23" s="147"/>
      <c r="J23" s="147"/>
      <c r="L23" s="147"/>
      <c r="M23" s="147"/>
      <c r="N23" s="147"/>
      <c r="O23" s="147"/>
      <c r="Q23" s="147"/>
      <c r="R23" s="147"/>
      <c r="S23" s="147"/>
      <c r="T23" s="147"/>
      <c r="V23" s="147"/>
      <c r="W23" s="147"/>
      <c r="X23" s="147"/>
      <c r="Y23" s="147"/>
      <c r="AA23" s="147"/>
      <c r="AB23" s="147"/>
      <c r="AC23" s="147"/>
      <c r="AD23" s="147"/>
    </row>
    <row r="24" spans="2:33" ht="15" customHeight="1" x14ac:dyDescent="0.25">
      <c r="B24" s="179" t="s">
        <v>288</v>
      </c>
      <c r="C24" s="180"/>
      <c r="D24" s="180"/>
      <c r="E24" s="180"/>
      <c r="G24" s="179" t="s">
        <v>289</v>
      </c>
      <c r="H24" s="180"/>
      <c r="I24" s="180"/>
      <c r="J24" s="180"/>
      <c r="L24" s="179" t="s">
        <v>290</v>
      </c>
      <c r="M24" s="180"/>
      <c r="N24" s="180"/>
      <c r="O24" s="180"/>
      <c r="Q24" s="181" t="s">
        <v>296</v>
      </c>
      <c r="R24" s="181"/>
      <c r="S24" s="181"/>
      <c r="T24" s="181"/>
      <c r="V24" s="179" t="s">
        <v>297</v>
      </c>
      <c r="W24" s="180"/>
      <c r="X24" s="180"/>
      <c r="Y24" s="180"/>
      <c r="AA24" s="179" t="s">
        <v>294</v>
      </c>
      <c r="AB24" s="180"/>
      <c r="AC24" s="180"/>
      <c r="AD24" s="180"/>
    </row>
    <row r="25" spans="2:33" ht="15" customHeight="1" x14ac:dyDescent="0.25">
      <c r="B25" s="180"/>
      <c r="C25" s="180"/>
      <c r="D25" s="180"/>
      <c r="E25" s="180"/>
      <c r="G25" s="180"/>
      <c r="H25" s="180"/>
      <c r="I25" s="180"/>
      <c r="J25" s="180"/>
      <c r="L25" s="180"/>
      <c r="M25" s="180"/>
      <c r="N25" s="180"/>
      <c r="O25" s="180"/>
      <c r="Q25" s="181"/>
      <c r="R25" s="181"/>
      <c r="S25" s="181"/>
      <c r="T25" s="181"/>
      <c r="V25" s="180"/>
      <c r="W25" s="180"/>
      <c r="X25" s="180"/>
      <c r="Y25" s="180"/>
      <c r="AA25" s="180"/>
      <c r="AB25" s="180"/>
      <c r="AC25" s="180"/>
      <c r="AD25" s="180"/>
    </row>
    <row r="26" spans="2:33" ht="15" customHeight="1" x14ac:dyDescent="0.25">
      <c r="B26" s="180"/>
      <c r="C26" s="180"/>
      <c r="D26" s="180"/>
      <c r="E26" s="180"/>
      <c r="G26" s="180"/>
      <c r="H26" s="180"/>
      <c r="I26" s="180"/>
      <c r="J26" s="180"/>
      <c r="L26" s="180"/>
      <c r="M26" s="180"/>
      <c r="N26" s="180"/>
      <c r="O26" s="180"/>
      <c r="Q26" s="181"/>
      <c r="R26" s="181"/>
      <c r="S26" s="181"/>
      <c r="T26" s="181"/>
      <c r="V26" s="180"/>
      <c r="W26" s="180"/>
      <c r="X26" s="180"/>
      <c r="Y26" s="180"/>
      <c r="AA26" s="180"/>
      <c r="AB26" s="180"/>
      <c r="AC26" s="180"/>
      <c r="AD26" s="180"/>
    </row>
    <row r="27" spans="2:33" ht="15" customHeight="1" x14ac:dyDescent="0.25">
      <c r="B27" s="180"/>
      <c r="C27" s="180"/>
      <c r="D27" s="180"/>
      <c r="E27" s="180"/>
      <c r="G27" s="180"/>
      <c r="H27" s="180"/>
      <c r="I27" s="180"/>
      <c r="J27" s="180"/>
      <c r="L27" s="180"/>
      <c r="M27" s="180"/>
      <c r="N27" s="180"/>
      <c r="O27" s="180"/>
      <c r="Q27" s="181"/>
      <c r="R27" s="181"/>
      <c r="S27" s="181"/>
      <c r="T27" s="181"/>
      <c r="V27" s="180"/>
      <c r="W27" s="180"/>
      <c r="X27" s="180"/>
      <c r="Y27" s="180"/>
      <c r="AA27" s="180"/>
      <c r="AB27" s="180"/>
      <c r="AC27" s="180"/>
      <c r="AD27" s="180"/>
      <c r="AG27" t="s">
        <v>300</v>
      </c>
    </row>
    <row r="28" spans="2:33" ht="15" customHeight="1" x14ac:dyDescent="0.25">
      <c r="B28" s="180"/>
      <c r="C28" s="180"/>
      <c r="D28" s="180"/>
      <c r="E28" s="180"/>
      <c r="G28" s="180"/>
      <c r="H28" s="180"/>
      <c r="I28" s="180"/>
      <c r="J28" s="180"/>
      <c r="L28" s="180"/>
      <c r="M28" s="180"/>
      <c r="N28" s="180"/>
      <c r="O28" s="180"/>
      <c r="Q28" s="181"/>
      <c r="R28" s="181"/>
      <c r="S28" s="181"/>
      <c r="T28" s="181"/>
      <c r="V28" s="180"/>
      <c r="W28" s="180"/>
      <c r="X28" s="180"/>
      <c r="Y28" s="180"/>
      <c r="AA28" s="180"/>
      <c r="AB28" s="180"/>
      <c r="AC28" s="180"/>
      <c r="AD28" s="180"/>
    </row>
    <row r="29" spans="2:33" ht="15" customHeight="1" x14ac:dyDescent="0.25">
      <c r="B29" s="180"/>
      <c r="C29" s="180"/>
      <c r="D29" s="180"/>
      <c r="E29" s="180"/>
      <c r="G29" s="180"/>
      <c r="H29" s="180"/>
      <c r="I29" s="180"/>
      <c r="J29" s="180"/>
      <c r="L29" s="180"/>
      <c r="M29" s="180"/>
      <c r="N29" s="180"/>
      <c r="O29" s="180"/>
      <c r="Q29" s="181"/>
      <c r="R29" s="181"/>
      <c r="S29" s="181"/>
      <c r="T29" s="181"/>
      <c r="V29" s="180"/>
      <c r="W29" s="180"/>
      <c r="X29" s="180"/>
      <c r="Y29" s="180"/>
      <c r="AA29" s="180"/>
      <c r="AB29" s="180"/>
      <c r="AC29" s="180"/>
      <c r="AD29" s="180"/>
    </row>
    <row r="30" spans="2:33" ht="15" customHeight="1" x14ac:dyDescent="0.25">
      <c r="B30" s="180"/>
      <c r="C30" s="180"/>
      <c r="D30" s="180"/>
      <c r="E30" s="180"/>
      <c r="G30" s="180"/>
      <c r="H30" s="180"/>
      <c r="I30" s="180"/>
      <c r="J30" s="180"/>
      <c r="L30" s="180"/>
      <c r="M30" s="180"/>
      <c r="N30" s="180"/>
      <c r="O30" s="180"/>
      <c r="Q30" s="181"/>
      <c r="R30" s="181"/>
      <c r="S30" s="181"/>
      <c r="T30" s="181"/>
      <c r="V30" s="180"/>
      <c r="W30" s="180"/>
      <c r="X30" s="180"/>
      <c r="Y30" s="180"/>
      <c r="AA30" s="180"/>
      <c r="AB30" s="180"/>
      <c r="AC30" s="180"/>
      <c r="AD30" s="180"/>
    </row>
    <row r="31" spans="2:33" ht="15" customHeight="1" x14ac:dyDescent="0.25">
      <c r="B31" s="180"/>
      <c r="C31" s="180"/>
      <c r="D31" s="180"/>
      <c r="E31" s="180"/>
      <c r="G31" s="180"/>
      <c r="H31" s="180"/>
      <c r="I31" s="180"/>
      <c r="J31" s="180"/>
      <c r="L31" s="180"/>
      <c r="M31" s="180"/>
      <c r="N31" s="180"/>
      <c r="O31" s="180"/>
      <c r="Q31" s="181"/>
      <c r="R31" s="181"/>
      <c r="S31" s="181"/>
      <c r="T31" s="181"/>
      <c r="V31" s="180"/>
      <c r="W31" s="180"/>
      <c r="X31" s="180"/>
      <c r="Y31" s="180"/>
      <c r="AA31" s="180"/>
      <c r="AB31" s="180"/>
      <c r="AC31" s="180"/>
      <c r="AD31" s="180"/>
    </row>
    <row r="32" spans="2:33" ht="15" customHeight="1" x14ac:dyDescent="0.25">
      <c r="B32" s="180"/>
      <c r="C32" s="180"/>
      <c r="D32" s="180"/>
      <c r="E32" s="180"/>
      <c r="G32" s="180"/>
      <c r="H32" s="180"/>
      <c r="I32" s="180"/>
      <c r="J32" s="180"/>
      <c r="L32" s="180"/>
      <c r="M32" s="180"/>
      <c r="N32" s="180"/>
      <c r="O32" s="180"/>
      <c r="Q32" s="181"/>
      <c r="R32" s="181"/>
      <c r="S32" s="181"/>
      <c r="T32" s="181"/>
      <c r="V32" s="180"/>
      <c r="W32" s="180"/>
      <c r="X32" s="180"/>
      <c r="Y32" s="180"/>
      <c r="AA32" s="180"/>
      <c r="AB32" s="180"/>
      <c r="AC32" s="180"/>
      <c r="AD32" s="180"/>
    </row>
    <row r="33" spans="2:30" ht="15" customHeight="1" x14ac:dyDescent="0.25">
      <c r="B33" s="180"/>
      <c r="C33" s="180"/>
      <c r="D33" s="180"/>
      <c r="E33" s="180"/>
      <c r="G33" s="180"/>
      <c r="H33" s="180"/>
      <c r="I33" s="180"/>
      <c r="J33" s="180"/>
      <c r="L33" s="180"/>
      <c r="M33" s="180"/>
      <c r="N33" s="180"/>
      <c r="O33" s="180"/>
      <c r="Q33" s="181"/>
      <c r="R33" s="181"/>
      <c r="S33" s="181"/>
      <c r="T33" s="181"/>
      <c r="V33" s="180"/>
      <c r="W33" s="180"/>
      <c r="X33" s="180"/>
      <c r="Y33" s="180"/>
      <c r="AA33" s="180"/>
      <c r="AB33" s="180"/>
      <c r="AC33" s="180"/>
      <c r="AD33" s="180"/>
    </row>
    <row r="34" spans="2:30" ht="15" customHeight="1" x14ac:dyDescent="0.25">
      <c r="B34" s="180"/>
      <c r="C34" s="180"/>
      <c r="D34" s="180"/>
      <c r="E34" s="180"/>
      <c r="G34" s="180"/>
      <c r="H34" s="180"/>
      <c r="I34" s="180"/>
      <c r="J34" s="180"/>
      <c r="L34" s="180"/>
      <c r="M34" s="180"/>
      <c r="N34" s="180"/>
      <c r="O34" s="180"/>
      <c r="Q34" s="181"/>
      <c r="R34" s="181"/>
      <c r="S34" s="181"/>
      <c r="T34" s="181"/>
      <c r="V34" s="180"/>
      <c r="W34" s="180"/>
      <c r="X34" s="180"/>
      <c r="Y34" s="180"/>
      <c r="AA34" s="180"/>
      <c r="AB34" s="180"/>
      <c r="AC34" s="180"/>
      <c r="AD34" s="180"/>
    </row>
    <row r="35" spans="2:30" ht="15" customHeight="1" x14ac:dyDescent="0.25">
      <c r="B35" s="180"/>
      <c r="C35" s="180"/>
      <c r="D35" s="180"/>
      <c r="E35" s="180"/>
      <c r="G35" s="180"/>
      <c r="H35" s="180"/>
      <c r="I35" s="180"/>
      <c r="J35" s="180"/>
      <c r="L35" s="180"/>
      <c r="M35" s="180"/>
      <c r="N35" s="180"/>
      <c r="O35" s="180"/>
      <c r="Q35" s="181"/>
      <c r="R35" s="181"/>
      <c r="S35" s="181"/>
      <c r="T35" s="181"/>
      <c r="V35" s="180"/>
      <c r="W35" s="180"/>
      <c r="X35" s="180"/>
      <c r="Y35" s="180"/>
      <c r="AA35" s="180"/>
      <c r="AB35" s="180"/>
      <c r="AC35" s="180"/>
      <c r="AD35" s="180"/>
    </row>
    <row r="36" spans="2:30" ht="15" customHeight="1" x14ac:dyDescent="0.25">
      <c r="B36" s="180"/>
      <c r="C36" s="180"/>
      <c r="D36" s="180"/>
      <c r="E36" s="180"/>
      <c r="G36" s="180"/>
      <c r="H36" s="180"/>
      <c r="I36" s="180"/>
      <c r="J36" s="180"/>
      <c r="L36" s="180"/>
      <c r="M36" s="180"/>
      <c r="N36" s="180"/>
      <c r="O36" s="180"/>
      <c r="Q36" s="181"/>
      <c r="R36" s="181"/>
      <c r="S36" s="181"/>
      <c r="T36" s="181"/>
      <c r="V36" s="180"/>
      <c r="W36" s="180"/>
      <c r="X36" s="180"/>
      <c r="Y36" s="180"/>
      <c r="AA36" s="180"/>
      <c r="AB36" s="180"/>
      <c r="AC36" s="180"/>
      <c r="AD36" s="180"/>
    </row>
    <row r="37" spans="2:30" ht="15" customHeight="1" x14ac:dyDescent="0.25">
      <c r="B37" s="180"/>
      <c r="C37" s="180"/>
      <c r="D37" s="180"/>
      <c r="E37" s="180"/>
      <c r="G37" s="180"/>
      <c r="H37" s="180"/>
      <c r="I37" s="180"/>
      <c r="J37" s="180"/>
      <c r="L37" s="180"/>
      <c r="M37" s="180"/>
      <c r="N37" s="180"/>
      <c r="O37" s="180"/>
      <c r="Q37" s="181"/>
      <c r="R37" s="181"/>
      <c r="S37" s="181"/>
      <c r="T37" s="181"/>
      <c r="V37" s="180"/>
      <c r="W37" s="180"/>
      <c r="X37" s="180"/>
      <c r="Y37" s="180"/>
      <c r="AA37" s="180"/>
      <c r="AB37" s="180"/>
      <c r="AC37" s="180"/>
      <c r="AD37" s="180"/>
    </row>
    <row r="38" spans="2:30" ht="15" customHeight="1" x14ac:dyDescent="0.25">
      <c r="B38" s="180"/>
      <c r="C38" s="180"/>
      <c r="D38" s="180"/>
      <c r="E38" s="180"/>
      <c r="G38" s="180"/>
      <c r="H38" s="180"/>
      <c r="I38" s="180"/>
      <c r="J38" s="180"/>
      <c r="L38" s="180"/>
      <c r="M38" s="180"/>
      <c r="N38" s="180"/>
      <c r="O38" s="180"/>
      <c r="Q38" s="181"/>
      <c r="R38" s="181"/>
      <c r="S38" s="181"/>
      <c r="T38" s="181"/>
      <c r="V38" s="180"/>
      <c r="W38" s="180"/>
      <c r="X38" s="180"/>
      <c r="Y38" s="180"/>
      <c r="AA38" s="180"/>
      <c r="AB38" s="180"/>
      <c r="AC38" s="180"/>
      <c r="AD38" s="180"/>
    </row>
    <row r="39" spans="2:30" ht="15" customHeight="1" x14ac:dyDescent="0.25">
      <c r="B39" s="180"/>
      <c r="C39" s="180"/>
      <c r="D39" s="180"/>
      <c r="E39" s="180"/>
      <c r="G39" s="180"/>
      <c r="H39" s="180"/>
      <c r="I39" s="180"/>
      <c r="J39" s="180"/>
      <c r="L39" s="180"/>
      <c r="M39" s="180"/>
      <c r="N39" s="180"/>
      <c r="O39" s="180"/>
      <c r="Q39" s="181"/>
      <c r="R39" s="181"/>
      <c r="S39" s="181"/>
      <c r="T39" s="181"/>
      <c r="V39" s="180"/>
      <c r="W39" s="180"/>
      <c r="X39" s="180"/>
      <c r="Y39" s="180"/>
      <c r="AA39" s="180"/>
      <c r="AB39" s="180"/>
      <c r="AC39" s="180"/>
      <c r="AD39" s="180"/>
    </row>
    <row r="40" spans="2:30" ht="15" customHeight="1" x14ac:dyDescent="0.25">
      <c r="B40" s="180"/>
      <c r="C40" s="180"/>
      <c r="D40" s="180"/>
      <c r="E40" s="180"/>
      <c r="G40" s="180"/>
      <c r="H40" s="180"/>
      <c r="I40" s="180"/>
      <c r="J40" s="180"/>
      <c r="L40" s="180"/>
      <c r="M40" s="180"/>
      <c r="N40" s="180"/>
      <c r="O40" s="180"/>
      <c r="Q40" s="181"/>
      <c r="R40" s="181"/>
      <c r="S40" s="181"/>
      <c r="T40" s="181"/>
      <c r="V40" s="180"/>
      <c r="W40" s="180"/>
      <c r="X40" s="180"/>
      <c r="Y40" s="180"/>
      <c r="AA40" s="180"/>
      <c r="AB40" s="180"/>
      <c r="AC40" s="180"/>
      <c r="AD40" s="180"/>
    </row>
    <row r="41" spans="2:30" ht="15" customHeight="1" x14ac:dyDescent="0.25">
      <c r="B41" s="180"/>
      <c r="C41" s="180"/>
      <c r="D41" s="180"/>
      <c r="E41" s="180"/>
      <c r="G41" s="180"/>
      <c r="H41" s="180"/>
      <c r="I41" s="180"/>
      <c r="J41" s="180"/>
      <c r="L41" s="180"/>
      <c r="M41" s="180"/>
      <c r="N41" s="180"/>
      <c r="O41" s="180"/>
      <c r="Q41" s="181"/>
      <c r="R41" s="181"/>
      <c r="S41" s="181"/>
      <c r="T41" s="181"/>
      <c r="V41" s="180"/>
      <c r="W41" s="180"/>
      <c r="X41" s="180"/>
      <c r="Y41" s="180"/>
      <c r="AA41" s="180"/>
      <c r="AB41" s="180"/>
      <c r="AC41" s="180"/>
      <c r="AD41" s="180"/>
    </row>
    <row r="42" spans="2:30" ht="15" customHeight="1" x14ac:dyDescent="0.25">
      <c r="B42" s="180"/>
      <c r="C42" s="180"/>
      <c r="D42" s="180"/>
      <c r="E42" s="180"/>
      <c r="G42" s="180"/>
      <c r="H42" s="180"/>
      <c r="I42" s="180"/>
      <c r="J42" s="180"/>
      <c r="L42" s="180"/>
      <c r="M42" s="180"/>
      <c r="N42" s="180"/>
      <c r="O42" s="180"/>
      <c r="Q42" s="181"/>
      <c r="R42" s="181"/>
      <c r="S42" s="181"/>
      <c r="T42" s="181"/>
      <c r="V42" s="180"/>
      <c r="W42" s="180"/>
      <c r="X42" s="180"/>
      <c r="Y42" s="180"/>
      <c r="AA42" s="180"/>
      <c r="AB42" s="180"/>
      <c r="AC42" s="180"/>
      <c r="AD42" s="180"/>
    </row>
    <row r="43" spans="2:30" x14ac:dyDescent="0.25">
      <c r="B43" s="180"/>
      <c r="C43" s="180"/>
      <c r="D43" s="180"/>
      <c r="E43" s="180"/>
      <c r="G43" s="180"/>
      <c r="H43" s="180"/>
      <c r="I43" s="180"/>
      <c r="J43" s="180"/>
      <c r="L43" s="70"/>
      <c r="M43" s="70"/>
      <c r="N43" s="70"/>
      <c r="O43" s="70"/>
      <c r="Q43" s="181"/>
      <c r="R43" s="181"/>
      <c r="S43" s="181"/>
      <c r="T43" s="181"/>
      <c r="V43" s="180"/>
      <c r="W43" s="180"/>
      <c r="X43" s="180"/>
      <c r="Y43" s="180"/>
      <c r="AA43" s="180"/>
      <c r="AB43" s="180"/>
      <c r="AC43" s="180"/>
      <c r="AD43" s="180"/>
    </row>
    <row r="44" spans="2:30" x14ac:dyDescent="0.25">
      <c r="B44" s="183" t="s">
        <v>91</v>
      </c>
      <c r="C44" s="183"/>
      <c r="D44" s="183"/>
      <c r="E44" s="183"/>
      <c r="G44" s="183" t="s">
        <v>91</v>
      </c>
      <c r="H44" s="183"/>
      <c r="I44" s="183"/>
      <c r="J44" s="183"/>
      <c r="L44" s="183" t="s">
        <v>91</v>
      </c>
      <c r="M44" s="183"/>
      <c r="N44" s="183"/>
      <c r="O44" s="183"/>
      <c r="Q44" s="183" t="s">
        <v>91</v>
      </c>
      <c r="R44" s="183"/>
      <c r="S44" s="183"/>
      <c r="T44" s="183"/>
      <c r="V44" s="183" t="s">
        <v>91</v>
      </c>
      <c r="W44" s="183"/>
      <c r="X44" s="183"/>
      <c r="Y44" s="183"/>
      <c r="AA44" s="183" t="s">
        <v>91</v>
      </c>
      <c r="AB44" s="183"/>
      <c r="AC44" s="183"/>
      <c r="AD44" s="183"/>
    </row>
    <row r="45" spans="2:30" x14ac:dyDescent="0.25">
      <c r="B45" s="183"/>
      <c r="C45" s="183"/>
      <c r="D45" s="183"/>
      <c r="E45" s="183"/>
      <c r="G45" s="183"/>
      <c r="H45" s="183"/>
      <c r="I45" s="183"/>
      <c r="J45" s="183"/>
      <c r="L45" s="183"/>
      <c r="M45" s="183"/>
      <c r="N45" s="183"/>
      <c r="O45" s="183"/>
      <c r="Q45" s="183"/>
      <c r="R45" s="183"/>
      <c r="S45" s="183"/>
      <c r="T45" s="183"/>
      <c r="V45" s="183"/>
      <c r="W45" s="183"/>
      <c r="X45" s="183"/>
      <c r="Y45" s="183"/>
      <c r="AA45" s="183"/>
      <c r="AB45" s="183"/>
      <c r="AC45" s="183"/>
      <c r="AD45" s="183"/>
    </row>
    <row r="46" spans="2:30" x14ac:dyDescent="0.25">
      <c r="B46" s="2"/>
      <c r="C46" s="2"/>
      <c r="D46" s="2"/>
      <c r="E46" s="2"/>
      <c r="G46" s="2"/>
      <c r="H46" s="2"/>
      <c r="I46" s="2"/>
      <c r="J46" s="2"/>
      <c r="L46" s="70"/>
      <c r="M46" s="70"/>
      <c r="N46" s="70"/>
      <c r="O46" s="70"/>
      <c r="Q46" s="2"/>
      <c r="R46" s="2"/>
      <c r="S46" s="2"/>
      <c r="T46" s="2"/>
      <c r="V46" s="2"/>
      <c r="W46" s="2"/>
      <c r="X46" s="2"/>
      <c r="Y46" s="2"/>
      <c r="AA46" s="2"/>
      <c r="AB46" s="2"/>
      <c r="AC46" s="2"/>
      <c r="AD46" s="2"/>
    </row>
  </sheetData>
  <sheetProtection algorithmName="SHA-512" hashValue="KtiQDB2YMZvYKE83Ow+Hw7cRYlttQwv8lrQTp1zSzAdTDmltBHV+BwkSuoUI52pi62eUWwLZgTJlacoHy/zw/w==" saltValue="Eu9DqYGgLWXDWpB4MLc3bw==" spinCount="100000" sheet="1" objects="1" scenarios="1" selectLockedCells="1" selectUnlockedCells="1"/>
  <mergeCells count="29">
    <mergeCell ref="B1:D2"/>
    <mergeCell ref="N1:R2"/>
    <mergeCell ref="T1:W2"/>
    <mergeCell ref="E1:H2"/>
    <mergeCell ref="J1:L2"/>
    <mergeCell ref="V44:Y45"/>
    <mergeCell ref="L24:O42"/>
    <mergeCell ref="AA19:AD20"/>
    <mergeCell ref="AA21:AD23"/>
    <mergeCell ref="AA44:AD45"/>
    <mergeCell ref="V19:Y20"/>
    <mergeCell ref="L21:O23"/>
    <mergeCell ref="Q21:T23"/>
    <mergeCell ref="V21:Y23"/>
    <mergeCell ref="Q24:T43"/>
    <mergeCell ref="V24:Y43"/>
    <mergeCell ref="AA24:AD43"/>
    <mergeCell ref="B44:E45"/>
    <mergeCell ref="G44:J45"/>
    <mergeCell ref="L44:O45"/>
    <mergeCell ref="Q44:T45"/>
    <mergeCell ref="L19:O20"/>
    <mergeCell ref="Q19:T20"/>
    <mergeCell ref="B21:E23"/>
    <mergeCell ref="G21:J23"/>
    <mergeCell ref="B19:E20"/>
    <mergeCell ref="G19:J20"/>
    <mergeCell ref="B24:E43"/>
    <mergeCell ref="G24:J43"/>
  </mergeCells>
  <conditionalFormatting sqref="B19:E20">
    <cfRule type="containsText" dxfId="17" priority="6" operator="containsText" text="Completed">
      <formula>NOT(ISERROR(SEARCH("Completed",B19)))</formula>
    </cfRule>
  </conditionalFormatting>
  <conditionalFormatting sqref="G19:J20">
    <cfRule type="containsText" dxfId="16" priority="5" operator="containsText" text="Completed">
      <formula>NOT(ISERROR(SEARCH("Completed",G19)))</formula>
    </cfRule>
  </conditionalFormatting>
  <conditionalFormatting sqref="L19:O20">
    <cfRule type="containsText" dxfId="15" priority="4" operator="containsText" text="Completed">
      <formula>NOT(ISERROR(SEARCH("Completed",L19)))</formula>
    </cfRule>
  </conditionalFormatting>
  <conditionalFormatting sqref="Q19:T20">
    <cfRule type="containsText" dxfId="14" priority="3" operator="containsText" text="Completed">
      <formula>NOT(ISERROR(SEARCH("Completed",Q19)))</formula>
    </cfRule>
  </conditionalFormatting>
  <conditionalFormatting sqref="V19:Y20">
    <cfRule type="containsText" dxfId="13" priority="2" operator="containsText" text="Completed">
      <formula>NOT(ISERROR(SEARCH("Completed",V19)))</formula>
    </cfRule>
  </conditionalFormatting>
  <conditionalFormatting sqref="AA19:AD20">
    <cfRule type="containsText" dxfId="12"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election activeCell="AC32" sqref="AC32"/>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27" ht="15" customHeight="1" x14ac:dyDescent="0.25"/>
    <row r="20" spans="2:27" ht="15" customHeight="1" x14ac:dyDescent="0.25"/>
    <row r="21" spans="2:27" ht="15" customHeight="1" x14ac:dyDescent="0.25">
      <c r="B21" s="147" t="s">
        <v>131</v>
      </c>
      <c r="C21" s="147"/>
      <c r="D21" s="147"/>
      <c r="E21" s="147"/>
      <c r="F21" s="147"/>
      <c r="G21" s="147"/>
      <c r="H21" s="147"/>
      <c r="I21" s="147"/>
      <c r="K21" s="147" t="s">
        <v>28</v>
      </c>
      <c r="L21" s="147"/>
      <c r="M21" s="147"/>
      <c r="N21" s="147"/>
      <c r="O21" s="147"/>
      <c r="P21" s="147"/>
      <c r="Q21" s="147"/>
      <c r="R21" s="147"/>
      <c r="T21" s="147" t="s">
        <v>34</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5" customHeight="1" x14ac:dyDescent="0.3">
      <c r="B25" s="194" t="s">
        <v>31</v>
      </c>
      <c r="C25" s="194"/>
      <c r="D25" s="194"/>
      <c r="E25" s="194"/>
      <c r="F25" s="194"/>
      <c r="G25" s="194"/>
      <c r="H25" s="194"/>
      <c r="I25" s="194"/>
      <c r="K25" s="187" t="s">
        <v>203</v>
      </c>
      <c r="L25" s="187"/>
      <c r="M25" s="187"/>
      <c r="N25" s="187"/>
      <c r="O25" s="187"/>
      <c r="P25" s="187"/>
      <c r="Q25" s="187"/>
      <c r="R25" s="187"/>
      <c r="T25" s="71" t="s">
        <v>94</v>
      </c>
      <c r="U25" s="11" t="s">
        <v>92</v>
      </c>
      <c r="V25" s="2"/>
      <c r="W25" s="2"/>
      <c r="X25" s="2"/>
      <c r="Y25" s="2"/>
      <c r="Z25" s="2"/>
      <c r="AA25" s="2"/>
    </row>
    <row r="26" spans="2:27" ht="15" customHeight="1" x14ac:dyDescent="0.25">
      <c r="B26" s="2"/>
      <c r="C26" s="2"/>
      <c r="D26" s="2"/>
      <c r="E26" s="2"/>
      <c r="F26" s="2"/>
      <c r="G26" s="2"/>
      <c r="H26" s="2"/>
      <c r="I26" s="2"/>
      <c r="K26" s="187"/>
      <c r="L26" s="187"/>
      <c r="M26" s="187"/>
      <c r="N26" s="187"/>
      <c r="O26" s="187"/>
      <c r="P26" s="187"/>
      <c r="Q26" s="187"/>
      <c r="R26" s="187"/>
      <c r="T26" s="2"/>
      <c r="U26" s="2"/>
      <c r="V26" s="2"/>
      <c r="W26" s="2"/>
      <c r="X26" s="2"/>
      <c r="Y26" s="2"/>
      <c r="Z26" s="2"/>
      <c r="AA26" s="2"/>
    </row>
    <row r="27" spans="2:27" ht="15" customHeight="1" x14ac:dyDescent="0.3">
      <c r="B27" s="74" t="b">
        <v>0</v>
      </c>
      <c r="C27" s="11" t="s">
        <v>32</v>
      </c>
      <c r="D27" s="2"/>
      <c r="E27" s="2"/>
      <c r="F27" s="2"/>
      <c r="G27" s="2"/>
      <c r="H27" s="2"/>
      <c r="I27" s="2"/>
      <c r="K27" s="187"/>
      <c r="L27" s="187"/>
      <c r="M27" s="187"/>
      <c r="N27" s="187"/>
      <c r="O27" s="187"/>
      <c r="P27" s="187"/>
      <c r="Q27" s="187"/>
      <c r="R27" s="187"/>
      <c r="T27" s="186" t="s">
        <v>93</v>
      </c>
      <c r="U27" s="185" t="s">
        <v>96</v>
      </c>
      <c r="V27" s="185"/>
      <c r="W27" s="185"/>
      <c r="X27" s="185"/>
      <c r="Y27" s="185"/>
      <c r="Z27" s="185"/>
      <c r="AA27" s="185"/>
    </row>
    <row r="28" spans="2:27" ht="15" customHeight="1" x14ac:dyDescent="0.25">
      <c r="B28" s="2"/>
      <c r="C28" s="2"/>
      <c r="D28" s="2"/>
      <c r="E28" s="2"/>
      <c r="F28" s="2"/>
      <c r="G28" s="2"/>
      <c r="H28" s="2"/>
      <c r="I28" s="2"/>
      <c r="K28" s="187"/>
      <c r="L28" s="187"/>
      <c r="M28" s="187"/>
      <c r="N28" s="187"/>
      <c r="O28" s="187"/>
      <c r="P28" s="187"/>
      <c r="Q28" s="187"/>
      <c r="R28" s="187"/>
      <c r="T28" s="186"/>
      <c r="U28" s="185"/>
      <c r="V28" s="185"/>
      <c r="W28" s="185"/>
      <c r="X28" s="185"/>
      <c r="Y28" s="185"/>
      <c r="Z28" s="185"/>
      <c r="AA28" s="185"/>
    </row>
    <row r="29" spans="2:27" ht="15" customHeight="1" x14ac:dyDescent="0.3">
      <c r="B29" s="74" t="b">
        <v>0</v>
      </c>
      <c r="C29" s="195" t="s">
        <v>33</v>
      </c>
      <c r="D29" s="196"/>
      <c r="E29" s="196"/>
      <c r="F29" s="196"/>
      <c r="G29" s="196"/>
      <c r="H29" s="196"/>
      <c r="I29" s="196"/>
      <c r="K29" s="187"/>
      <c r="L29" s="187"/>
      <c r="M29" s="187"/>
      <c r="N29" s="187"/>
      <c r="O29" s="187"/>
      <c r="P29" s="187"/>
      <c r="Q29" s="187"/>
      <c r="R29" s="187"/>
      <c r="T29" s="186"/>
      <c r="U29" s="185"/>
      <c r="V29" s="185"/>
      <c r="W29" s="185"/>
      <c r="X29" s="185"/>
      <c r="Y29" s="185"/>
      <c r="Z29" s="185"/>
      <c r="AA29" s="185"/>
    </row>
    <row r="30" spans="2:27" ht="15" customHeight="1" x14ac:dyDescent="0.25">
      <c r="B30" s="2"/>
      <c r="C30" s="2"/>
      <c r="D30" s="2"/>
      <c r="E30" s="2"/>
      <c r="F30" s="2"/>
      <c r="G30" s="2"/>
      <c r="H30" s="2"/>
      <c r="I30" s="2"/>
      <c r="K30" s="187" t="s">
        <v>204</v>
      </c>
      <c r="L30" s="187"/>
      <c r="M30" s="187"/>
      <c r="N30" s="187"/>
      <c r="O30" s="187"/>
      <c r="P30" s="187"/>
      <c r="Q30" s="187"/>
      <c r="R30" s="187"/>
      <c r="T30" s="186" t="s">
        <v>95</v>
      </c>
      <c r="U30" s="185" t="s">
        <v>98</v>
      </c>
      <c r="V30" s="185"/>
      <c r="W30" s="185"/>
      <c r="X30" s="185"/>
      <c r="Y30" s="185"/>
      <c r="Z30" s="185"/>
      <c r="AA30" s="185"/>
    </row>
    <row r="31" spans="2:27" ht="15" customHeight="1" x14ac:dyDescent="0.25">
      <c r="B31" s="74" t="b">
        <v>0</v>
      </c>
      <c r="C31" s="197" t="s">
        <v>149</v>
      </c>
      <c r="D31" s="197"/>
      <c r="E31" s="197"/>
      <c r="F31" s="197"/>
      <c r="G31" s="197"/>
      <c r="H31" s="197"/>
      <c r="I31" s="197"/>
      <c r="K31" s="187"/>
      <c r="L31" s="187"/>
      <c r="M31" s="187"/>
      <c r="N31" s="187"/>
      <c r="O31" s="187"/>
      <c r="P31" s="187"/>
      <c r="Q31" s="187"/>
      <c r="R31" s="187"/>
      <c r="T31" s="186"/>
      <c r="U31" s="185"/>
      <c r="V31" s="185"/>
      <c r="W31" s="185"/>
      <c r="X31" s="185"/>
      <c r="Y31" s="185"/>
      <c r="Z31" s="185"/>
      <c r="AA31" s="185"/>
    </row>
    <row r="32" spans="2:27" ht="15" customHeight="1" x14ac:dyDescent="0.25">
      <c r="B32" s="2"/>
      <c r="C32" s="197"/>
      <c r="D32" s="197"/>
      <c r="E32" s="197"/>
      <c r="F32" s="197"/>
      <c r="G32" s="197"/>
      <c r="H32" s="197"/>
      <c r="I32" s="197"/>
      <c r="K32" s="187"/>
      <c r="L32" s="187"/>
      <c r="M32" s="187"/>
      <c r="N32" s="187"/>
      <c r="O32" s="187"/>
      <c r="P32" s="187"/>
      <c r="Q32" s="187"/>
      <c r="R32" s="187"/>
      <c r="T32" s="186"/>
      <c r="U32" s="185"/>
      <c r="V32" s="185"/>
      <c r="W32" s="185"/>
      <c r="X32" s="185"/>
      <c r="Y32" s="185"/>
      <c r="Z32" s="185"/>
      <c r="AA32" s="185"/>
    </row>
    <row r="33" spans="2:27" ht="15" customHeight="1" x14ac:dyDescent="0.25">
      <c r="B33" s="2"/>
      <c r="C33" s="197"/>
      <c r="D33" s="197"/>
      <c r="E33" s="197"/>
      <c r="F33" s="197"/>
      <c r="G33" s="197"/>
      <c r="H33" s="197"/>
      <c r="I33" s="197"/>
      <c r="K33" s="187"/>
      <c r="L33" s="187"/>
      <c r="M33" s="187"/>
      <c r="N33" s="187"/>
      <c r="O33" s="187"/>
      <c r="P33" s="187"/>
      <c r="Q33" s="187"/>
      <c r="R33" s="187"/>
      <c r="T33" s="186" t="s">
        <v>97</v>
      </c>
      <c r="U33" s="185" t="s">
        <v>100</v>
      </c>
      <c r="V33" s="185"/>
      <c r="W33" s="185"/>
      <c r="X33" s="185"/>
      <c r="Y33" s="185"/>
      <c r="Z33" s="185"/>
      <c r="AA33" s="185"/>
    </row>
    <row r="34" spans="2:27" ht="15" customHeight="1" x14ac:dyDescent="0.3">
      <c r="B34" s="2"/>
      <c r="C34" s="21" t="s">
        <v>144</v>
      </c>
      <c r="D34" s="21" t="s">
        <v>145</v>
      </c>
      <c r="E34" s="2"/>
      <c r="F34" s="2"/>
      <c r="G34" s="2"/>
      <c r="H34" s="2"/>
      <c r="I34" s="2"/>
      <c r="K34" s="187"/>
      <c r="L34" s="187"/>
      <c r="M34" s="187"/>
      <c r="N34" s="187"/>
      <c r="O34" s="187"/>
      <c r="P34" s="187"/>
      <c r="Q34" s="187"/>
      <c r="R34" s="187"/>
      <c r="T34" s="186"/>
      <c r="U34" s="185"/>
      <c r="V34" s="185"/>
      <c r="W34" s="185"/>
      <c r="X34" s="185"/>
      <c r="Y34" s="185"/>
      <c r="Z34" s="185"/>
      <c r="AA34" s="185"/>
    </row>
    <row r="35" spans="2:27" ht="15" customHeight="1" x14ac:dyDescent="0.3">
      <c r="B35" s="2"/>
      <c r="C35" s="21"/>
      <c r="D35" s="21" t="s">
        <v>148</v>
      </c>
      <c r="E35" s="2"/>
      <c r="F35" s="2"/>
      <c r="G35" s="2"/>
      <c r="H35" s="2"/>
      <c r="I35" s="2"/>
      <c r="K35" s="187"/>
      <c r="L35" s="187"/>
      <c r="M35" s="187"/>
      <c r="N35" s="187"/>
      <c r="O35" s="187"/>
      <c r="P35" s="187"/>
      <c r="Q35" s="187"/>
      <c r="R35" s="187"/>
      <c r="T35" s="186"/>
      <c r="U35" s="185"/>
      <c r="V35" s="185"/>
      <c r="W35" s="185"/>
      <c r="X35" s="185"/>
      <c r="Y35" s="185"/>
      <c r="Z35" s="185"/>
      <c r="AA35" s="185"/>
    </row>
    <row r="36" spans="2:27" ht="15" customHeight="1" x14ac:dyDescent="0.25">
      <c r="B36" s="2"/>
      <c r="C36" s="2"/>
      <c r="D36" s="2"/>
      <c r="E36" s="2"/>
      <c r="F36" s="2"/>
      <c r="G36" s="2"/>
      <c r="H36" s="2"/>
      <c r="I36" s="2"/>
      <c r="K36" s="187"/>
      <c r="L36" s="187"/>
      <c r="M36" s="187"/>
      <c r="N36" s="187"/>
      <c r="O36" s="187"/>
      <c r="P36" s="187"/>
      <c r="Q36" s="187"/>
      <c r="R36" s="187"/>
      <c r="T36" s="186"/>
      <c r="U36" s="185"/>
      <c r="V36" s="185"/>
      <c r="W36" s="185"/>
      <c r="X36" s="185"/>
      <c r="Y36" s="185"/>
      <c r="Z36" s="185"/>
      <c r="AA36" s="185"/>
    </row>
    <row r="37" spans="2:27" ht="15.75" customHeight="1" x14ac:dyDescent="0.25">
      <c r="B37" s="190" t="s">
        <v>36</v>
      </c>
      <c r="C37" s="191"/>
      <c r="D37" s="191"/>
      <c r="E37" s="191"/>
      <c r="F37" s="191"/>
      <c r="G37" s="191"/>
      <c r="H37" s="14"/>
      <c r="I37" s="14"/>
      <c r="K37" s="187"/>
      <c r="L37" s="187"/>
      <c r="M37" s="187"/>
      <c r="N37" s="187"/>
      <c r="O37" s="187"/>
      <c r="P37" s="187"/>
      <c r="Q37" s="187"/>
      <c r="R37" s="187"/>
      <c r="T37" s="2"/>
      <c r="U37" s="2"/>
      <c r="V37" s="2"/>
      <c r="W37" s="2"/>
      <c r="X37" s="2"/>
      <c r="Y37" s="2"/>
      <c r="Z37" s="2"/>
      <c r="AA37" s="2"/>
    </row>
    <row r="38" spans="2:27" ht="15" customHeight="1" x14ac:dyDescent="0.25">
      <c r="B38" s="188" t="s">
        <v>37</v>
      </c>
      <c r="C38" s="188"/>
      <c r="D38" s="188"/>
      <c r="E38" s="188"/>
      <c r="F38" s="188"/>
      <c r="G38" s="189" t="str">
        <f>IF(B31=TRUE,1000000,IF(B29=TRUE,1000000,IF(B27=TRUE,1000000,"")))</f>
        <v/>
      </c>
      <c r="H38" s="189"/>
      <c r="I38" s="189"/>
      <c r="K38" s="187"/>
      <c r="L38" s="187"/>
      <c r="M38" s="187"/>
      <c r="N38" s="187"/>
      <c r="O38" s="187"/>
      <c r="P38" s="187"/>
      <c r="Q38" s="187"/>
      <c r="R38" s="187"/>
      <c r="T38" s="2"/>
      <c r="U38" s="2"/>
      <c r="V38" s="2"/>
      <c r="W38" s="2"/>
      <c r="X38" s="2"/>
      <c r="Y38" s="2"/>
      <c r="Z38" s="2"/>
      <c r="AA38" s="2"/>
    </row>
    <row r="39" spans="2:27" ht="15.75" customHeight="1" x14ac:dyDescent="0.25">
      <c r="B39" s="188" t="s">
        <v>38</v>
      </c>
      <c r="C39" s="188"/>
      <c r="D39" s="188"/>
      <c r="E39" s="188"/>
      <c r="F39" s="188"/>
      <c r="G39" s="189" t="str">
        <f>IF(B31=TRUE,2000000,IF(B29=TRUE,2000000,IF(B27=TRUE,2000000,"")))</f>
        <v/>
      </c>
      <c r="H39" s="189"/>
      <c r="I39" s="189"/>
      <c r="K39" s="187" t="s">
        <v>202</v>
      </c>
      <c r="L39" s="187"/>
      <c r="M39" s="187"/>
      <c r="N39" s="187"/>
      <c r="O39" s="187"/>
      <c r="P39" s="187"/>
      <c r="Q39" s="187"/>
      <c r="R39" s="187"/>
      <c r="T39" s="192" t="s">
        <v>295</v>
      </c>
      <c r="U39" s="193"/>
      <c r="V39" s="193"/>
      <c r="W39" s="193"/>
      <c r="X39" s="193"/>
      <c r="Y39" s="193"/>
      <c r="Z39" s="193"/>
      <c r="AA39" s="193"/>
    </row>
    <row r="40" spans="2:27" ht="15" customHeight="1" x14ac:dyDescent="0.25">
      <c r="B40" s="15"/>
      <c r="C40" s="15"/>
      <c r="D40" s="15"/>
      <c r="E40" s="15"/>
      <c r="F40" s="15"/>
      <c r="G40" s="15"/>
      <c r="H40" s="13"/>
      <c r="I40" s="13"/>
      <c r="K40" s="187"/>
      <c r="L40" s="187"/>
      <c r="M40" s="187"/>
      <c r="N40" s="187"/>
      <c r="O40" s="187"/>
      <c r="P40" s="187"/>
      <c r="Q40" s="187"/>
      <c r="R40" s="187"/>
      <c r="T40" s="193"/>
      <c r="U40" s="193"/>
      <c r="V40" s="193"/>
      <c r="W40" s="193"/>
      <c r="X40" s="193"/>
      <c r="Y40" s="193"/>
      <c r="Z40" s="193"/>
      <c r="AA40" s="193"/>
    </row>
    <row r="41" spans="2:27" ht="15.75" customHeight="1" x14ac:dyDescent="0.25">
      <c r="B41" s="190" t="s">
        <v>129</v>
      </c>
      <c r="C41" s="191"/>
      <c r="D41" s="191"/>
      <c r="E41" s="191"/>
      <c r="F41" s="191"/>
      <c r="G41" s="191"/>
      <c r="H41" s="10"/>
      <c r="I41" s="10"/>
      <c r="K41" s="187"/>
      <c r="L41" s="187"/>
      <c r="M41" s="187"/>
      <c r="N41" s="187"/>
      <c r="O41" s="187"/>
      <c r="P41" s="187"/>
      <c r="Q41" s="187"/>
      <c r="R41" s="187"/>
      <c r="T41" s="193"/>
      <c r="U41" s="193"/>
      <c r="V41" s="193"/>
      <c r="W41" s="193"/>
      <c r="X41" s="193"/>
      <c r="Y41" s="193"/>
      <c r="Z41" s="193"/>
      <c r="AA41" s="193"/>
    </row>
    <row r="42" spans="2:27" ht="15" customHeight="1" x14ac:dyDescent="0.25">
      <c r="B42" s="188" t="s">
        <v>39</v>
      </c>
      <c r="C42" s="188"/>
      <c r="D42" s="188"/>
      <c r="E42" s="188"/>
      <c r="F42" s="188"/>
      <c r="G42" s="189" t="str">
        <f>IF(B31=TRUE,20000000,IF(B29=TRUE,10000000,IF(B27=TRUE,5000000,"")))</f>
        <v/>
      </c>
      <c r="H42" s="189"/>
      <c r="I42" s="189"/>
      <c r="K42" s="187"/>
      <c r="L42" s="187"/>
      <c r="M42" s="187"/>
      <c r="N42" s="187"/>
      <c r="O42" s="187"/>
      <c r="P42" s="187"/>
      <c r="Q42" s="187"/>
      <c r="R42" s="187"/>
      <c r="T42" s="193"/>
      <c r="U42" s="193"/>
      <c r="V42" s="193"/>
      <c r="W42" s="193"/>
      <c r="X42" s="193"/>
      <c r="Y42" s="193"/>
      <c r="Z42" s="193"/>
      <c r="AA42" s="193"/>
    </row>
    <row r="43" spans="2:27" ht="15.75" customHeight="1" x14ac:dyDescent="0.25">
      <c r="B43" s="2"/>
      <c r="C43" s="2"/>
      <c r="D43" s="2"/>
      <c r="E43" s="2"/>
      <c r="F43" s="2"/>
      <c r="G43" s="2"/>
      <c r="H43" s="2"/>
      <c r="I43" s="2"/>
      <c r="K43" s="187"/>
      <c r="L43" s="187"/>
      <c r="M43" s="187"/>
      <c r="N43" s="187"/>
      <c r="O43" s="187"/>
      <c r="P43" s="187"/>
      <c r="Q43" s="187"/>
      <c r="R43" s="187"/>
      <c r="T43" s="193"/>
      <c r="U43" s="193"/>
      <c r="V43" s="193"/>
      <c r="W43" s="193"/>
      <c r="X43" s="193"/>
      <c r="Y43" s="193"/>
      <c r="Z43" s="193"/>
      <c r="AA43" s="193"/>
    </row>
    <row r="44" spans="2:27" ht="15" customHeight="1" x14ac:dyDescent="0.25">
      <c r="B44" s="2"/>
      <c r="C44" s="2"/>
      <c r="D44" s="2"/>
      <c r="E44" s="2"/>
      <c r="F44" s="2"/>
      <c r="G44" s="2"/>
      <c r="H44" s="2"/>
      <c r="I44" s="2"/>
      <c r="K44" s="187"/>
      <c r="L44" s="187"/>
      <c r="M44" s="187"/>
      <c r="N44" s="187"/>
      <c r="O44" s="187"/>
      <c r="P44" s="187"/>
      <c r="Q44" s="187"/>
      <c r="R44" s="187"/>
      <c r="T44" s="193"/>
      <c r="U44" s="193"/>
      <c r="V44" s="193"/>
      <c r="W44" s="193"/>
      <c r="X44" s="193"/>
      <c r="Y44" s="193"/>
      <c r="Z44" s="193"/>
      <c r="AA44" s="193"/>
    </row>
    <row r="45" spans="2:27" x14ac:dyDescent="0.25">
      <c r="J45" s="1"/>
      <c r="K45" s="1"/>
      <c r="L45" s="1"/>
      <c r="M45" s="1"/>
      <c r="N45" s="1"/>
      <c r="O45" s="1"/>
      <c r="P45" s="1"/>
      <c r="Q45" s="1"/>
      <c r="R45" s="1"/>
      <c r="T45" s="72"/>
      <c r="U45" s="72"/>
      <c r="V45" s="72"/>
      <c r="W45" s="72"/>
      <c r="X45" s="72"/>
      <c r="Y45" s="72"/>
      <c r="Z45" s="72"/>
      <c r="AA45" s="72"/>
    </row>
  </sheetData>
  <sheetProtection algorithmName="SHA-512" hashValue="+YVwsGNmMnjHp18Pioe+070pz7ZHzsUDhE5CWbW7qRa+QZT7nfY9bq1l9k9JppsxzuvfC2TtBx2CcYAPHMZcBg==" saltValue="hstnt0RMMM832tV9CcblOQ==" spinCount="100000" sheet="1" objects="1" scenarios="1" selectLockedCells="1" selectUnlockedCells="1"/>
  <mergeCells count="29">
    <mergeCell ref="B25:I25"/>
    <mergeCell ref="C29:I29"/>
    <mergeCell ref="C31:I33"/>
    <mergeCell ref="T27:T29"/>
    <mergeCell ref="U27:AA29"/>
    <mergeCell ref="T30:T32"/>
    <mergeCell ref="U30:AA32"/>
    <mergeCell ref="T33:T36"/>
    <mergeCell ref="U33:AA36"/>
    <mergeCell ref="K25:R29"/>
    <mergeCell ref="K30:R38"/>
    <mergeCell ref="B21:I23"/>
    <mergeCell ref="K21:R23"/>
    <mergeCell ref="T21:AA23"/>
    <mergeCell ref="B1:C2"/>
    <mergeCell ref="E1:H2"/>
    <mergeCell ref="J1:L2"/>
    <mergeCell ref="N1:Q2"/>
    <mergeCell ref="S1:U2"/>
    <mergeCell ref="K39:R44"/>
    <mergeCell ref="T39:AA44"/>
    <mergeCell ref="B42:F42"/>
    <mergeCell ref="G42:I42"/>
    <mergeCell ref="B37:G37"/>
    <mergeCell ref="B38:F38"/>
    <mergeCell ref="G38:I38"/>
    <mergeCell ref="B39:F39"/>
    <mergeCell ref="G39:I39"/>
    <mergeCell ref="B41:G41"/>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57345" r:id="rId5" name="Check Box 1">
              <controlPr locked="0" defaultSize="0" autoFill="0" autoLine="0" autoPict="0">
                <anchor moveWithCells="1">
                  <from>
                    <xdr:col>1</xdr:col>
                    <xdr:colOff>219075</xdr:colOff>
                    <xdr:row>26</xdr:row>
                    <xdr:rowOff>0</xdr:rowOff>
                  </from>
                  <to>
                    <xdr:col>2</xdr:col>
                    <xdr:colOff>0</xdr:colOff>
                    <xdr:row>27</xdr:row>
                    <xdr:rowOff>28575</xdr:rowOff>
                  </to>
                </anchor>
              </controlPr>
            </control>
          </mc:Choice>
        </mc:AlternateContent>
        <mc:AlternateContent xmlns:mc="http://schemas.openxmlformats.org/markup-compatibility/2006">
          <mc:Choice Requires="x14">
            <control shapeId="57346" r:id="rId6" name="Check Box 2">
              <controlPr locked="0" defaultSize="0" autoFill="0" autoLine="0" autoPict="0">
                <anchor moveWithCells="1">
                  <from>
                    <xdr:col>1</xdr:col>
                    <xdr:colOff>219075</xdr:colOff>
                    <xdr:row>28</xdr:row>
                    <xdr:rowOff>9525</xdr:rowOff>
                  </from>
                  <to>
                    <xdr:col>1</xdr:col>
                    <xdr:colOff>476250</xdr:colOff>
                    <xdr:row>29</xdr:row>
                    <xdr:rowOff>28575</xdr:rowOff>
                  </to>
                </anchor>
              </controlPr>
            </control>
          </mc:Choice>
        </mc:AlternateContent>
        <mc:AlternateContent xmlns:mc="http://schemas.openxmlformats.org/markup-compatibility/2006">
          <mc:Choice Requires="x14">
            <control shapeId="57347" r:id="rId7" name="Check Box 3">
              <controlPr locked="0" defaultSize="0" autoFill="0" autoLine="0" autoPict="0">
                <anchor moveWithCells="1">
                  <from>
                    <xdr:col>1</xdr:col>
                    <xdr:colOff>209550</xdr:colOff>
                    <xdr:row>30</xdr:row>
                    <xdr:rowOff>104775</xdr:rowOff>
                  </from>
                  <to>
                    <xdr:col>2</xdr:col>
                    <xdr:colOff>0</xdr:colOff>
                    <xdr:row>31</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election activeCell="AC41" sqref="AC4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1" spans="2:27" ht="15" customHeight="1" x14ac:dyDescent="0.25">
      <c r="B21" s="147" t="s">
        <v>29</v>
      </c>
      <c r="C21" s="147"/>
      <c r="D21" s="147"/>
      <c r="E21" s="147"/>
      <c r="F21" s="147"/>
      <c r="G21" s="147"/>
      <c r="H21" s="147"/>
      <c r="I21" s="147"/>
      <c r="K21" s="147" t="s">
        <v>218</v>
      </c>
      <c r="L21" s="147"/>
      <c r="M21" s="147"/>
      <c r="N21" s="147"/>
      <c r="O21" s="147"/>
      <c r="P21" s="147"/>
      <c r="Q21" s="147"/>
      <c r="R21" s="147"/>
      <c r="T21" s="147" t="s">
        <v>165</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194" t="s">
        <v>35</v>
      </c>
      <c r="C25" s="194"/>
      <c r="D25" s="194"/>
      <c r="E25" s="194"/>
      <c r="F25" s="194"/>
      <c r="G25" s="194"/>
      <c r="H25" s="194"/>
      <c r="I25" s="194"/>
      <c r="K25" s="194" t="s">
        <v>35</v>
      </c>
      <c r="L25" s="194"/>
      <c r="M25" s="194"/>
      <c r="N25" s="194"/>
      <c r="O25" s="194"/>
      <c r="P25" s="194"/>
      <c r="Q25" s="194"/>
      <c r="R25" s="194"/>
      <c r="T25" s="187" t="s">
        <v>206</v>
      </c>
      <c r="U25" s="187"/>
      <c r="V25" s="187"/>
      <c r="W25" s="187"/>
      <c r="X25" s="187"/>
      <c r="Y25" s="187"/>
      <c r="Z25" s="187"/>
      <c r="AA25" s="187"/>
    </row>
    <row r="26" spans="2:27" x14ac:dyDescent="0.25">
      <c r="B26" s="2"/>
      <c r="C26" s="2"/>
      <c r="D26" s="2"/>
      <c r="E26" s="2"/>
      <c r="F26" s="2"/>
      <c r="G26" s="2"/>
      <c r="H26" s="2"/>
      <c r="I26" s="2"/>
      <c r="K26" s="2"/>
      <c r="L26" s="2"/>
      <c r="M26" s="2"/>
      <c r="N26" s="2"/>
      <c r="O26" s="2"/>
      <c r="P26" s="2"/>
      <c r="Q26" s="2"/>
      <c r="R26" s="2"/>
      <c r="T26" s="187"/>
      <c r="U26" s="187"/>
      <c r="V26" s="187"/>
      <c r="W26" s="187"/>
      <c r="X26" s="187"/>
      <c r="Y26" s="187"/>
      <c r="Z26" s="187"/>
      <c r="AA26" s="187"/>
    </row>
    <row r="27" spans="2:27" ht="17.25" x14ac:dyDescent="0.3">
      <c r="B27" s="74" t="b">
        <v>0</v>
      </c>
      <c r="C27" s="11" t="s">
        <v>46</v>
      </c>
      <c r="D27" s="2"/>
      <c r="E27" s="2"/>
      <c r="F27" s="2"/>
      <c r="G27" s="2"/>
      <c r="H27" s="2"/>
      <c r="I27" s="2"/>
      <c r="K27" s="74" t="b">
        <v>0</v>
      </c>
      <c r="L27" s="198" t="s">
        <v>219</v>
      </c>
      <c r="M27" s="198"/>
      <c r="N27" s="198"/>
      <c r="O27" s="198"/>
      <c r="P27" s="198"/>
      <c r="Q27" s="198"/>
      <c r="R27" s="198"/>
      <c r="T27" s="187"/>
      <c r="U27" s="187"/>
      <c r="V27" s="187"/>
      <c r="W27" s="187"/>
      <c r="X27" s="187"/>
      <c r="Y27" s="187"/>
      <c r="Z27" s="187"/>
      <c r="AA27" s="187"/>
    </row>
    <row r="28" spans="2:27" x14ac:dyDescent="0.25">
      <c r="B28" s="2"/>
      <c r="C28" s="2"/>
      <c r="D28" s="2"/>
      <c r="E28" s="2"/>
      <c r="F28" s="2"/>
      <c r="G28" s="2"/>
      <c r="H28" s="2"/>
      <c r="I28" s="2"/>
      <c r="K28" s="124"/>
      <c r="L28" s="124"/>
      <c r="M28" s="124"/>
      <c r="N28" s="124"/>
      <c r="O28" s="124"/>
      <c r="P28" s="124"/>
      <c r="Q28" s="124"/>
      <c r="R28" s="124"/>
      <c r="T28" s="187"/>
      <c r="U28" s="187"/>
      <c r="V28" s="187"/>
      <c r="W28" s="187"/>
      <c r="X28" s="187"/>
      <c r="Y28" s="187"/>
      <c r="Z28" s="187"/>
      <c r="AA28" s="187"/>
    </row>
    <row r="29" spans="2:27" ht="18.75" x14ac:dyDescent="0.3">
      <c r="B29" s="74" t="b">
        <v>0</v>
      </c>
      <c r="C29" s="11" t="s">
        <v>47</v>
      </c>
      <c r="D29" s="2"/>
      <c r="E29" s="2"/>
      <c r="F29" s="2"/>
      <c r="G29" s="2"/>
      <c r="H29" s="2"/>
      <c r="I29" s="2"/>
      <c r="K29" s="190" t="s">
        <v>84</v>
      </c>
      <c r="L29" s="191"/>
      <c r="M29" s="191"/>
      <c r="N29" s="191"/>
      <c r="O29" s="191"/>
      <c r="P29" s="191"/>
      <c r="Q29" s="14"/>
      <c r="R29" s="14"/>
      <c r="T29" s="2"/>
      <c r="U29" s="2"/>
      <c r="V29" s="2"/>
      <c r="W29" s="2"/>
      <c r="X29" s="2"/>
      <c r="Y29" s="2"/>
      <c r="Z29" s="2"/>
      <c r="AA29" s="2"/>
    </row>
    <row r="30" spans="2:27" x14ac:dyDescent="0.25">
      <c r="B30" s="2"/>
      <c r="C30" s="2"/>
      <c r="D30" s="2"/>
      <c r="E30" s="2"/>
      <c r="F30" s="2"/>
      <c r="G30" s="2"/>
      <c r="H30" s="2"/>
      <c r="I30" s="2"/>
      <c r="K30" s="188" t="s">
        <v>252</v>
      </c>
      <c r="L30" s="188"/>
      <c r="M30" s="188"/>
      <c r="N30" s="188"/>
      <c r="O30" s="188"/>
      <c r="P30" s="188"/>
      <c r="Q30" s="189" t="str">
        <f>IF(K27=TRUE,"Required","")</f>
        <v/>
      </c>
      <c r="R30" s="189"/>
      <c r="T30" s="2"/>
      <c r="U30" s="2"/>
      <c r="V30" s="2"/>
      <c r="W30" s="2"/>
      <c r="X30" s="2"/>
      <c r="Y30" s="2"/>
      <c r="Z30" s="2"/>
      <c r="AA30" s="2"/>
    </row>
    <row r="31" spans="2:27" ht="17.25" x14ac:dyDescent="0.3">
      <c r="B31" s="74" t="b">
        <v>0</v>
      </c>
      <c r="C31" s="195" t="s">
        <v>48</v>
      </c>
      <c r="D31" s="196"/>
      <c r="E31" s="196"/>
      <c r="F31" s="196"/>
      <c r="G31" s="196"/>
      <c r="H31" s="196"/>
      <c r="I31" s="196"/>
      <c r="K31" s="188"/>
      <c r="L31" s="188"/>
      <c r="M31" s="188"/>
      <c r="N31" s="188"/>
      <c r="O31" s="188"/>
      <c r="P31" s="188"/>
      <c r="Q31" s="189"/>
      <c r="R31" s="189"/>
      <c r="T31" s="2"/>
      <c r="U31" s="2"/>
      <c r="V31" s="2"/>
      <c r="W31" s="2"/>
      <c r="X31" s="2"/>
      <c r="Y31" s="2"/>
      <c r="Z31" s="2"/>
      <c r="AA31" s="2"/>
    </row>
    <row r="32" spans="2:27" x14ac:dyDescent="0.25">
      <c r="B32" s="2"/>
      <c r="C32" s="2"/>
      <c r="D32" s="2"/>
      <c r="E32" s="2"/>
      <c r="F32" s="2"/>
      <c r="G32" s="2"/>
      <c r="H32" s="2"/>
      <c r="I32" s="2"/>
      <c r="K32" s="70"/>
      <c r="L32" s="70"/>
      <c r="M32" s="70"/>
      <c r="N32" s="70"/>
      <c r="O32" s="70"/>
      <c r="P32" s="70"/>
      <c r="Q32" s="70"/>
      <c r="R32" s="70"/>
      <c r="T32" s="2"/>
      <c r="U32" s="2"/>
      <c r="V32" s="2"/>
      <c r="W32" s="2"/>
      <c r="X32" s="2"/>
      <c r="Y32" s="2"/>
      <c r="Z32" s="2"/>
      <c r="AA32" s="2"/>
    </row>
    <row r="33" spans="2:27" ht="15.75" customHeight="1" x14ac:dyDescent="0.25">
      <c r="B33" s="190" t="s">
        <v>40</v>
      </c>
      <c r="C33" s="191"/>
      <c r="D33" s="191"/>
      <c r="E33" s="191"/>
      <c r="F33" s="191"/>
      <c r="G33" s="191"/>
      <c r="H33" s="14"/>
      <c r="I33" s="14"/>
      <c r="K33" s="70"/>
      <c r="L33" s="70"/>
      <c r="M33" s="70"/>
      <c r="N33" s="70"/>
      <c r="O33" s="70"/>
      <c r="P33" s="70"/>
      <c r="Q33" s="70"/>
      <c r="R33" s="70"/>
      <c r="T33" s="2"/>
      <c r="U33" s="2"/>
      <c r="V33" s="2"/>
      <c r="W33" s="2"/>
      <c r="X33" s="2"/>
      <c r="Y33" s="2"/>
      <c r="Z33" s="2"/>
      <c r="AA33" s="2"/>
    </row>
    <row r="34" spans="2:27" ht="18.75" x14ac:dyDescent="0.25">
      <c r="B34" s="188" t="s">
        <v>73</v>
      </c>
      <c r="C34" s="188"/>
      <c r="D34" s="188"/>
      <c r="E34" s="188"/>
      <c r="F34" s="188"/>
      <c r="G34" s="188"/>
      <c r="H34" s="189" t="str">
        <f>IF(B31=TRUE,1000000,IF(B29=TRUE,1000000,IF(B27=TRUE,1000000,"")))</f>
        <v/>
      </c>
      <c r="I34" s="189"/>
      <c r="K34" s="70"/>
      <c r="L34" s="70"/>
      <c r="M34" s="70"/>
      <c r="N34" s="70"/>
      <c r="O34" s="70"/>
      <c r="P34" s="70"/>
      <c r="Q34" s="70"/>
      <c r="R34" s="70"/>
      <c r="T34" s="2"/>
      <c r="U34" s="2"/>
      <c r="V34" s="2"/>
      <c r="W34" s="2"/>
      <c r="X34" s="2"/>
      <c r="Y34" s="2"/>
      <c r="Z34" s="2"/>
      <c r="AA34" s="2"/>
    </row>
    <row r="35" spans="2:27" ht="15.75" customHeight="1" x14ac:dyDescent="0.25">
      <c r="B35" s="2"/>
      <c r="C35" s="2"/>
      <c r="D35" s="2"/>
      <c r="E35" s="2"/>
      <c r="F35" s="2"/>
      <c r="G35" s="2"/>
      <c r="H35" s="2"/>
      <c r="I35" s="2"/>
      <c r="K35" s="25"/>
      <c r="L35" s="25"/>
      <c r="M35" s="25"/>
      <c r="N35" s="25"/>
      <c r="O35" s="25"/>
      <c r="P35" s="25"/>
      <c r="Q35" s="25"/>
      <c r="R35" s="25"/>
      <c r="T35" s="2"/>
      <c r="U35" s="2"/>
      <c r="V35" s="2"/>
      <c r="W35" s="2"/>
      <c r="X35" s="2"/>
      <c r="Y35" s="2"/>
      <c r="Z35" s="2"/>
      <c r="AA35" s="2"/>
    </row>
    <row r="36" spans="2:27" ht="15.75" customHeight="1" x14ac:dyDescent="0.25">
      <c r="B36" s="2"/>
      <c r="C36" s="2"/>
      <c r="D36" s="2"/>
      <c r="E36" s="2"/>
      <c r="F36" s="2"/>
      <c r="G36" s="2"/>
      <c r="H36" s="2"/>
      <c r="I36" s="2"/>
      <c r="K36" s="25"/>
      <c r="L36" s="25"/>
      <c r="M36" s="25"/>
      <c r="N36" s="25"/>
      <c r="O36" s="25"/>
      <c r="P36" s="25"/>
      <c r="Q36" s="25"/>
      <c r="R36" s="25"/>
      <c r="T36" s="2"/>
      <c r="U36" s="2"/>
      <c r="V36" s="2"/>
      <c r="W36" s="2"/>
      <c r="X36" s="2"/>
      <c r="Y36" s="2"/>
      <c r="Z36" s="2"/>
      <c r="AA36" s="2"/>
    </row>
    <row r="37" spans="2:27" ht="15" customHeight="1" x14ac:dyDescent="0.25">
      <c r="B37" s="199" t="s">
        <v>194</v>
      </c>
      <c r="C37" s="199"/>
      <c r="D37" s="199"/>
      <c r="E37" s="199"/>
      <c r="F37" s="199"/>
      <c r="G37" s="199"/>
      <c r="H37" s="199"/>
      <c r="I37" s="199"/>
      <c r="K37" s="25"/>
      <c r="L37" s="25"/>
      <c r="M37" s="25"/>
      <c r="N37" s="25"/>
      <c r="O37" s="25"/>
      <c r="P37" s="25"/>
      <c r="Q37" s="25"/>
      <c r="R37" s="25"/>
      <c r="T37" s="2"/>
      <c r="U37" s="2"/>
      <c r="V37" s="2"/>
      <c r="W37" s="2"/>
      <c r="X37" s="2"/>
      <c r="Y37" s="2"/>
      <c r="Z37" s="2"/>
      <c r="AA37" s="2"/>
    </row>
    <row r="38" spans="2:27" ht="15.75" customHeight="1" x14ac:dyDescent="0.25">
      <c r="B38" s="199"/>
      <c r="C38" s="199"/>
      <c r="D38" s="199"/>
      <c r="E38" s="199"/>
      <c r="F38" s="199"/>
      <c r="G38" s="199"/>
      <c r="H38" s="199"/>
      <c r="I38" s="199"/>
      <c r="K38" s="25"/>
      <c r="L38" s="25"/>
      <c r="M38" s="25"/>
      <c r="N38" s="25"/>
      <c r="O38" s="25"/>
      <c r="P38" s="25"/>
      <c r="Q38" s="25"/>
      <c r="R38" s="25"/>
      <c r="T38" s="2"/>
      <c r="U38" s="2"/>
      <c r="V38" s="2"/>
      <c r="W38" s="2"/>
      <c r="X38" s="2"/>
      <c r="Y38" s="2"/>
      <c r="Z38" s="2"/>
      <c r="AA38" s="2"/>
    </row>
    <row r="39" spans="2:27" ht="15" customHeight="1" x14ac:dyDescent="0.25">
      <c r="B39" s="199"/>
      <c r="C39" s="199"/>
      <c r="D39" s="199"/>
      <c r="E39" s="199"/>
      <c r="F39" s="199"/>
      <c r="G39" s="199"/>
      <c r="H39" s="199"/>
      <c r="I39" s="199"/>
      <c r="K39" s="25"/>
      <c r="L39" s="25"/>
      <c r="M39" s="25"/>
      <c r="N39" s="25"/>
      <c r="O39" s="25"/>
      <c r="P39" s="25"/>
      <c r="Q39" s="25"/>
      <c r="R39" s="25"/>
      <c r="T39" s="2"/>
      <c r="U39" s="2"/>
      <c r="V39" s="2"/>
      <c r="W39" s="2"/>
      <c r="X39" s="2"/>
      <c r="Y39" s="2"/>
      <c r="Z39" s="2"/>
      <c r="AA39" s="2"/>
    </row>
    <row r="40" spans="2:27" ht="15" customHeight="1" x14ac:dyDescent="0.25">
      <c r="B40" s="199"/>
      <c r="C40" s="199"/>
      <c r="D40" s="199"/>
      <c r="E40" s="199"/>
      <c r="F40" s="199"/>
      <c r="G40" s="199"/>
      <c r="H40" s="199"/>
      <c r="I40" s="199"/>
      <c r="K40" s="25"/>
      <c r="L40" s="25"/>
      <c r="M40" s="25"/>
      <c r="N40" s="25"/>
      <c r="O40" s="25"/>
      <c r="P40" s="25"/>
      <c r="Q40" s="25"/>
      <c r="R40" s="25"/>
      <c r="T40" s="192" t="s">
        <v>295</v>
      </c>
      <c r="U40" s="193"/>
      <c r="V40" s="193"/>
      <c r="W40" s="193"/>
      <c r="X40" s="193"/>
      <c r="Y40" s="193"/>
      <c r="Z40" s="193"/>
      <c r="AA40" s="193"/>
    </row>
    <row r="41" spans="2:27" ht="15" customHeight="1" x14ac:dyDescent="0.25">
      <c r="B41" s="199"/>
      <c r="C41" s="199"/>
      <c r="D41" s="199"/>
      <c r="E41" s="199"/>
      <c r="F41" s="199"/>
      <c r="G41" s="199"/>
      <c r="H41" s="199"/>
      <c r="I41" s="199"/>
      <c r="K41" s="25"/>
      <c r="L41" s="25"/>
      <c r="M41" s="25"/>
      <c r="N41" s="25"/>
      <c r="O41" s="25"/>
      <c r="P41" s="25"/>
      <c r="Q41" s="25"/>
      <c r="R41" s="25"/>
      <c r="T41" s="193"/>
      <c r="U41" s="193"/>
      <c r="V41" s="193"/>
      <c r="W41" s="193"/>
      <c r="X41" s="193"/>
      <c r="Y41" s="193"/>
      <c r="Z41" s="193"/>
      <c r="AA41" s="193"/>
    </row>
    <row r="42" spans="2:27" ht="15" customHeight="1" x14ac:dyDescent="0.25">
      <c r="B42" s="199"/>
      <c r="C42" s="199"/>
      <c r="D42" s="199"/>
      <c r="E42" s="199"/>
      <c r="F42" s="199"/>
      <c r="G42" s="199"/>
      <c r="H42" s="199"/>
      <c r="I42" s="199"/>
      <c r="K42" s="2"/>
      <c r="L42" s="2"/>
      <c r="M42" s="2"/>
      <c r="N42" s="2"/>
      <c r="O42" s="2"/>
      <c r="P42" s="2"/>
      <c r="Q42" s="2"/>
      <c r="R42" s="2"/>
      <c r="T42" s="193"/>
      <c r="U42" s="193"/>
      <c r="V42" s="193"/>
      <c r="W42" s="193"/>
      <c r="X42" s="193"/>
      <c r="Y42" s="193"/>
      <c r="Z42" s="193"/>
      <c r="AA42" s="193"/>
    </row>
    <row r="43" spans="2:27" ht="15" customHeight="1" x14ac:dyDescent="0.25">
      <c r="B43" s="199"/>
      <c r="C43" s="199"/>
      <c r="D43" s="199"/>
      <c r="E43" s="199"/>
      <c r="F43" s="199"/>
      <c r="G43" s="199"/>
      <c r="H43" s="199"/>
      <c r="I43" s="199"/>
      <c r="K43" s="2"/>
      <c r="L43" s="2"/>
      <c r="M43" s="2"/>
      <c r="N43" s="2"/>
      <c r="O43" s="2"/>
      <c r="P43" s="2"/>
      <c r="Q43" s="2"/>
      <c r="R43" s="2"/>
      <c r="T43" s="193"/>
      <c r="U43" s="193"/>
      <c r="V43" s="193"/>
      <c r="W43" s="193"/>
      <c r="X43" s="193"/>
      <c r="Y43" s="193"/>
      <c r="Z43" s="193"/>
      <c r="AA43" s="193"/>
    </row>
    <row r="44" spans="2:27" ht="15" customHeight="1" x14ac:dyDescent="0.25">
      <c r="B44" s="2"/>
      <c r="C44" s="2"/>
      <c r="D44" s="2"/>
      <c r="E44" s="2"/>
      <c r="F44" s="2"/>
      <c r="G44" s="2"/>
      <c r="H44" s="2"/>
      <c r="I44" s="2"/>
      <c r="K44" s="2"/>
      <c r="L44" s="2"/>
      <c r="M44" s="2"/>
      <c r="N44" s="2"/>
      <c r="O44" s="2"/>
      <c r="P44" s="2"/>
      <c r="Q44" s="2"/>
      <c r="R44" s="2"/>
      <c r="T44" s="193"/>
      <c r="U44" s="193"/>
      <c r="V44" s="193"/>
      <c r="W44" s="193"/>
      <c r="X44" s="193"/>
      <c r="Y44" s="193"/>
      <c r="Z44" s="193"/>
      <c r="AA44" s="193"/>
    </row>
    <row r="45" spans="2:27" ht="15" customHeight="1" x14ac:dyDescent="0.25">
      <c r="B45" s="2"/>
      <c r="C45" s="2"/>
      <c r="D45" s="2"/>
      <c r="E45" s="2"/>
      <c r="F45" s="2"/>
      <c r="G45" s="2"/>
      <c r="H45" s="2"/>
      <c r="I45" s="2"/>
      <c r="K45" s="2"/>
      <c r="L45" s="2"/>
      <c r="M45" s="2"/>
      <c r="N45" s="2"/>
      <c r="O45" s="2"/>
      <c r="P45" s="2"/>
      <c r="Q45" s="2"/>
      <c r="R45" s="2"/>
      <c r="T45" s="193"/>
      <c r="U45" s="193"/>
      <c r="V45" s="193"/>
      <c r="W45" s="193"/>
      <c r="X45" s="193"/>
      <c r="Y45" s="193"/>
      <c r="Z45" s="193"/>
      <c r="AA45" s="193"/>
    </row>
  </sheetData>
  <sheetProtection algorithmName="SHA-512" hashValue="9bTQ42YFbbn5YL3B8VdIxmQzfyrQ4/ARVwAKrXSIerR8WMTi9s1i/hp3b8ns3bNRmjOLvpCtshodKd8iRvIE9w==" saltValue="marzUJezCW+NE8YX/OTgug==" spinCount="100000" sheet="1" objects="1" scenarios="1" selectLockedCells="1" selectUnlockedCells="1"/>
  <mergeCells count="21">
    <mergeCell ref="T40:AA45"/>
    <mergeCell ref="T25:AA28"/>
    <mergeCell ref="B37:I43"/>
    <mergeCell ref="B34:G34"/>
    <mergeCell ref="H34:I34"/>
    <mergeCell ref="S1:U2"/>
    <mergeCell ref="B21:I23"/>
    <mergeCell ref="K21:R23"/>
    <mergeCell ref="T21:AA23"/>
    <mergeCell ref="B33:G33"/>
    <mergeCell ref="B1:C2"/>
    <mergeCell ref="E1:H2"/>
    <mergeCell ref="J1:L2"/>
    <mergeCell ref="N1:Q2"/>
    <mergeCell ref="B25:I25"/>
    <mergeCell ref="K25:R25"/>
    <mergeCell ref="K30:P31"/>
    <mergeCell ref="Q30:R31"/>
    <mergeCell ref="K29:P29"/>
    <mergeCell ref="L27:R27"/>
    <mergeCell ref="C31:I31"/>
  </mergeCells>
  <conditionalFormatting sqref="K35">
    <cfRule type="containsText" dxfId="11"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58369"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58370"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58371" r:id="rId7" name="Check Box 3">
              <controlPr locked="0" defaultSize="0" autoFill="0" autoLine="0" autoPict="0">
                <anchor moveWithCells="1">
                  <from>
                    <xdr:col>1</xdr:col>
                    <xdr:colOff>209550</xdr:colOff>
                    <xdr:row>29</xdr:row>
                    <xdr:rowOff>190500</xdr:rowOff>
                  </from>
                  <to>
                    <xdr:col>2</xdr:col>
                    <xdr:colOff>0</xdr:colOff>
                    <xdr:row>31</xdr:row>
                    <xdr:rowOff>0</xdr:rowOff>
                  </to>
                </anchor>
              </controlPr>
            </control>
          </mc:Choice>
        </mc:AlternateContent>
        <mc:AlternateContent xmlns:mc="http://schemas.openxmlformats.org/markup-compatibility/2006">
          <mc:Choice Requires="x14">
            <control shapeId="58374"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election activeCell="AC41" sqref="AC41"/>
    </sheetView>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30" ht="15" customHeight="1" x14ac:dyDescent="0.25">
      <c r="A1" s="2"/>
      <c r="B1" s="200"/>
      <c r="C1" s="200"/>
      <c r="D1" s="2"/>
      <c r="E1" s="200"/>
      <c r="F1" s="200"/>
      <c r="G1" s="200"/>
      <c r="H1" s="200"/>
      <c r="I1" s="2"/>
      <c r="J1" s="200"/>
      <c r="K1" s="200"/>
      <c r="L1" s="200"/>
      <c r="M1" s="2"/>
      <c r="N1" s="200"/>
      <c r="O1" s="200"/>
      <c r="P1" s="200"/>
      <c r="Q1" s="200"/>
      <c r="R1" s="2"/>
      <c r="S1" s="200"/>
      <c r="T1" s="200"/>
      <c r="U1" s="200"/>
      <c r="V1" s="2"/>
      <c r="W1" s="2"/>
      <c r="X1" s="2"/>
      <c r="Y1" s="2"/>
      <c r="Z1" s="2"/>
      <c r="AA1" s="2"/>
      <c r="AB1" s="2"/>
      <c r="AC1" s="1"/>
      <c r="AD1" s="1"/>
    </row>
    <row r="2" spans="1:30" ht="15" customHeight="1" x14ac:dyDescent="0.25">
      <c r="A2" s="2"/>
      <c r="B2" s="200"/>
      <c r="C2" s="200"/>
      <c r="D2" s="2"/>
      <c r="E2" s="200"/>
      <c r="F2" s="200"/>
      <c r="G2" s="200"/>
      <c r="H2" s="200"/>
      <c r="I2" s="2"/>
      <c r="J2" s="200"/>
      <c r="K2" s="200"/>
      <c r="L2" s="200"/>
      <c r="M2" s="2"/>
      <c r="N2" s="200"/>
      <c r="O2" s="200"/>
      <c r="P2" s="200"/>
      <c r="Q2" s="200"/>
      <c r="R2" s="2"/>
      <c r="S2" s="200"/>
      <c r="T2" s="200"/>
      <c r="U2" s="200"/>
      <c r="V2" s="2"/>
      <c r="W2" s="2"/>
      <c r="X2" s="2"/>
      <c r="Y2" s="2"/>
      <c r="Z2" s="2"/>
      <c r="AA2" s="2"/>
      <c r="AB2" s="2"/>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27" ht="13.5" customHeight="1" x14ac:dyDescent="0.25"/>
    <row r="20" spans="2:27" ht="15" customHeight="1" x14ac:dyDescent="0.3">
      <c r="B20" s="147" t="s">
        <v>75</v>
      </c>
      <c r="C20" s="147"/>
      <c r="D20" s="147"/>
      <c r="E20" s="147"/>
      <c r="F20" s="147"/>
      <c r="G20" s="147"/>
      <c r="H20" s="147"/>
      <c r="I20" s="147"/>
      <c r="K20" s="194" t="s">
        <v>152</v>
      </c>
      <c r="L20" s="194"/>
      <c r="M20" s="194"/>
      <c r="N20" s="194"/>
      <c r="O20" s="194"/>
      <c r="P20" s="194"/>
      <c r="Q20" s="194"/>
      <c r="R20" s="194"/>
      <c r="T20" s="147" t="s">
        <v>34</v>
      </c>
      <c r="U20" s="147"/>
      <c r="V20" s="147"/>
      <c r="W20" s="147"/>
      <c r="X20" s="147"/>
      <c r="Y20" s="147"/>
      <c r="Z20" s="147"/>
      <c r="AA20" s="147"/>
    </row>
    <row r="21" spans="2:27" ht="15" customHeight="1" x14ac:dyDescent="0.25">
      <c r="B21" s="147"/>
      <c r="C21" s="147"/>
      <c r="D21" s="147"/>
      <c r="E21" s="147"/>
      <c r="F21" s="147"/>
      <c r="G21" s="147"/>
      <c r="H21" s="147"/>
      <c r="I21" s="147"/>
      <c r="K21" s="2"/>
      <c r="L21" s="2"/>
      <c r="M21" s="2"/>
      <c r="N21" s="2"/>
      <c r="O21" s="2"/>
      <c r="P21" s="2"/>
      <c r="Q21" s="2"/>
      <c r="R21" s="2"/>
      <c r="T21" s="147"/>
      <c r="U21" s="147"/>
      <c r="V21" s="147"/>
      <c r="W21" s="147"/>
      <c r="X21" s="147"/>
      <c r="Y21" s="147"/>
      <c r="Z21" s="147"/>
      <c r="AA21" s="147"/>
    </row>
    <row r="22" spans="2:27" ht="15" customHeight="1" x14ac:dyDescent="0.3">
      <c r="B22" s="147"/>
      <c r="C22" s="147"/>
      <c r="D22" s="147"/>
      <c r="E22" s="147"/>
      <c r="F22" s="147"/>
      <c r="G22" s="147"/>
      <c r="H22" s="147"/>
      <c r="I22" s="147"/>
      <c r="K22" s="194" t="s">
        <v>35</v>
      </c>
      <c r="L22" s="194"/>
      <c r="M22" s="194"/>
      <c r="N22" s="194"/>
      <c r="O22" s="194"/>
      <c r="P22" s="194"/>
      <c r="Q22" s="194"/>
      <c r="R22" s="194"/>
      <c r="T22" s="147"/>
      <c r="U22" s="147"/>
      <c r="V22" s="147"/>
      <c r="W22" s="147"/>
      <c r="X22" s="147"/>
      <c r="Y22" s="147"/>
      <c r="Z22" s="147"/>
      <c r="AA22" s="147"/>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06" t="s">
        <v>153</v>
      </c>
      <c r="C24" s="206"/>
      <c r="D24" s="206"/>
      <c r="E24" s="206"/>
      <c r="F24" s="206"/>
      <c r="G24" s="206"/>
      <c r="H24" s="206"/>
      <c r="I24" s="206"/>
      <c r="K24" s="74" t="b">
        <v>0</v>
      </c>
      <c r="L24" s="207" t="s">
        <v>80</v>
      </c>
      <c r="M24" s="207"/>
      <c r="N24" s="207"/>
      <c r="O24" s="207"/>
      <c r="P24" s="207"/>
      <c r="Q24" s="207"/>
      <c r="R24" s="207"/>
      <c r="T24" s="2"/>
      <c r="U24" s="208" t="s">
        <v>262</v>
      </c>
      <c r="V24" s="208"/>
      <c r="W24" s="208"/>
      <c r="X24" s="208"/>
      <c r="Y24" s="208"/>
      <c r="Z24" s="208"/>
      <c r="AA24" s="208"/>
    </row>
    <row r="25" spans="2:27" ht="15" customHeight="1" x14ac:dyDescent="0.25">
      <c r="B25" s="2"/>
      <c r="C25" s="2"/>
      <c r="D25" s="2"/>
      <c r="E25" s="2"/>
      <c r="F25" s="2"/>
      <c r="G25" s="2"/>
      <c r="H25" s="2"/>
      <c r="I25" s="2"/>
      <c r="K25" s="75"/>
      <c r="L25" s="2"/>
      <c r="M25" s="2"/>
      <c r="N25" s="2"/>
      <c r="O25" s="2"/>
      <c r="P25" s="2"/>
      <c r="Q25" s="2"/>
      <c r="R25" s="2"/>
      <c r="T25" s="2"/>
      <c r="U25" s="208"/>
      <c r="V25" s="208"/>
      <c r="W25" s="208"/>
      <c r="X25" s="208"/>
      <c r="Y25" s="208"/>
      <c r="Z25" s="208"/>
      <c r="AA25" s="208"/>
    </row>
    <row r="26" spans="2:27" ht="15" customHeight="1" x14ac:dyDescent="0.3">
      <c r="B26" s="12"/>
      <c r="C26" s="207" t="s">
        <v>154</v>
      </c>
      <c r="D26" s="207"/>
      <c r="E26" s="207"/>
      <c r="F26" s="207"/>
      <c r="G26" s="207"/>
      <c r="H26" s="207"/>
      <c r="I26" s="207"/>
      <c r="K26" s="74" t="b">
        <v>0</v>
      </c>
      <c r="L26" s="207" t="s">
        <v>217</v>
      </c>
      <c r="M26" s="207"/>
      <c r="N26" s="207"/>
      <c r="O26" s="207"/>
      <c r="P26" s="207"/>
      <c r="Q26" s="207"/>
      <c r="R26" s="207"/>
      <c r="T26" s="2"/>
      <c r="U26" s="208"/>
      <c r="V26" s="208"/>
      <c r="W26" s="208"/>
      <c r="X26" s="208"/>
      <c r="Y26" s="208"/>
      <c r="Z26" s="208"/>
      <c r="AA26" s="208"/>
    </row>
    <row r="27" spans="2:27" ht="15" customHeight="1" x14ac:dyDescent="0.3">
      <c r="B27" s="2"/>
      <c r="C27" s="74" t="b">
        <v>0</v>
      </c>
      <c r="D27" s="207" t="s">
        <v>155</v>
      </c>
      <c r="E27" s="207"/>
      <c r="F27" s="207"/>
      <c r="G27" s="207"/>
      <c r="H27" s="207"/>
      <c r="I27" s="207"/>
      <c r="K27" s="2"/>
      <c r="L27" s="2"/>
      <c r="M27" s="2"/>
      <c r="N27" s="2"/>
      <c r="O27" s="2"/>
      <c r="P27" s="2"/>
      <c r="Q27" s="2"/>
      <c r="R27" s="2"/>
      <c r="T27" s="2"/>
      <c r="U27" s="208"/>
      <c r="V27" s="208"/>
      <c r="W27" s="208"/>
      <c r="X27" s="208"/>
      <c r="Y27" s="208"/>
      <c r="Z27" s="208"/>
      <c r="AA27" s="208"/>
    </row>
    <row r="28" spans="2:27" ht="15.75" customHeight="1" x14ac:dyDescent="0.25">
      <c r="B28" s="12" t="b">
        <v>1</v>
      </c>
      <c r="C28" s="74" t="b">
        <v>0</v>
      </c>
      <c r="D28" s="205" t="s">
        <v>156</v>
      </c>
      <c r="E28" s="205"/>
      <c r="F28" s="205"/>
      <c r="G28" s="205"/>
      <c r="H28" s="205"/>
      <c r="I28" s="205"/>
      <c r="K28" s="190" t="s">
        <v>81</v>
      </c>
      <c r="L28" s="190"/>
      <c r="M28" s="190"/>
      <c r="N28" s="190"/>
      <c r="O28" s="190"/>
      <c r="P28" s="190"/>
      <c r="Q28" s="190"/>
      <c r="R28" s="190"/>
      <c r="T28" s="2"/>
      <c r="U28" s="208"/>
      <c r="V28" s="208"/>
      <c r="W28" s="208"/>
      <c r="X28" s="208"/>
      <c r="Y28" s="208"/>
      <c r="Z28" s="208"/>
      <c r="AA28" s="208"/>
    </row>
    <row r="29" spans="2:27" ht="15" customHeight="1" x14ac:dyDescent="0.3">
      <c r="B29" s="2"/>
      <c r="C29" s="74" t="b">
        <v>0</v>
      </c>
      <c r="D29" s="205" t="s">
        <v>157</v>
      </c>
      <c r="E29" s="205"/>
      <c r="F29" s="205"/>
      <c r="G29" s="205"/>
      <c r="H29" s="205"/>
      <c r="I29" s="205"/>
      <c r="K29" s="188" t="s">
        <v>82</v>
      </c>
      <c r="L29" s="188"/>
      <c r="M29" s="188"/>
      <c r="N29" s="188"/>
      <c r="O29" s="188"/>
      <c r="P29" s="188"/>
      <c r="Q29" s="209" t="str">
        <f>IF(K24=TRUE,"Required","")</f>
        <v/>
      </c>
      <c r="R29" s="209"/>
      <c r="T29" s="2"/>
      <c r="U29" s="208"/>
      <c r="V29" s="208"/>
      <c r="W29" s="208"/>
      <c r="X29" s="208"/>
      <c r="Y29" s="208"/>
      <c r="Z29" s="208"/>
      <c r="AA29" s="208"/>
    </row>
    <row r="30" spans="2:27" ht="15" customHeight="1" x14ac:dyDescent="0.3">
      <c r="B30" s="210" t="str">
        <f>IF(C29=TRUE,"Contact DAS Risk Management for guidance",IF(C28=TRUE,"Contact DAS Risk Management for guidance",IF(C27=TRUE,"Continue through next steps","")))</f>
        <v/>
      </c>
      <c r="C30" s="210"/>
      <c r="D30" s="210"/>
      <c r="E30" s="210"/>
      <c r="F30" s="210"/>
      <c r="G30" s="210"/>
      <c r="H30" s="210"/>
      <c r="I30" s="210"/>
      <c r="K30" s="188" t="s">
        <v>83</v>
      </c>
      <c r="L30" s="188"/>
      <c r="M30" s="188"/>
      <c r="N30" s="188"/>
      <c r="O30" s="188"/>
      <c r="P30" s="188"/>
      <c r="Q30" s="209" t="str">
        <f>IF(K26=TRUE,"Required","")</f>
        <v/>
      </c>
      <c r="R30" s="209"/>
      <c r="T30" s="2"/>
      <c r="U30" s="208"/>
      <c r="V30" s="208"/>
      <c r="W30" s="208"/>
      <c r="X30" s="208"/>
      <c r="Y30" s="208"/>
      <c r="Z30" s="208"/>
      <c r="AA30" s="208"/>
    </row>
    <row r="31" spans="2:27" ht="15" customHeight="1" x14ac:dyDescent="0.3">
      <c r="B31" s="2"/>
      <c r="C31" s="2"/>
      <c r="D31" s="2"/>
      <c r="E31" s="2"/>
      <c r="F31" s="2"/>
      <c r="G31" s="2"/>
      <c r="H31" s="2"/>
      <c r="I31" s="2"/>
      <c r="K31" s="140"/>
      <c r="L31" s="140"/>
      <c r="M31" s="140"/>
      <c r="N31" s="140"/>
      <c r="O31" s="140"/>
      <c r="P31" s="140"/>
      <c r="Q31" s="141"/>
      <c r="R31" s="141"/>
      <c r="T31" s="2"/>
      <c r="U31" s="2"/>
      <c r="V31" s="85"/>
      <c r="W31" s="85"/>
      <c r="X31" s="85"/>
      <c r="Y31" s="85"/>
      <c r="Z31" s="85"/>
      <c r="AA31" s="85"/>
    </row>
    <row r="32" spans="2:27" ht="15" customHeight="1" x14ac:dyDescent="0.3">
      <c r="B32" s="194" t="s">
        <v>41</v>
      </c>
      <c r="C32" s="194"/>
      <c r="D32" s="194"/>
      <c r="E32" s="194"/>
      <c r="F32" s="194"/>
      <c r="G32" s="194"/>
      <c r="H32" s="194"/>
      <c r="I32" s="194"/>
      <c r="K32" s="2"/>
      <c r="L32" s="2"/>
      <c r="M32" s="2"/>
      <c r="N32" s="2"/>
      <c r="O32" s="2"/>
      <c r="P32" s="2"/>
      <c r="Q32" s="2"/>
      <c r="R32" s="2"/>
      <c r="T32" s="2"/>
      <c r="U32" s="201" t="s">
        <v>158</v>
      </c>
      <c r="V32" s="201"/>
      <c r="W32" s="201"/>
      <c r="X32" s="201"/>
      <c r="Y32" s="201"/>
      <c r="Z32" s="201"/>
      <c r="AA32" s="201"/>
    </row>
    <row r="33" spans="2:27" ht="15" customHeight="1" x14ac:dyDescent="0.3">
      <c r="B33" s="16"/>
      <c r="C33" s="16"/>
      <c r="D33" s="16"/>
      <c r="E33" s="16"/>
      <c r="F33" s="16"/>
      <c r="G33" s="16"/>
      <c r="H33" s="16"/>
      <c r="I33" s="16"/>
      <c r="K33" s="2"/>
      <c r="L33" s="2"/>
      <c r="M33" s="2"/>
      <c r="N33" s="2"/>
      <c r="O33" s="2"/>
      <c r="P33" s="2"/>
      <c r="Q33" s="2"/>
      <c r="R33" s="2"/>
      <c r="T33" s="2"/>
      <c r="U33" s="201"/>
      <c r="V33" s="201"/>
      <c r="W33" s="201"/>
      <c r="X33" s="201"/>
      <c r="Y33" s="201"/>
      <c r="Z33" s="201"/>
      <c r="AA33" s="201"/>
    </row>
    <row r="34" spans="2:27" ht="15.75" customHeight="1" x14ac:dyDescent="0.25">
      <c r="B34" s="76" t="b">
        <v>0</v>
      </c>
      <c r="C34" s="202" t="s">
        <v>42</v>
      </c>
      <c r="D34" s="202"/>
      <c r="E34" s="202"/>
      <c r="F34" s="202"/>
      <c r="G34" s="202"/>
      <c r="H34" s="202"/>
      <c r="I34" s="202"/>
      <c r="K34" s="190" t="s">
        <v>43</v>
      </c>
      <c r="L34" s="190"/>
      <c r="M34" s="190"/>
      <c r="N34" s="190"/>
      <c r="O34" s="190"/>
      <c r="P34" s="190"/>
      <c r="Q34" s="190"/>
      <c r="R34" s="190"/>
      <c r="T34" s="2"/>
      <c r="U34" s="201"/>
      <c r="V34" s="201"/>
      <c r="W34" s="201"/>
      <c r="X34" s="201"/>
      <c r="Y34" s="201"/>
      <c r="Z34" s="201"/>
      <c r="AA34" s="201"/>
    </row>
    <row r="35" spans="2:27" ht="15" customHeight="1" x14ac:dyDescent="0.25">
      <c r="B35" s="86"/>
      <c r="C35" s="17"/>
      <c r="D35" s="17"/>
      <c r="E35" s="17"/>
      <c r="F35" s="17"/>
      <c r="G35" s="17"/>
      <c r="H35" s="18"/>
      <c r="I35" s="18"/>
      <c r="K35" s="203" t="s">
        <v>76</v>
      </c>
      <c r="L35" s="203"/>
      <c r="M35" s="203"/>
      <c r="N35" s="203"/>
      <c r="O35" s="203"/>
      <c r="P35" s="203"/>
      <c r="Q35" s="204" t="str">
        <f>IF(AND(C42=TRUE,B44=TRUE),10000000,IF(C42=TRUE,5000000,IF(AND(C41=TRUE,B44=TRUE),5000000,IF(C41=TRUE,2000000,IF(AND(B34=TRUE,B36=TRUE,B44=TRUE),2000000,IF(AND(B34=TRUE,B44=TRUE),2000000,IF(AND(B38=TRUE,B44=TRUE),2000000,IF(AND(B36=TRUE,B44=TRUE),2000000,IF(B34=TRUE,1000000,IF(B36=TRUE,1000000,IF(B38=TRUE,1000000,"")))))))))))</f>
        <v/>
      </c>
      <c r="R35" s="204"/>
      <c r="T35" s="2"/>
      <c r="U35" s="201"/>
      <c r="V35" s="201"/>
      <c r="W35" s="201"/>
      <c r="X35" s="201"/>
      <c r="Y35" s="201"/>
      <c r="Z35" s="201"/>
      <c r="AA35" s="201"/>
    </row>
    <row r="36" spans="2:27" ht="15" customHeight="1" x14ac:dyDescent="0.25">
      <c r="B36" s="76" t="b">
        <v>0</v>
      </c>
      <c r="C36" s="214" t="s">
        <v>74</v>
      </c>
      <c r="D36" s="214"/>
      <c r="E36" s="214"/>
      <c r="F36" s="214"/>
      <c r="G36" s="214"/>
      <c r="H36" s="214"/>
      <c r="I36" s="214"/>
      <c r="K36" s="188" t="s">
        <v>77</v>
      </c>
      <c r="L36" s="188"/>
      <c r="M36" s="188"/>
      <c r="N36" s="188"/>
      <c r="O36" s="188"/>
      <c r="P36" s="188"/>
      <c r="Q36" s="204" t="str">
        <f>IF(Q35&gt;0,Q35,"")</f>
        <v/>
      </c>
      <c r="R36" s="204"/>
      <c r="T36" s="2"/>
      <c r="U36" s="201"/>
      <c r="V36" s="201"/>
      <c r="W36" s="201"/>
      <c r="X36" s="201"/>
      <c r="Y36" s="201"/>
      <c r="Z36" s="201"/>
      <c r="AA36" s="201"/>
    </row>
    <row r="37" spans="2:27" ht="15" customHeight="1" x14ac:dyDescent="0.25">
      <c r="B37" s="2"/>
      <c r="C37" s="2"/>
      <c r="D37" s="2"/>
      <c r="E37" s="2"/>
      <c r="F37" s="2"/>
      <c r="G37" s="2"/>
      <c r="H37" s="2"/>
      <c r="I37" s="2"/>
      <c r="K37" s="2"/>
      <c r="L37" s="2"/>
      <c r="M37" s="2"/>
      <c r="N37" s="2"/>
      <c r="O37" s="2"/>
      <c r="P37" s="2"/>
      <c r="Q37" s="2"/>
      <c r="R37" s="2"/>
      <c r="T37" s="2"/>
      <c r="U37" s="201"/>
      <c r="V37" s="201"/>
      <c r="W37" s="201"/>
      <c r="X37" s="201"/>
      <c r="Y37" s="201"/>
      <c r="Z37" s="201"/>
      <c r="AA37" s="201"/>
    </row>
    <row r="38" spans="2:27" ht="15" customHeight="1" x14ac:dyDescent="0.3">
      <c r="B38" s="74" t="b">
        <v>0</v>
      </c>
      <c r="C38" s="198" t="s">
        <v>159</v>
      </c>
      <c r="D38" s="198"/>
      <c r="E38" s="198"/>
      <c r="F38" s="198"/>
      <c r="G38" s="198"/>
      <c r="H38" s="198"/>
      <c r="I38" s="198"/>
      <c r="K38" s="25"/>
      <c r="L38" s="25"/>
      <c r="M38" s="25"/>
      <c r="N38" s="25"/>
      <c r="O38" s="25"/>
      <c r="P38" s="25"/>
      <c r="Q38" s="25"/>
      <c r="R38" s="25"/>
      <c r="T38" s="2"/>
      <c r="U38" s="2"/>
      <c r="V38" s="2"/>
      <c r="W38" s="2"/>
      <c r="X38" s="2"/>
      <c r="Y38" s="2"/>
      <c r="Z38" s="2"/>
      <c r="AA38" s="2"/>
    </row>
    <row r="39" spans="2:27" ht="15" customHeight="1" x14ac:dyDescent="0.25">
      <c r="B39" s="2"/>
      <c r="C39" s="2"/>
      <c r="D39" s="2"/>
      <c r="E39" s="2"/>
      <c r="F39" s="2"/>
      <c r="G39" s="2"/>
      <c r="H39" s="2"/>
      <c r="I39" s="2"/>
      <c r="K39" s="25"/>
      <c r="L39" s="25"/>
      <c r="M39" s="25"/>
      <c r="N39" s="25"/>
      <c r="O39" s="25"/>
      <c r="P39" s="25"/>
      <c r="Q39" s="25"/>
      <c r="R39" s="25"/>
      <c r="T39" s="2"/>
      <c r="U39" s="2"/>
      <c r="V39" s="2"/>
      <c r="W39" s="2"/>
      <c r="X39" s="2"/>
      <c r="Y39" s="2"/>
      <c r="Z39" s="2"/>
      <c r="AA39" s="2"/>
    </row>
    <row r="40" spans="2:27" ht="15" customHeight="1" x14ac:dyDescent="0.25">
      <c r="B40" s="76"/>
      <c r="C40" s="214" t="s">
        <v>160</v>
      </c>
      <c r="D40" s="214"/>
      <c r="E40" s="214"/>
      <c r="F40" s="214"/>
      <c r="G40" s="214"/>
      <c r="H40" s="214"/>
      <c r="I40" s="214"/>
      <c r="K40" s="25"/>
      <c r="L40" s="25"/>
      <c r="M40" s="25"/>
      <c r="N40" s="25"/>
      <c r="O40" s="25"/>
      <c r="P40" s="25"/>
      <c r="Q40" s="25"/>
      <c r="R40" s="25"/>
      <c r="T40" s="50"/>
      <c r="U40" s="50"/>
      <c r="V40" s="50"/>
      <c r="W40" s="50"/>
      <c r="X40" s="50"/>
      <c r="Y40" s="50"/>
      <c r="Z40" s="50"/>
      <c r="AA40" s="50"/>
    </row>
    <row r="41" spans="2:27" ht="15" customHeight="1" x14ac:dyDescent="0.25">
      <c r="B41" s="87"/>
      <c r="C41" s="78" t="b">
        <v>0</v>
      </c>
      <c r="D41" s="214" t="s">
        <v>161</v>
      </c>
      <c r="E41" s="214"/>
      <c r="F41" s="214"/>
      <c r="G41" s="214"/>
      <c r="H41" s="214"/>
      <c r="I41" s="214"/>
      <c r="K41" s="25"/>
      <c r="L41" s="25"/>
      <c r="M41" s="25"/>
      <c r="N41" s="25"/>
      <c r="O41" s="25"/>
      <c r="P41" s="25"/>
      <c r="Q41" s="25"/>
      <c r="R41" s="25"/>
      <c r="T41" s="192" t="s">
        <v>295</v>
      </c>
      <c r="U41" s="193"/>
      <c r="V41" s="193"/>
      <c r="W41" s="193"/>
      <c r="X41" s="193"/>
      <c r="Y41" s="193"/>
      <c r="Z41" s="193"/>
      <c r="AA41" s="193"/>
    </row>
    <row r="42" spans="2:27" ht="15" customHeight="1" x14ac:dyDescent="0.25">
      <c r="B42" s="88"/>
      <c r="C42" s="74" t="b">
        <v>0</v>
      </c>
      <c r="D42" s="215" t="s">
        <v>162</v>
      </c>
      <c r="E42" s="196"/>
      <c r="F42" s="196"/>
      <c r="G42" s="196"/>
      <c r="H42" s="196"/>
      <c r="I42" s="196"/>
      <c r="K42" s="25"/>
      <c r="L42" s="25"/>
      <c r="M42" s="25"/>
      <c r="N42" s="25"/>
      <c r="O42" s="25"/>
      <c r="P42" s="25"/>
      <c r="Q42" s="25"/>
      <c r="R42" s="25"/>
      <c r="T42" s="193"/>
      <c r="U42" s="193"/>
      <c r="V42" s="193"/>
      <c r="W42" s="193"/>
      <c r="X42" s="193"/>
      <c r="Y42" s="193"/>
      <c r="Z42" s="193"/>
      <c r="AA42" s="193"/>
    </row>
    <row r="43" spans="2:27" ht="15" customHeight="1" x14ac:dyDescent="0.25">
      <c r="B43" s="88"/>
      <c r="C43" s="2"/>
      <c r="D43" s="2"/>
      <c r="E43" s="2"/>
      <c r="F43" s="2"/>
      <c r="G43" s="2"/>
      <c r="H43" s="2"/>
      <c r="I43" s="2"/>
      <c r="K43" s="2"/>
      <c r="L43" s="2"/>
      <c r="M43" s="2"/>
      <c r="N43" s="2"/>
      <c r="O43" s="2"/>
      <c r="P43" s="2"/>
      <c r="Q43" s="2"/>
      <c r="R43" s="2"/>
      <c r="T43" s="193"/>
      <c r="U43" s="193"/>
      <c r="V43" s="193"/>
      <c r="W43" s="193"/>
      <c r="X43" s="193"/>
      <c r="Y43" s="193"/>
      <c r="Z43" s="193"/>
      <c r="AA43" s="193"/>
    </row>
    <row r="44" spans="2:27" ht="15" customHeight="1" x14ac:dyDescent="0.25">
      <c r="B44" s="211" t="b">
        <v>0</v>
      </c>
      <c r="C44" s="212" t="s">
        <v>163</v>
      </c>
      <c r="D44" s="212"/>
      <c r="E44" s="212"/>
      <c r="F44" s="212"/>
      <c r="G44" s="212"/>
      <c r="H44" s="212"/>
      <c r="I44" s="212"/>
      <c r="K44" s="2"/>
      <c r="L44" s="2"/>
      <c r="M44" s="2"/>
      <c r="N44" s="2"/>
      <c r="O44" s="2"/>
      <c r="P44" s="2"/>
      <c r="Q44" s="2"/>
      <c r="R44" s="2"/>
      <c r="T44" s="193"/>
      <c r="U44" s="193"/>
      <c r="V44" s="193"/>
      <c r="W44" s="193"/>
      <c r="X44" s="193"/>
      <c r="Y44" s="193"/>
      <c r="Z44" s="193"/>
      <c r="AA44" s="193"/>
    </row>
    <row r="45" spans="2:27" ht="15" customHeight="1" x14ac:dyDescent="0.25">
      <c r="B45" s="211"/>
      <c r="C45" s="212"/>
      <c r="D45" s="212"/>
      <c r="E45" s="212"/>
      <c r="F45" s="212"/>
      <c r="G45" s="212"/>
      <c r="H45" s="212"/>
      <c r="I45" s="212"/>
      <c r="K45" s="2"/>
      <c r="L45" s="2"/>
      <c r="M45" s="2"/>
      <c r="N45" s="2"/>
      <c r="O45" s="2"/>
      <c r="P45" s="2"/>
      <c r="Q45" s="2"/>
      <c r="R45" s="2"/>
      <c r="T45" s="193"/>
      <c r="U45" s="193"/>
      <c r="V45" s="193"/>
      <c r="W45" s="193"/>
      <c r="X45" s="193"/>
      <c r="Y45" s="193"/>
      <c r="Z45" s="193"/>
      <c r="AA45" s="193"/>
    </row>
    <row r="46" spans="2:27" x14ac:dyDescent="0.25">
      <c r="B46" s="2"/>
      <c r="C46" s="212"/>
      <c r="D46" s="212"/>
      <c r="E46" s="212"/>
      <c r="F46" s="212"/>
      <c r="G46" s="212"/>
      <c r="H46" s="212"/>
      <c r="I46" s="212"/>
      <c r="K46" s="213"/>
      <c r="L46" s="213"/>
      <c r="M46" s="2"/>
      <c r="N46" s="2"/>
      <c r="O46" s="2"/>
      <c r="P46" s="2"/>
      <c r="Q46" s="2"/>
      <c r="R46" s="2"/>
      <c r="T46" s="193"/>
      <c r="U46" s="193"/>
      <c r="V46" s="193"/>
      <c r="W46" s="193"/>
      <c r="X46" s="193"/>
      <c r="Y46" s="193"/>
      <c r="Z46" s="193"/>
      <c r="AA46" s="193"/>
    </row>
  </sheetData>
  <sheetProtection algorithmName="SHA-512" hashValue="d3w6ONg1OofCKZphg9zs7wt6Bk313QP3TKFzjXH4Ngc4RvpMokhchssRnlmbr6TVdcuf8xM+WEiEs/dEbCTCjw==" saltValue="LbWDxWaQBcs08Gy9RnzHNQ==" spinCount="100000" sheet="1" objects="1" scenarios="1" selectLockedCells="1" selectUnlockedCells="1"/>
  <mergeCells count="40">
    <mergeCell ref="T41:AA46"/>
    <mergeCell ref="B44:B45"/>
    <mergeCell ref="C44:I46"/>
    <mergeCell ref="K46:L46"/>
    <mergeCell ref="C36:I36"/>
    <mergeCell ref="K36:P36"/>
    <mergeCell ref="U32:AA37"/>
    <mergeCell ref="D28:I28"/>
    <mergeCell ref="Q36:R36"/>
    <mergeCell ref="C38:I38"/>
    <mergeCell ref="C40:I40"/>
    <mergeCell ref="D42:I42"/>
    <mergeCell ref="D41:I41"/>
    <mergeCell ref="B32:I32"/>
    <mergeCell ref="C34:I34"/>
    <mergeCell ref="K34:R34"/>
    <mergeCell ref="K35:P35"/>
    <mergeCell ref="Q35:R35"/>
    <mergeCell ref="B1:C2"/>
    <mergeCell ref="E1:H2"/>
    <mergeCell ref="B20:I22"/>
    <mergeCell ref="B24:I24"/>
    <mergeCell ref="N1:Q2"/>
    <mergeCell ref="J1:L2"/>
    <mergeCell ref="S1:U2"/>
    <mergeCell ref="D29:I29"/>
    <mergeCell ref="K20:R20"/>
    <mergeCell ref="T20:AA22"/>
    <mergeCell ref="K22:R22"/>
    <mergeCell ref="L24:R24"/>
    <mergeCell ref="U24:AA30"/>
    <mergeCell ref="C26:I26"/>
    <mergeCell ref="L26:R26"/>
    <mergeCell ref="D27:I27"/>
    <mergeCell ref="K28:R28"/>
    <mergeCell ref="K29:P29"/>
    <mergeCell ref="Q29:R29"/>
    <mergeCell ref="B30:I30"/>
    <mergeCell ref="K30:P30"/>
    <mergeCell ref="Q30:R30"/>
  </mergeCells>
  <conditionalFormatting sqref="B30">
    <cfRule type="containsText" dxfId="10" priority="2" operator="containsText" text="Contact">
      <formula>NOT(ISERROR(SEARCH("Contact",B30)))</formula>
    </cfRule>
    <cfRule type="containsText" dxfId="9" priority="3" operator="containsText" text="Continue">
      <formula>NOT(ISERROR(SEARCH("Continue",B30)))</formula>
    </cfRule>
  </conditionalFormatting>
  <conditionalFormatting sqref="K38">
    <cfRule type="containsText" dxfId="8"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2481"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62482" r:id="rId6" name="Check Box 18">
              <controlPr locked="0" defaultSize="0" autoFill="0" autoLine="0" autoPict="0">
                <anchor moveWithCells="1">
                  <from>
                    <xdr:col>2</xdr:col>
                    <xdr:colOff>57150</xdr:colOff>
                    <xdr:row>26</xdr:row>
                    <xdr:rowOff>180975</xdr:rowOff>
                  </from>
                  <to>
                    <xdr:col>3</xdr:col>
                    <xdr:colOff>85725</xdr:colOff>
                    <xdr:row>28</xdr:row>
                    <xdr:rowOff>9525</xdr:rowOff>
                  </to>
                </anchor>
              </controlPr>
            </control>
          </mc:Choice>
        </mc:AlternateContent>
        <mc:AlternateContent xmlns:mc="http://schemas.openxmlformats.org/markup-compatibility/2006">
          <mc:Choice Requires="x14">
            <control shapeId="62483" r:id="rId7" name="Check Box 19">
              <controlPr locked="0" defaultSize="0" autoFill="0" autoLine="0" autoPict="0">
                <anchor moveWithCells="1">
                  <from>
                    <xdr:col>1</xdr:col>
                    <xdr:colOff>47625</xdr:colOff>
                    <xdr:row>32</xdr:row>
                    <xdr:rowOff>180975</xdr:rowOff>
                  </from>
                  <to>
                    <xdr:col>2</xdr:col>
                    <xdr:colOff>104775</xdr:colOff>
                    <xdr:row>34</xdr:row>
                    <xdr:rowOff>19050</xdr:rowOff>
                  </to>
                </anchor>
              </controlPr>
            </control>
          </mc:Choice>
        </mc:AlternateContent>
        <mc:AlternateContent xmlns:mc="http://schemas.openxmlformats.org/markup-compatibility/2006">
          <mc:Choice Requires="x14">
            <control shapeId="62484"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62485"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62486"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62487"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62488"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62489"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62490"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62491" r:id="rId15" name="Check Box 27">
              <controlPr locked="0" defaultSize="0" autoFill="0" autoLine="0" autoPict="0">
                <anchor moveWithCells="1">
                  <from>
                    <xdr:col>2</xdr:col>
                    <xdr:colOff>57150</xdr:colOff>
                    <xdr:row>27</xdr:row>
                    <xdr:rowOff>180975</xdr:rowOff>
                  </from>
                  <to>
                    <xdr:col>3</xdr:col>
                    <xdr:colOff>76200</xdr:colOff>
                    <xdr:row>29</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H32" sqref="H32:I32"/>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36" ht="18" customHeight="1" x14ac:dyDescent="0.25"/>
    <row r="20" spans="2:36" ht="15" customHeight="1" x14ac:dyDescent="0.25">
      <c r="B20" s="147" t="s">
        <v>119</v>
      </c>
      <c r="C20" s="147"/>
      <c r="D20" s="147"/>
      <c r="E20" s="147"/>
      <c r="F20" s="147"/>
      <c r="G20" s="147"/>
      <c r="H20" s="147"/>
      <c r="I20" s="147"/>
      <c r="K20" s="165" t="s">
        <v>102</v>
      </c>
      <c r="L20" s="165"/>
      <c r="M20" s="165"/>
      <c r="N20" s="165"/>
      <c r="O20" s="165"/>
      <c r="P20" s="165"/>
      <c r="Q20" s="165"/>
      <c r="R20" s="165"/>
      <c r="T20" s="147" t="s">
        <v>112</v>
      </c>
      <c r="U20" s="147"/>
      <c r="V20" s="147"/>
      <c r="W20" s="147"/>
      <c r="X20" s="147"/>
      <c r="Y20" s="147"/>
      <c r="Z20" s="147"/>
      <c r="AA20" s="147"/>
    </row>
    <row r="21" spans="2:36" ht="15" customHeight="1" x14ac:dyDescent="0.25">
      <c r="B21" s="147"/>
      <c r="C21" s="147"/>
      <c r="D21" s="147"/>
      <c r="E21" s="147"/>
      <c r="F21" s="147"/>
      <c r="G21" s="147"/>
      <c r="H21" s="147"/>
      <c r="I21" s="147"/>
      <c r="K21" s="165"/>
      <c r="L21" s="165"/>
      <c r="M21" s="165"/>
      <c r="N21" s="165"/>
      <c r="O21" s="165"/>
      <c r="P21" s="165"/>
      <c r="Q21" s="165"/>
      <c r="R21" s="165"/>
      <c r="T21" s="147"/>
      <c r="U21" s="147"/>
      <c r="V21" s="147"/>
      <c r="W21" s="147"/>
      <c r="X21" s="147"/>
      <c r="Y21" s="147"/>
      <c r="Z21" s="147"/>
      <c r="AA21" s="147"/>
    </row>
    <row r="22" spans="2:36" ht="15" customHeight="1" x14ac:dyDescent="0.25">
      <c r="B22" s="147"/>
      <c r="C22" s="147"/>
      <c r="D22" s="147"/>
      <c r="E22" s="147"/>
      <c r="F22" s="147"/>
      <c r="G22" s="147"/>
      <c r="H22" s="147"/>
      <c r="I22" s="147"/>
      <c r="K22" s="165"/>
      <c r="L22" s="165"/>
      <c r="M22" s="165"/>
      <c r="N22" s="165"/>
      <c r="O22" s="165"/>
      <c r="P22" s="165"/>
      <c r="Q22" s="165"/>
      <c r="R22" s="165"/>
      <c r="T22" s="147"/>
      <c r="U22" s="147"/>
      <c r="V22" s="147"/>
      <c r="W22" s="147"/>
      <c r="X22" s="147"/>
      <c r="Y22" s="147"/>
      <c r="Z22" s="147"/>
      <c r="AA22" s="147"/>
    </row>
    <row r="23" spans="2:36" ht="15" customHeight="1" x14ac:dyDescent="0.25">
      <c r="B23" s="52"/>
      <c r="C23" s="52"/>
      <c r="D23" s="52"/>
      <c r="E23" s="52"/>
      <c r="F23" s="52"/>
      <c r="G23" s="52"/>
      <c r="H23" s="52"/>
      <c r="I23" s="52"/>
      <c r="K23" s="70"/>
      <c r="L23" s="70"/>
      <c r="M23" s="70"/>
      <c r="N23" s="70"/>
      <c r="O23" s="70"/>
      <c r="P23" s="70"/>
      <c r="Q23" s="70"/>
      <c r="R23" s="70"/>
      <c r="T23" s="220" t="s">
        <v>113</v>
      </c>
      <c r="U23" s="220"/>
      <c r="V23" s="220"/>
      <c r="W23" s="220"/>
      <c r="X23" s="220"/>
      <c r="Y23" s="220"/>
      <c r="Z23" s="220"/>
      <c r="AA23" s="220"/>
      <c r="AC23" s="58"/>
      <c r="AD23" s="58"/>
      <c r="AE23" s="58"/>
      <c r="AF23" s="58"/>
      <c r="AG23" s="58"/>
      <c r="AH23" s="58"/>
      <c r="AI23" s="58"/>
      <c r="AJ23" s="58"/>
    </row>
    <row r="24" spans="2:36" ht="15" customHeight="1" x14ac:dyDescent="0.3">
      <c r="B24" s="206" t="s">
        <v>141</v>
      </c>
      <c r="C24" s="206"/>
      <c r="D24" s="206"/>
      <c r="E24" s="206"/>
      <c r="F24" s="206"/>
      <c r="G24" s="206"/>
      <c r="H24" s="206"/>
      <c r="I24" s="206"/>
      <c r="K24" s="26" t="s">
        <v>103</v>
      </c>
      <c r="L24" s="2"/>
      <c r="M24" s="2"/>
      <c r="N24" s="2"/>
      <c r="O24" s="2"/>
      <c r="P24" s="2"/>
      <c r="Q24" s="2"/>
      <c r="R24" s="2"/>
      <c r="T24" s="220"/>
      <c r="U24" s="220"/>
      <c r="V24" s="220"/>
      <c r="W24" s="220"/>
      <c r="X24" s="220"/>
      <c r="Y24" s="220"/>
      <c r="Z24" s="220"/>
      <c r="AA24" s="220"/>
      <c r="AC24" s="1"/>
      <c r="AD24" s="1"/>
      <c r="AE24" s="1"/>
      <c r="AF24" s="1"/>
      <c r="AG24" s="1"/>
      <c r="AH24" s="1"/>
      <c r="AI24" s="1"/>
      <c r="AJ24" s="1"/>
    </row>
    <row r="25" spans="2:36" ht="15" customHeight="1" x14ac:dyDescent="0.3">
      <c r="B25" s="2"/>
      <c r="C25" s="2"/>
      <c r="D25" s="2"/>
      <c r="E25" s="2"/>
      <c r="F25" s="2"/>
      <c r="G25" s="2"/>
      <c r="H25" s="2"/>
      <c r="I25" s="2"/>
      <c r="K25" s="12"/>
      <c r="L25" s="2"/>
      <c r="M25" s="2"/>
      <c r="N25" s="21"/>
      <c r="O25" s="21"/>
      <c r="P25" s="21"/>
      <c r="Q25" s="21"/>
      <c r="R25" s="21"/>
      <c r="T25" s="219" t="s">
        <v>114</v>
      </c>
      <c r="U25" s="219"/>
      <c r="V25" s="219"/>
      <c r="W25" s="219"/>
      <c r="X25" s="219"/>
      <c r="Y25" s="219"/>
      <c r="Z25" s="219"/>
      <c r="AA25" s="219"/>
    </row>
    <row r="26" spans="2:36" ht="15" customHeight="1" x14ac:dyDescent="0.3">
      <c r="B26" s="269" t="s">
        <v>263</v>
      </c>
      <c r="C26" s="269"/>
      <c r="D26" s="269"/>
      <c r="E26" s="269"/>
      <c r="F26" s="269"/>
      <c r="G26" s="269"/>
      <c r="H26" s="269"/>
      <c r="I26" s="269"/>
      <c r="K26" s="2"/>
      <c r="L26" s="11" t="s">
        <v>104</v>
      </c>
      <c r="M26" s="2"/>
      <c r="N26" s="2"/>
      <c r="O26" s="2"/>
      <c r="P26" s="2"/>
      <c r="Q26" s="2"/>
      <c r="R26" s="2"/>
      <c r="T26" s="219"/>
      <c r="U26" s="219"/>
      <c r="V26" s="219"/>
      <c r="W26" s="219"/>
      <c r="X26" s="219"/>
      <c r="Y26" s="219"/>
      <c r="Z26" s="219"/>
      <c r="AA26" s="219"/>
    </row>
    <row r="27" spans="2:36" ht="15" customHeight="1" x14ac:dyDescent="0.3">
      <c r="B27" s="269"/>
      <c r="C27" s="269"/>
      <c r="D27" s="269"/>
      <c r="E27" s="269"/>
      <c r="F27" s="269"/>
      <c r="G27" s="269"/>
      <c r="H27" s="269"/>
      <c r="I27" s="269"/>
      <c r="K27" s="73" t="s">
        <v>107</v>
      </c>
      <c r="L27" s="198" t="s">
        <v>108</v>
      </c>
      <c r="M27" s="198"/>
      <c r="N27" s="198"/>
      <c r="O27" s="198"/>
      <c r="P27" s="198"/>
      <c r="Q27" s="198"/>
      <c r="R27" s="198"/>
      <c r="T27" s="219"/>
      <c r="U27" s="219"/>
      <c r="V27" s="219"/>
      <c r="W27" s="219"/>
      <c r="X27" s="219"/>
      <c r="Y27" s="219"/>
      <c r="Z27" s="219"/>
      <c r="AA27" s="219"/>
    </row>
    <row r="28" spans="2:36" ht="15" customHeight="1" x14ac:dyDescent="0.25">
      <c r="B28" s="269"/>
      <c r="C28" s="269"/>
      <c r="D28" s="269"/>
      <c r="E28" s="269"/>
      <c r="F28" s="269"/>
      <c r="G28" s="269"/>
      <c r="H28" s="269"/>
      <c r="I28" s="269"/>
      <c r="K28" s="270" t="s">
        <v>107</v>
      </c>
      <c r="L28" s="185" t="s">
        <v>221</v>
      </c>
      <c r="M28" s="185"/>
      <c r="N28" s="185"/>
      <c r="O28" s="185"/>
      <c r="P28" s="185"/>
      <c r="Q28" s="185"/>
      <c r="R28" s="185"/>
      <c r="T28" s="219"/>
      <c r="U28" s="219"/>
      <c r="V28" s="219"/>
      <c r="W28" s="219"/>
      <c r="X28" s="219"/>
      <c r="Y28" s="219"/>
      <c r="Z28" s="219"/>
      <c r="AA28" s="219"/>
    </row>
    <row r="29" spans="2:36" ht="15" customHeight="1" x14ac:dyDescent="0.25">
      <c r="B29" s="211" t="b">
        <v>0</v>
      </c>
      <c r="C29" s="201" t="s">
        <v>49</v>
      </c>
      <c r="D29" s="201"/>
      <c r="E29" s="201"/>
      <c r="F29" s="201"/>
      <c r="G29" s="201"/>
      <c r="H29" s="201"/>
      <c r="I29" s="201"/>
      <c r="K29" s="270"/>
      <c r="L29" s="185"/>
      <c r="M29" s="185"/>
      <c r="N29" s="185"/>
      <c r="O29" s="185"/>
      <c r="P29" s="185"/>
      <c r="Q29" s="185"/>
      <c r="R29" s="185"/>
      <c r="T29" s="220" t="s">
        <v>115</v>
      </c>
      <c r="U29" s="220"/>
      <c r="V29" s="220"/>
      <c r="W29" s="220"/>
      <c r="X29" s="220"/>
      <c r="Y29" s="220"/>
      <c r="Z29" s="220"/>
      <c r="AA29" s="220"/>
    </row>
    <row r="30" spans="2:36" ht="15" customHeight="1" x14ac:dyDescent="0.25">
      <c r="B30" s="211"/>
      <c r="C30" s="201"/>
      <c r="D30" s="201"/>
      <c r="E30" s="201"/>
      <c r="F30" s="201"/>
      <c r="G30" s="201"/>
      <c r="H30" s="201"/>
      <c r="I30" s="201"/>
      <c r="K30" s="2"/>
      <c r="L30" s="185"/>
      <c r="M30" s="185"/>
      <c r="N30" s="185"/>
      <c r="O30" s="185"/>
      <c r="P30" s="185"/>
      <c r="Q30" s="185"/>
      <c r="R30" s="185"/>
      <c r="T30" s="220"/>
      <c r="U30" s="220"/>
      <c r="V30" s="220"/>
      <c r="W30" s="220"/>
      <c r="X30" s="220"/>
      <c r="Y30" s="220"/>
      <c r="Z30" s="220"/>
      <c r="AA30" s="220"/>
    </row>
    <row r="31" spans="2:36" ht="15.75" customHeight="1" thickBot="1" x14ac:dyDescent="0.35">
      <c r="B31" s="2"/>
      <c r="C31" s="2"/>
      <c r="D31" s="2"/>
      <c r="E31" s="2"/>
      <c r="F31" s="2"/>
      <c r="G31" s="2"/>
      <c r="H31" s="2"/>
      <c r="I31" s="2"/>
      <c r="K31" s="24"/>
      <c r="L31" s="20" t="s">
        <v>105</v>
      </c>
      <c r="M31" s="25"/>
      <c r="N31" s="25"/>
      <c r="O31" s="25"/>
      <c r="P31" s="25"/>
      <c r="Q31" s="13"/>
      <c r="R31" s="13"/>
      <c r="T31" s="219" t="s">
        <v>116</v>
      </c>
      <c r="U31" s="219"/>
      <c r="V31" s="219"/>
      <c r="W31" s="219"/>
      <c r="X31" s="219"/>
      <c r="Y31" s="219"/>
      <c r="Z31" s="219"/>
      <c r="AA31" s="219"/>
    </row>
    <row r="32" spans="2:36" ht="15" customHeight="1" thickBot="1" x14ac:dyDescent="0.35">
      <c r="B32" s="2"/>
      <c r="C32" s="220" t="s">
        <v>51</v>
      </c>
      <c r="D32" s="220"/>
      <c r="E32" s="220"/>
      <c r="F32" s="220"/>
      <c r="G32" s="221"/>
      <c r="H32" s="222">
        <v>0</v>
      </c>
      <c r="I32" s="223"/>
      <c r="K32" s="73" t="s">
        <v>107</v>
      </c>
      <c r="L32" s="198" t="s">
        <v>222</v>
      </c>
      <c r="M32" s="198"/>
      <c r="N32" s="198"/>
      <c r="O32" s="198"/>
      <c r="P32" s="198"/>
      <c r="Q32" s="198"/>
      <c r="R32" s="198"/>
      <c r="T32" s="219"/>
      <c r="U32" s="219"/>
      <c r="V32" s="219"/>
      <c r="W32" s="219"/>
      <c r="X32" s="219"/>
      <c r="Y32" s="219"/>
      <c r="Z32" s="219"/>
      <c r="AA32" s="219"/>
    </row>
    <row r="33" spans="2:27" ht="15" customHeight="1" x14ac:dyDescent="0.25">
      <c r="B33" s="2"/>
      <c r="C33" s="2"/>
      <c r="D33" s="2"/>
      <c r="E33" s="2"/>
      <c r="F33" s="2"/>
      <c r="G33" s="2"/>
      <c r="H33" s="2"/>
      <c r="I33" s="2"/>
      <c r="K33" s="2"/>
      <c r="L33" s="2"/>
      <c r="M33" s="2"/>
      <c r="N33" s="2"/>
      <c r="O33" s="2"/>
      <c r="P33" s="2"/>
      <c r="Q33" s="2"/>
      <c r="R33" s="2"/>
      <c r="T33" s="219"/>
      <c r="U33" s="219"/>
      <c r="V33" s="219"/>
      <c r="W33" s="219"/>
      <c r="X33" s="219"/>
      <c r="Y33" s="219"/>
      <c r="Z33" s="219"/>
      <c r="AA33" s="219"/>
    </row>
    <row r="34" spans="2:27" ht="15.75" customHeight="1" x14ac:dyDescent="0.25">
      <c r="B34" s="190" t="s">
        <v>50</v>
      </c>
      <c r="C34" s="190"/>
      <c r="D34" s="190"/>
      <c r="E34" s="190"/>
      <c r="F34" s="190"/>
      <c r="G34" s="190"/>
      <c r="H34" s="190"/>
      <c r="I34" s="190"/>
      <c r="K34" s="27" t="s">
        <v>106</v>
      </c>
      <c r="L34" s="2"/>
      <c r="M34" s="2"/>
      <c r="N34" s="2"/>
      <c r="O34" s="2"/>
      <c r="P34" s="2"/>
      <c r="Q34" s="2"/>
      <c r="R34" s="2"/>
      <c r="T34" s="219"/>
      <c r="U34" s="219"/>
      <c r="V34" s="219"/>
      <c r="W34" s="219"/>
      <c r="X34" s="219"/>
      <c r="Y34" s="219"/>
      <c r="Z34" s="219"/>
      <c r="AA34" s="219"/>
    </row>
    <row r="35" spans="2:27" ht="17.25" customHeight="1" x14ac:dyDescent="0.25">
      <c r="B35" s="188" t="s">
        <v>125</v>
      </c>
      <c r="C35" s="188"/>
      <c r="D35" s="188"/>
      <c r="E35" s="188"/>
      <c r="F35" s="188"/>
      <c r="G35" s="189" t="str">
        <f>IF(H32&gt;19999999,"Contact DAS RM",IF(H32&gt;0,H32,""))</f>
        <v/>
      </c>
      <c r="H35" s="189"/>
      <c r="I35" s="189"/>
      <c r="K35" s="2"/>
      <c r="L35" s="2"/>
      <c r="M35" s="2"/>
      <c r="N35" s="2"/>
      <c r="O35" s="2"/>
      <c r="P35" s="2"/>
      <c r="Q35" s="2"/>
      <c r="R35" s="2"/>
      <c r="T35" s="219"/>
      <c r="U35" s="219"/>
      <c r="V35" s="219"/>
      <c r="W35" s="219"/>
      <c r="X35" s="219"/>
      <c r="Y35" s="219"/>
      <c r="Z35" s="219"/>
      <c r="AA35" s="219"/>
    </row>
    <row r="36" spans="2:27" ht="15" customHeight="1" x14ac:dyDescent="0.25">
      <c r="B36" s="2"/>
      <c r="C36" s="2"/>
      <c r="D36" s="2"/>
      <c r="E36" s="2"/>
      <c r="F36" s="2"/>
      <c r="G36" s="2"/>
      <c r="H36" s="2"/>
      <c r="I36" s="2"/>
      <c r="K36" s="270" t="s">
        <v>107</v>
      </c>
      <c r="L36" s="185" t="s">
        <v>109</v>
      </c>
      <c r="M36" s="185"/>
      <c r="N36" s="185"/>
      <c r="O36" s="185"/>
      <c r="P36" s="185"/>
      <c r="Q36" s="185"/>
      <c r="R36" s="185"/>
      <c r="T36" s="220" t="s">
        <v>117</v>
      </c>
      <c r="U36" s="220"/>
      <c r="V36" s="220"/>
      <c r="W36" s="220"/>
      <c r="X36" s="220"/>
      <c r="Y36" s="220"/>
      <c r="Z36" s="220"/>
      <c r="AA36" s="220"/>
    </row>
    <row r="37" spans="2:27" ht="15" customHeight="1" x14ac:dyDescent="0.3">
      <c r="B37" s="228" t="s">
        <v>277</v>
      </c>
      <c r="C37" s="228"/>
      <c r="D37" s="228"/>
      <c r="E37" s="228"/>
      <c r="F37" s="228"/>
      <c r="G37" s="228"/>
      <c r="H37" s="228"/>
      <c r="I37" s="228"/>
      <c r="K37" s="270"/>
      <c r="L37" s="185"/>
      <c r="M37" s="185"/>
      <c r="N37" s="185"/>
      <c r="O37" s="185"/>
      <c r="P37" s="185"/>
      <c r="Q37" s="185"/>
      <c r="R37" s="185"/>
      <c r="T37" s="220"/>
      <c r="U37" s="220"/>
      <c r="V37" s="220"/>
      <c r="W37" s="220"/>
      <c r="X37" s="220"/>
      <c r="Y37" s="220"/>
      <c r="Z37" s="220"/>
      <c r="AA37" s="220"/>
    </row>
    <row r="38" spans="2:27" ht="15" customHeight="1" x14ac:dyDescent="0.25">
      <c r="B38" s="271" t="s">
        <v>136</v>
      </c>
      <c r="C38" s="271"/>
      <c r="D38" s="271"/>
      <c r="E38" s="271"/>
      <c r="F38" s="271"/>
      <c r="G38" s="271"/>
      <c r="H38" s="271"/>
      <c r="I38" s="271"/>
      <c r="K38" s="2"/>
      <c r="L38" s="185"/>
      <c r="M38" s="185"/>
      <c r="N38" s="185"/>
      <c r="O38" s="185"/>
      <c r="P38" s="185"/>
      <c r="Q38" s="185"/>
      <c r="R38" s="185"/>
      <c r="T38" s="219" t="s">
        <v>118</v>
      </c>
      <c r="U38" s="219"/>
      <c r="V38" s="219"/>
      <c r="W38" s="219"/>
      <c r="X38" s="219"/>
      <c r="Y38" s="219"/>
      <c r="Z38" s="219"/>
      <c r="AA38" s="219"/>
    </row>
    <row r="39" spans="2:27" ht="15" customHeight="1" x14ac:dyDescent="0.25">
      <c r="B39" s="271"/>
      <c r="C39" s="271"/>
      <c r="D39" s="271"/>
      <c r="E39" s="271"/>
      <c r="F39" s="271"/>
      <c r="G39" s="271"/>
      <c r="H39" s="271"/>
      <c r="I39" s="271"/>
      <c r="K39" s="2"/>
      <c r="L39" s="185"/>
      <c r="M39" s="185"/>
      <c r="N39" s="185"/>
      <c r="O39" s="185"/>
      <c r="P39" s="185"/>
      <c r="Q39" s="185"/>
      <c r="R39" s="185"/>
      <c r="T39" s="219"/>
      <c r="U39" s="219"/>
      <c r="V39" s="219"/>
      <c r="W39" s="219"/>
      <c r="X39" s="219"/>
      <c r="Y39" s="219"/>
      <c r="Z39" s="219"/>
      <c r="AA39" s="219"/>
    </row>
    <row r="40" spans="2:27" ht="15" customHeight="1" x14ac:dyDescent="0.25">
      <c r="B40" s="271"/>
      <c r="C40" s="271"/>
      <c r="D40" s="271"/>
      <c r="E40" s="271"/>
      <c r="F40" s="271"/>
      <c r="G40" s="271"/>
      <c r="H40" s="271"/>
      <c r="I40" s="271"/>
      <c r="K40" s="270" t="s">
        <v>107</v>
      </c>
      <c r="L40" s="185" t="s">
        <v>110</v>
      </c>
      <c r="M40" s="185"/>
      <c r="N40" s="185"/>
      <c r="O40" s="185"/>
      <c r="P40" s="185"/>
      <c r="Q40" s="185"/>
      <c r="R40" s="185"/>
      <c r="T40" s="219"/>
      <c r="U40" s="219"/>
      <c r="V40" s="219"/>
      <c r="W40" s="219"/>
      <c r="X40" s="219"/>
      <c r="Y40" s="219"/>
      <c r="Z40" s="219"/>
      <c r="AA40" s="219"/>
    </row>
    <row r="41" spans="2:27" ht="15" customHeight="1" x14ac:dyDescent="0.25">
      <c r="B41" s="271"/>
      <c r="C41" s="271"/>
      <c r="D41" s="271"/>
      <c r="E41" s="271"/>
      <c r="F41" s="271"/>
      <c r="G41" s="271"/>
      <c r="H41" s="271"/>
      <c r="I41" s="271"/>
      <c r="K41" s="270"/>
      <c r="L41" s="185"/>
      <c r="M41" s="185"/>
      <c r="N41" s="185"/>
      <c r="O41" s="185"/>
      <c r="P41" s="185"/>
      <c r="Q41" s="185"/>
      <c r="R41" s="185"/>
      <c r="T41" s="192" t="s">
        <v>295</v>
      </c>
      <c r="U41" s="193"/>
      <c r="V41" s="193"/>
      <c r="W41" s="193"/>
      <c r="X41" s="193"/>
      <c r="Y41" s="193"/>
      <c r="Z41" s="193"/>
      <c r="AA41" s="193"/>
    </row>
    <row r="42" spans="2:27" ht="15" customHeight="1" x14ac:dyDescent="0.25">
      <c r="B42" s="2"/>
      <c r="C42" s="33"/>
      <c r="D42" s="33"/>
      <c r="E42" s="33"/>
      <c r="F42" s="33"/>
      <c r="G42" s="33"/>
      <c r="H42" s="33"/>
      <c r="I42" s="33"/>
      <c r="K42" s="2"/>
      <c r="L42" s="185"/>
      <c r="M42" s="185"/>
      <c r="N42" s="185"/>
      <c r="O42" s="185"/>
      <c r="P42" s="185"/>
      <c r="Q42" s="185"/>
      <c r="R42" s="185"/>
      <c r="T42" s="193"/>
      <c r="U42" s="193"/>
      <c r="V42" s="193"/>
      <c r="W42" s="193"/>
      <c r="X42" s="193"/>
      <c r="Y42" s="193"/>
      <c r="Z42" s="193"/>
      <c r="AA42" s="193"/>
    </row>
    <row r="43" spans="2:27" ht="15" customHeight="1" x14ac:dyDescent="0.3">
      <c r="B43" s="74" t="b">
        <v>0</v>
      </c>
      <c r="C43" s="207" t="s">
        <v>137</v>
      </c>
      <c r="D43" s="207"/>
      <c r="E43" s="207"/>
      <c r="F43" s="207"/>
      <c r="G43" s="207"/>
      <c r="H43" s="207"/>
      <c r="I43" s="207"/>
      <c r="K43" s="268" t="s">
        <v>107</v>
      </c>
      <c r="L43" s="201" t="s">
        <v>111</v>
      </c>
      <c r="M43" s="201"/>
      <c r="N43" s="201"/>
      <c r="O43" s="201"/>
      <c r="P43" s="201"/>
      <c r="Q43" s="201"/>
      <c r="R43" s="201"/>
      <c r="T43" s="193"/>
      <c r="U43" s="193"/>
      <c r="V43" s="193"/>
      <c r="W43" s="193"/>
      <c r="X43" s="193"/>
      <c r="Y43" s="193"/>
      <c r="Z43" s="193"/>
      <c r="AA43" s="193"/>
    </row>
    <row r="44" spans="2:27" ht="15" customHeight="1" x14ac:dyDescent="0.25">
      <c r="B44" s="2"/>
      <c r="C44" s="2"/>
      <c r="D44" s="2"/>
      <c r="E44" s="2"/>
      <c r="F44" s="2"/>
      <c r="G44" s="2"/>
      <c r="H44" s="2"/>
      <c r="I44" s="2"/>
      <c r="K44" s="268"/>
      <c r="L44" s="201"/>
      <c r="M44" s="201"/>
      <c r="N44" s="201"/>
      <c r="O44" s="201"/>
      <c r="P44" s="201"/>
      <c r="Q44" s="201"/>
      <c r="R44" s="201"/>
      <c r="T44" s="193"/>
      <c r="U44" s="193"/>
      <c r="V44" s="193"/>
      <c r="W44" s="193"/>
      <c r="X44" s="193"/>
      <c r="Y44" s="193"/>
      <c r="Z44" s="193"/>
      <c r="AA44" s="193"/>
    </row>
    <row r="45" spans="2:27" ht="15.75" customHeight="1" x14ac:dyDescent="0.25">
      <c r="B45" s="232" t="s">
        <v>139</v>
      </c>
      <c r="C45" s="232"/>
      <c r="D45" s="232"/>
      <c r="E45" s="232"/>
      <c r="F45" s="232"/>
      <c r="G45" s="232"/>
      <c r="H45" s="10"/>
      <c r="I45" s="10"/>
      <c r="K45" s="2"/>
      <c r="L45" s="201"/>
      <c r="M45" s="201"/>
      <c r="N45" s="201"/>
      <c r="O45" s="201"/>
      <c r="P45" s="201"/>
      <c r="Q45" s="201"/>
      <c r="R45" s="201"/>
      <c r="T45" s="193"/>
      <c r="U45" s="193"/>
      <c r="V45" s="193"/>
      <c r="W45" s="193"/>
      <c r="X45" s="193"/>
      <c r="Y45" s="193"/>
      <c r="Z45" s="193"/>
      <c r="AA45" s="193"/>
    </row>
    <row r="46" spans="2:27" ht="15" customHeight="1" x14ac:dyDescent="0.3">
      <c r="B46" s="230" t="s">
        <v>138</v>
      </c>
      <c r="C46" s="230"/>
      <c r="D46" s="230"/>
      <c r="E46" s="230"/>
      <c r="F46" s="230"/>
      <c r="G46" s="10"/>
      <c r="H46" s="233" t="str">
        <f>IF(B43=TRUE,"Required","")</f>
        <v/>
      </c>
      <c r="I46" s="233"/>
      <c r="K46" s="2"/>
      <c r="L46" s="201"/>
      <c r="M46" s="201"/>
      <c r="N46" s="201"/>
      <c r="O46" s="201"/>
      <c r="P46" s="201"/>
      <c r="Q46" s="201"/>
      <c r="R46" s="201"/>
      <c r="T46" s="193"/>
      <c r="U46" s="193"/>
      <c r="V46" s="193"/>
      <c r="W46" s="193"/>
      <c r="X46" s="193"/>
      <c r="Y46" s="193"/>
      <c r="Z46" s="193"/>
      <c r="AA46" s="193"/>
    </row>
  </sheetData>
  <sheetProtection algorithmName="SHA-512" hashValue="tp90NrKkEg4cx5z9vF0HGYlcmpBTwyXQEZlWOXiHZsFNqP7eTtR414BBHkdxIl/G8C+HVBMzrJ0DX8zBMfuXhg==" saltValue="KXr5MHxDI+dC5dbexw6+wg==" spinCount="100000" sheet="1" objects="1" scenarios="1" selectLockedCells="1"/>
  <mergeCells count="40">
    <mergeCell ref="S1:U2"/>
    <mergeCell ref="B35:F35"/>
    <mergeCell ref="G35:I35"/>
    <mergeCell ref="B24:I24"/>
    <mergeCell ref="B29:B30"/>
    <mergeCell ref="C29:I30"/>
    <mergeCell ref="C32:G32"/>
    <mergeCell ref="T20:AA22"/>
    <mergeCell ref="J1:L2"/>
    <mergeCell ref="B20:I22"/>
    <mergeCell ref="K20:R22"/>
    <mergeCell ref="N1:Q2"/>
    <mergeCell ref="K28:K29"/>
    <mergeCell ref="L28:R30"/>
    <mergeCell ref="L32:R32"/>
    <mergeCell ref="B34:I34"/>
    <mergeCell ref="L27:R27"/>
    <mergeCell ref="L36:R39"/>
    <mergeCell ref="L40:R42"/>
    <mergeCell ref="H32:I32"/>
    <mergeCell ref="B1:C2"/>
    <mergeCell ref="E1:H2"/>
    <mergeCell ref="B26:I28"/>
    <mergeCell ref="K36:K37"/>
    <mergeCell ref="K40:K41"/>
    <mergeCell ref="B37:I37"/>
    <mergeCell ref="B38:I41"/>
    <mergeCell ref="T23:AA24"/>
    <mergeCell ref="T25:AA28"/>
    <mergeCell ref="T29:AA30"/>
    <mergeCell ref="T31:AA35"/>
    <mergeCell ref="T36:AA37"/>
    <mergeCell ref="B45:G45"/>
    <mergeCell ref="B46:F46"/>
    <mergeCell ref="H46:I46"/>
    <mergeCell ref="L43:R46"/>
    <mergeCell ref="T38:AA40"/>
    <mergeCell ref="K43:K44"/>
    <mergeCell ref="C43:I43"/>
    <mergeCell ref="T41:AA46"/>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3489" r:id="rId5" name="Check Box 1">
              <controlPr locked="0" defaultSize="0" autoFill="0" autoLine="0" autoPict="0">
                <anchor moveWithCells="1">
                  <from>
                    <xdr:col>1</xdr:col>
                    <xdr:colOff>190500</xdr:colOff>
                    <xdr:row>28</xdr:row>
                    <xdr:rowOff>76200</xdr:rowOff>
                  </from>
                  <to>
                    <xdr:col>1</xdr:col>
                    <xdr:colOff>476250</xdr:colOff>
                    <xdr:row>29</xdr:row>
                    <xdr:rowOff>104775</xdr:rowOff>
                  </to>
                </anchor>
              </controlPr>
            </control>
          </mc:Choice>
        </mc:AlternateContent>
        <mc:AlternateContent xmlns:mc="http://schemas.openxmlformats.org/markup-compatibility/2006">
          <mc:Choice Requires="x14">
            <control shapeId="63499" r:id="rId6" name="Check Box 11">
              <controlPr locked="0" defaultSize="0" autoFill="0" autoLine="0" autoPict="0">
                <anchor moveWithCells="1">
                  <from>
                    <xdr:col>1</xdr:col>
                    <xdr:colOff>200025</xdr:colOff>
                    <xdr:row>41</xdr:row>
                    <xdr:rowOff>200025</xdr:rowOff>
                  </from>
                  <to>
                    <xdr:col>2</xdr:col>
                    <xdr:colOff>28575</xdr:colOff>
                    <xdr:row>43</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8"/>
  <sheetViews>
    <sheetView showGridLines="0" showRowColHeaders="0" zoomScaleNormal="100" workbookViewId="0">
      <selection activeCell="S22" sqref="S22"/>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1" spans="2:27" ht="15" customHeight="1" x14ac:dyDescent="0.25">
      <c r="B21" s="147" t="s">
        <v>120</v>
      </c>
      <c r="C21" s="147"/>
      <c r="D21" s="147"/>
      <c r="E21" s="147"/>
      <c r="F21" s="147"/>
      <c r="G21" s="147"/>
      <c r="H21" s="147"/>
      <c r="I21" s="147"/>
      <c r="K21" s="147" t="s">
        <v>28</v>
      </c>
      <c r="L21" s="147"/>
      <c r="M21" s="147"/>
      <c r="N21" s="147"/>
      <c r="O21" s="147"/>
      <c r="P21" s="147"/>
      <c r="Q21" s="147"/>
      <c r="R21" s="147"/>
      <c r="T21" s="147" t="s">
        <v>165</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70"/>
      <c r="L24" s="70"/>
      <c r="M24" s="70"/>
      <c r="N24" s="70"/>
      <c r="O24" s="70"/>
      <c r="P24" s="70"/>
      <c r="Q24" s="70"/>
      <c r="R24" s="70"/>
      <c r="T24" s="2"/>
      <c r="U24" s="2"/>
      <c r="V24" s="2"/>
      <c r="W24" s="2"/>
      <c r="X24" s="2"/>
      <c r="Y24" s="2"/>
      <c r="Z24" s="2"/>
      <c r="AA24" s="2"/>
    </row>
    <row r="25" spans="2:27" ht="15" customHeight="1" x14ac:dyDescent="0.3">
      <c r="B25" s="272" t="s">
        <v>147</v>
      </c>
      <c r="C25" s="272"/>
      <c r="D25" s="272"/>
      <c r="E25" s="272"/>
      <c r="F25" s="272"/>
      <c r="G25" s="272"/>
      <c r="H25" s="272"/>
      <c r="I25" s="272"/>
      <c r="K25" s="187" t="s">
        <v>205</v>
      </c>
      <c r="L25" s="187"/>
      <c r="M25" s="187"/>
      <c r="N25" s="187"/>
      <c r="O25" s="187"/>
      <c r="P25" s="187"/>
      <c r="Q25" s="187"/>
      <c r="R25" s="187"/>
      <c r="T25" s="187" t="s">
        <v>206</v>
      </c>
      <c r="U25" s="187"/>
      <c r="V25" s="187"/>
      <c r="W25" s="187"/>
      <c r="X25" s="187"/>
      <c r="Y25" s="187"/>
      <c r="Z25" s="187"/>
      <c r="AA25" s="187"/>
    </row>
    <row r="26" spans="2:27" ht="15" customHeight="1" x14ac:dyDescent="0.25">
      <c r="B26" s="42"/>
      <c r="C26" s="4"/>
      <c r="D26" s="4"/>
      <c r="E26" s="4"/>
      <c r="F26" s="4"/>
      <c r="G26" s="4"/>
      <c r="H26" s="4"/>
      <c r="I26" s="4"/>
      <c r="K26" s="187"/>
      <c r="L26" s="187"/>
      <c r="M26" s="187"/>
      <c r="N26" s="187"/>
      <c r="O26" s="187"/>
      <c r="P26" s="187"/>
      <c r="Q26" s="187"/>
      <c r="R26" s="187"/>
      <c r="T26" s="187"/>
      <c r="U26" s="187"/>
      <c r="V26" s="187"/>
      <c r="W26" s="187"/>
      <c r="X26" s="187"/>
      <c r="Y26" s="187"/>
      <c r="Z26" s="187"/>
      <c r="AA26" s="187"/>
    </row>
    <row r="27" spans="2:27" ht="17.25" x14ac:dyDescent="0.25">
      <c r="B27" s="79" t="b">
        <v>0</v>
      </c>
      <c r="C27" s="5" t="s">
        <v>143</v>
      </c>
      <c r="D27" s="4"/>
      <c r="E27" s="4"/>
      <c r="F27" s="4"/>
      <c r="G27" s="4"/>
      <c r="H27" s="4"/>
      <c r="I27" s="4"/>
      <c r="K27" s="187"/>
      <c r="L27" s="187"/>
      <c r="M27" s="187"/>
      <c r="N27" s="187"/>
      <c r="O27" s="187"/>
      <c r="P27" s="187"/>
      <c r="Q27" s="187"/>
      <c r="R27" s="187"/>
      <c r="T27" s="187"/>
      <c r="U27" s="187"/>
      <c r="V27" s="187"/>
      <c r="W27" s="187"/>
      <c r="X27" s="187"/>
      <c r="Y27" s="187"/>
      <c r="Z27" s="187"/>
      <c r="AA27" s="187"/>
    </row>
    <row r="28" spans="2:27" ht="15" customHeight="1" x14ac:dyDescent="0.25">
      <c r="B28" s="12"/>
      <c r="C28" s="2"/>
      <c r="D28" s="2"/>
      <c r="E28" s="2"/>
      <c r="F28" s="2"/>
      <c r="G28" s="2"/>
      <c r="H28" s="2"/>
      <c r="I28" s="2"/>
      <c r="K28" s="187"/>
      <c r="L28" s="187"/>
      <c r="M28" s="187"/>
      <c r="N28" s="187"/>
      <c r="O28" s="187"/>
      <c r="P28" s="187"/>
      <c r="Q28" s="187"/>
      <c r="R28" s="187"/>
      <c r="T28" s="187"/>
      <c r="U28" s="187"/>
      <c r="V28" s="187"/>
      <c r="W28" s="187"/>
      <c r="X28" s="187"/>
      <c r="Y28" s="187"/>
      <c r="Z28" s="187"/>
      <c r="AA28" s="187"/>
    </row>
    <row r="29" spans="2:27" ht="15" customHeight="1" x14ac:dyDescent="0.3">
      <c r="B29" s="80"/>
      <c r="C29" s="11" t="s">
        <v>146</v>
      </c>
      <c r="D29" s="11" t="s">
        <v>145</v>
      </c>
      <c r="E29" s="2"/>
      <c r="F29" s="2"/>
      <c r="G29" s="2"/>
      <c r="H29" s="2"/>
      <c r="I29" s="2"/>
      <c r="K29" s="187"/>
      <c r="L29" s="187"/>
      <c r="M29" s="187"/>
      <c r="N29" s="187"/>
      <c r="O29" s="187"/>
      <c r="P29" s="187"/>
      <c r="Q29" s="187"/>
      <c r="R29" s="187"/>
      <c r="T29" s="22"/>
      <c r="U29" s="22"/>
      <c r="V29" s="22"/>
      <c r="W29" s="22"/>
      <c r="X29" s="22"/>
      <c r="Y29" s="22"/>
      <c r="Z29" s="22"/>
      <c r="AA29" s="22"/>
    </row>
    <row r="30" spans="2:27" ht="15" customHeight="1" x14ac:dyDescent="0.3">
      <c r="B30" s="2"/>
      <c r="C30" s="2"/>
      <c r="D30" s="11" t="s">
        <v>148</v>
      </c>
      <c r="E30" s="2"/>
      <c r="F30" s="2"/>
      <c r="G30" s="2"/>
      <c r="H30" s="2"/>
      <c r="I30" s="2"/>
      <c r="K30" s="187"/>
      <c r="L30" s="187"/>
      <c r="M30" s="187"/>
      <c r="N30" s="187"/>
      <c r="O30" s="187"/>
      <c r="P30" s="187"/>
      <c r="Q30" s="187"/>
      <c r="R30" s="187"/>
      <c r="T30" s="22"/>
      <c r="U30" s="22"/>
      <c r="V30" s="22"/>
      <c r="W30" s="22"/>
      <c r="X30" s="22"/>
      <c r="Y30" s="22"/>
      <c r="Z30" s="22"/>
      <c r="AA30" s="22"/>
    </row>
    <row r="31" spans="2:27" ht="15" customHeight="1" x14ac:dyDescent="0.25">
      <c r="B31" s="2"/>
      <c r="C31" s="2"/>
      <c r="D31" s="2"/>
      <c r="E31" s="2"/>
      <c r="F31" s="2"/>
      <c r="G31" s="2"/>
      <c r="H31" s="2"/>
      <c r="I31" s="2"/>
      <c r="K31" s="187"/>
      <c r="L31" s="187"/>
      <c r="M31" s="187"/>
      <c r="N31" s="187"/>
      <c r="O31" s="187"/>
      <c r="P31" s="187"/>
      <c r="Q31" s="187"/>
      <c r="R31" s="187"/>
      <c r="T31" s="22"/>
      <c r="U31" s="22"/>
      <c r="V31" s="22"/>
      <c r="W31" s="22"/>
      <c r="X31" s="22"/>
      <c r="Y31" s="22"/>
      <c r="Z31" s="22"/>
      <c r="AA31" s="22"/>
    </row>
    <row r="32" spans="2:27" ht="15.75" customHeight="1" x14ac:dyDescent="0.25">
      <c r="B32" s="190" t="s">
        <v>53</v>
      </c>
      <c r="C32" s="191"/>
      <c r="D32" s="191"/>
      <c r="E32" s="191"/>
      <c r="F32" s="191"/>
      <c r="G32" s="191"/>
      <c r="H32" s="14"/>
      <c r="I32" s="14"/>
      <c r="K32" s="187"/>
      <c r="L32" s="187"/>
      <c r="M32" s="187"/>
      <c r="N32" s="187"/>
      <c r="O32" s="187"/>
      <c r="P32" s="187"/>
      <c r="Q32" s="187"/>
      <c r="R32" s="187"/>
      <c r="T32" s="22"/>
      <c r="U32" s="22"/>
      <c r="V32" s="22"/>
      <c r="W32" s="22"/>
      <c r="X32" s="22"/>
      <c r="Y32" s="22"/>
      <c r="Z32" s="22"/>
      <c r="AA32" s="22"/>
    </row>
    <row r="33" spans="2:27" ht="15" customHeight="1" x14ac:dyDescent="0.25">
      <c r="B33" s="188" t="s">
        <v>52</v>
      </c>
      <c r="C33" s="188"/>
      <c r="D33" s="188"/>
      <c r="E33" s="188"/>
      <c r="F33" s="188"/>
      <c r="G33" s="189" t="str">
        <f>IF(B27=TRUE,5000000,"")</f>
        <v/>
      </c>
      <c r="H33" s="189"/>
      <c r="I33" s="189"/>
      <c r="K33" s="187"/>
      <c r="L33" s="187"/>
      <c r="M33" s="187"/>
      <c r="N33" s="187"/>
      <c r="O33" s="187"/>
      <c r="P33" s="187"/>
      <c r="Q33" s="187"/>
      <c r="R33" s="187"/>
      <c r="T33" s="22"/>
      <c r="U33" s="22"/>
      <c r="V33" s="22"/>
      <c r="W33" s="22"/>
      <c r="X33" s="22"/>
      <c r="Y33" s="22"/>
      <c r="Z33" s="22"/>
      <c r="AA33" s="22"/>
    </row>
    <row r="34" spans="2:27" ht="15" customHeight="1" x14ac:dyDescent="0.25">
      <c r="B34" s="188" t="s">
        <v>38</v>
      </c>
      <c r="C34" s="188"/>
      <c r="D34" s="188"/>
      <c r="E34" s="188"/>
      <c r="F34" s="188"/>
      <c r="G34" s="189" t="str">
        <f>IF(B27=TRUE,10000000,"")</f>
        <v/>
      </c>
      <c r="H34" s="189"/>
      <c r="I34" s="189"/>
      <c r="K34" s="187"/>
      <c r="L34" s="187"/>
      <c r="M34" s="187"/>
      <c r="N34" s="187"/>
      <c r="O34" s="187"/>
      <c r="P34" s="187"/>
      <c r="Q34" s="187"/>
      <c r="R34" s="187"/>
      <c r="T34" s="22"/>
      <c r="U34" s="22"/>
      <c r="V34" s="22"/>
      <c r="W34" s="22"/>
      <c r="X34" s="22"/>
      <c r="Y34" s="22"/>
      <c r="Z34" s="22"/>
      <c r="AA34" s="22"/>
    </row>
    <row r="35" spans="2:27" ht="15" customHeight="1" x14ac:dyDescent="0.25">
      <c r="B35" s="2"/>
      <c r="C35" s="2"/>
      <c r="D35" s="2"/>
      <c r="E35" s="2"/>
      <c r="F35" s="2"/>
      <c r="G35" s="2"/>
      <c r="H35" s="2"/>
      <c r="I35" s="2"/>
      <c r="K35" s="187"/>
      <c r="L35" s="187"/>
      <c r="M35" s="187"/>
      <c r="N35" s="187"/>
      <c r="O35" s="187"/>
      <c r="P35" s="187"/>
      <c r="Q35" s="187"/>
      <c r="R35" s="187"/>
      <c r="T35" s="22"/>
      <c r="U35" s="22"/>
      <c r="V35" s="22"/>
      <c r="W35" s="22"/>
      <c r="X35" s="22"/>
      <c r="Y35" s="22"/>
      <c r="Z35" s="22"/>
      <c r="AA35" s="22"/>
    </row>
    <row r="36" spans="2:27" ht="17.25" customHeight="1" x14ac:dyDescent="0.25">
      <c r="B36" s="2"/>
      <c r="C36" s="2"/>
      <c r="D36" s="2"/>
      <c r="E36" s="2"/>
      <c r="F36" s="2"/>
      <c r="G36" s="2"/>
      <c r="H36" s="2"/>
      <c r="I36" s="2"/>
      <c r="K36" s="187"/>
      <c r="L36" s="187"/>
      <c r="M36" s="187"/>
      <c r="N36" s="187"/>
      <c r="O36" s="187"/>
      <c r="P36" s="187"/>
      <c r="Q36" s="187"/>
      <c r="R36" s="187"/>
      <c r="T36" s="22"/>
      <c r="U36" s="22"/>
      <c r="V36" s="22"/>
      <c r="W36" s="22"/>
      <c r="X36" s="22"/>
      <c r="Y36" s="22"/>
      <c r="Z36" s="22"/>
      <c r="AA36" s="22"/>
    </row>
    <row r="37" spans="2:27" ht="15" customHeight="1" x14ac:dyDescent="0.25">
      <c r="B37" s="2"/>
      <c r="C37" s="2"/>
      <c r="D37" s="2"/>
      <c r="E37" s="2"/>
      <c r="F37" s="2"/>
      <c r="G37" s="2"/>
      <c r="H37" s="2"/>
      <c r="I37" s="2"/>
      <c r="K37" s="70"/>
      <c r="L37" s="70"/>
      <c r="M37" s="70"/>
      <c r="N37" s="70"/>
      <c r="O37" s="70"/>
      <c r="P37" s="70"/>
      <c r="Q37" s="70"/>
      <c r="R37" s="70"/>
      <c r="T37" s="22"/>
      <c r="U37" s="22"/>
      <c r="V37" s="22"/>
      <c r="W37" s="22"/>
      <c r="X37" s="22"/>
      <c r="Y37" s="22"/>
      <c r="Z37" s="22"/>
      <c r="AA37" s="22"/>
    </row>
    <row r="38" spans="2:27" ht="15" customHeight="1" x14ac:dyDescent="0.25">
      <c r="B38" s="2"/>
      <c r="C38" s="2"/>
      <c r="D38" s="2"/>
      <c r="E38" s="2"/>
      <c r="F38" s="2"/>
      <c r="G38" s="2"/>
      <c r="H38" s="2"/>
      <c r="I38" s="2"/>
      <c r="K38" s="70"/>
      <c r="L38" s="70"/>
      <c r="M38" s="70"/>
      <c r="N38" s="70"/>
      <c r="O38" s="70"/>
      <c r="P38" s="70"/>
      <c r="Q38" s="70"/>
      <c r="R38" s="70"/>
      <c r="T38" s="22"/>
      <c r="U38" s="22"/>
      <c r="V38" s="22"/>
      <c r="W38" s="22"/>
      <c r="X38" s="22"/>
      <c r="Y38" s="22"/>
      <c r="Z38" s="22"/>
      <c r="AA38" s="22"/>
    </row>
    <row r="39" spans="2:27" ht="15" customHeight="1" x14ac:dyDescent="0.3">
      <c r="B39" s="39"/>
      <c r="C39" s="39"/>
      <c r="D39" s="39"/>
      <c r="E39" s="39"/>
      <c r="F39" s="39"/>
      <c r="G39" s="39"/>
      <c r="H39" s="39"/>
      <c r="I39" s="39"/>
      <c r="K39" s="70"/>
      <c r="L39" s="70"/>
      <c r="M39" s="70"/>
      <c r="N39" s="70"/>
      <c r="O39" s="70"/>
      <c r="P39" s="70"/>
      <c r="Q39" s="70"/>
      <c r="R39" s="70"/>
      <c r="T39" s="22"/>
      <c r="U39" s="22"/>
      <c r="V39" s="22"/>
      <c r="W39" s="22"/>
      <c r="X39" s="22"/>
      <c r="Y39" s="22"/>
      <c r="Z39" s="22"/>
      <c r="AA39" s="22"/>
    </row>
    <row r="40" spans="2:27" ht="15" customHeight="1" x14ac:dyDescent="0.25">
      <c r="B40" s="35"/>
      <c r="C40" s="31"/>
      <c r="D40" s="34"/>
      <c r="E40" s="33"/>
      <c r="F40" s="33"/>
      <c r="G40" s="33"/>
      <c r="H40" s="36"/>
      <c r="I40" s="36"/>
      <c r="K40" s="70"/>
      <c r="L40" s="70"/>
      <c r="M40" s="70"/>
      <c r="N40" s="70"/>
      <c r="O40" s="70"/>
      <c r="P40" s="70"/>
      <c r="Q40" s="70"/>
      <c r="R40" s="70"/>
      <c r="T40" s="192" t="s">
        <v>295</v>
      </c>
      <c r="U40" s="193"/>
      <c r="V40" s="193"/>
      <c r="W40" s="193"/>
      <c r="X40" s="193"/>
      <c r="Y40" s="193"/>
      <c r="Z40" s="193"/>
      <c r="AA40" s="193"/>
    </row>
    <row r="41" spans="2:27" ht="16.5" customHeight="1" x14ac:dyDescent="0.25">
      <c r="B41" s="37"/>
      <c r="C41" s="34"/>
      <c r="D41" s="38"/>
      <c r="E41" s="38"/>
      <c r="F41" s="38"/>
      <c r="G41" s="38"/>
      <c r="H41" s="38"/>
      <c r="I41" s="38"/>
      <c r="K41" s="70"/>
      <c r="L41" s="70"/>
      <c r="M41" s="70"/>
      <c r="N41" s="70"/>
      <c r="O41" s="70"/>
      <c r="P41" s="70"/>
      <c r="Q41" s="70"/>
      <c r="R41" s="70"/>
      <c r="T41" s="193"/>
      <c r="U41" s="193"/>
      <c r="V41" s="193"/>
      <c r="W41" s="193"/>
      <c r="X41" s="193"/>
      <c r="Y41" s="193"/>
      <c r="Z41" s="193"/>
      <c r="AA41" s="193"/>
    </row>
    <row r="42" spans="2:27" ht="15" customHeight="1" x14ac:dyDescent="0.3">
      <c r="B42" s="39"/>
      <c r="C42" s="23"/>
      <c r="D42" s="234"/>
      <c r="E42" s="234"/>
      <c r="F42" s="234"/>
      <c r="G42" s="234"/>
      <c r="H42" s="235"/>
      <c r="I42" s="235"/>
      <c r="K42" s="70"/>
      <c r="L42" s="70"/>
      <c r="M42" s="70"/>
      <c r="N42" s="70"/>
      <c r="O42" s="70"/>
      <c r="P42" s="70"/>
      <c r="Q42" s="70"/>
      <c r="R42" s="70"/>
      <c r="T42" s="193"/>
      <c r="U42" s="193"/>
      <c r="V42" s="193"/>
      <c r="W42" s="193"/>
      <c r="X42" s="193"/>
      <c r="Y42" s="193"/>
      <c r="Z42" s="193"/>
      <c r="AA42" s="193"/>
    </row>
    <row r="43" spans="2:27" ht="17.25" customHeight="1" x14ac:dyDescent="0.25">
      <c r="B43" s="30"/>
      <c r="C43" s="30"/>
      <c r="D43" s="30"/>
      <c r="E43" s="30"/>
      <c r="F43" s="30"/>
      <c r="G43" s="30"/>
      <c r="H43" s="30"/>
      <c r="I43" s="30"/>
      <c r="K43" s="70"/>
      <c r="L43" s="70"/>
      <c r="M43" s="70"/>
      <c r="N43" s="70"/>
      <c r="O43" s="70"/>
      <c r="P43" s="70"/>
      <c r="Q43" s="70"/>
      <c r="R43" s="70"/>
      <c r="T43" s="193"/>
      <c r="U43" s="193"/>
      <c r="V43" s="193"/>
      <c r="W43" s="193"/>
      <c r="X43" s="193"/>
      <c r="Y43" s="193"/>
      <c r="Z43" s="193"/>
      <c r="AA43" s="193"/>
    </row>
    <row r="44" spans="2:27" ht="15" customHeight="1" x14ac:dyDescent="0.25">
      <c r="B44" s="40"/>
      <c r="C44" s="40"/>
      <c r="D44" s="40"/>
      <c r="E44" s="40"/>
      <c r="F44" s="40"/>
      <c r="G44" s="40"/>
      <c r="H44" s="41"/>
      <c r="I44" s="41"/>
      <c r="K44" s="70"/>
      <c r="L44" s="70"/>
      <c r="M44" s="70"/>
      <c r="N44" s="70"/>
      <c r="O44" s="70"/>
      <c r="P44" s="70"/>
      <c r="Q44" s="70"/>
      <c r="R44" s="70"/>
      <c r="T44" s="193"/>
      <c r="U44" s="193"/>
      <c r="V44" s="193"/>
      <c r="W44" s="193"/>
      <c r="X44" s="193"/>
      <c r="Y44" s="193"/>
      <c r="Z44" s="193"/>
      <c r="AA44" s="193"/>
    </row>
    <row r="45" spans="2:27" ht="18.75" customHeight="1" x14ac:dyDescent="0.25">
      <c r="B45" s="42"/>
      <c r="C45" s="42"/>
      <c r="D45" s="42"/>
      <c r="E45" s="42"/>
      <c r="F45" s="42"/>
      <c r="G45" s="42"/>
      <c r="H45" s="43"/>
      <c r="I45" s="43"/>
      <c r="K45" s="70"/>
      <c r="L45" s="70"/>
      <c r="M45" s="70"/>
      <c r="N45" s="70"/>
      <c r="O45" s="70"/>
      <c r="P45" s="70"/>
      <c r="Q45" s="70"/>
      <c r="R45" s="70"/>
      <c r="T45" s="193"/>
      <c r="U45" s="193"/>
      <c r="V45" s="193"/>
      <c r="W45" s="193"/>
      <c r="X45" s="193"/>
      <c r="Y45" s="193"/>
      <c r="Z45" s="193"/>
      <c r="AA45" s="193"/>
    </row>
    <row r="46" spans="2:27" ht="17.25" x14ac:dyDescent="0.25">
      <c r="B46" s="1"/>
      <c r="C46" s="1"/>
      <c r="D46" s="1"/>
      <c r="E46" s="1"/>
      <c r="F46" s="1"/>
      <c r="G46" s="1"/>
      <c r="H46" s="1"/>
      <c r="I46" s="1"/>
      <c r="K46" s="28"/>
    </row>
    <row r="47" spans="2:27" ht="17.25" x14ac:dyDescent="0.25">
      <c r="K47" s="29"/>
    </row>
    <row r="48" spans="2:27" x14ac:dyDescent="0.25">
      <c r="K48" s="1"/>
    </row>
  </sheetData>
  <sheetProtection algorithmName="SHA-512" hashValue="nfSwKzwrKyriIF6hlQqimTd4+zet7/S4F2W7NPu8kOXgpaKiZXCRDEQjDEz5IULAryucFQNrSnmT7a/tfeDxLA==" saltValue="IEmzang4/iYguGK/NoMG5A==" spinCount="100000" sheet="1" objects="1" scenarios="1" selectLockedCells="1" selectUnlockedCells="1"/>
  <mergeCells count="19">
    <mergeCell ref="B34:F34"/>
    <mergeCell ref="G34:I34"/>
    <mergeCell ref="B32:G32"/>
    <mergeCell ref="T40:AA45"/>
    <mergeCell ref="B1:C2"/>
    <mergeCell ref="E1:H2"/>
    <mergeCell ref="J1:L2"/>
    <mergeCell ref="N1:Q2"/>
    <mergeCell ref="S1:U2"/>
    <mergeCell ref="B25:I25"/>
    <mergeCell ref="B33:F33"/>
    <mergeCell ref="G33:I33"/>
    <mergeCell ref="T25:AA28"/>
    <mergeCell ref="B21:I23"/>
    <mergeCell ref="K21:R23"/>
    <mergeCell ref="T21:AA23"/>
    <mergeCell ref="K25:R36"/>
    <mergeCell ref="D42:G42"/>
    <mergeCell ref="H42:I42"/>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1442" r:id="rId5" name="Check Box 2">
              <controlPr locked="0" defaultSize="0" autoFill="0" autoLine="0" autoPict="0">
                <anchor moveWithCells="1">
                  <from>
                    <xdr:col>1</xdr:col>
                    <xdr:colOff>142875</xdr:colOff>
                    <xdr:row>26</xdr:row>
                    <xdr:rowOff>9525</xdr:rowOff>
                  </from>
                  <to>
                    <xdr:col>1</xdr:col>
                    <xdr:colOff>447675</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showGridLines="0" showRowColHeaders="0" showRuler="0" view="pageLayout" zoomScale="160" zoomScaleNormal="160" zoomScalePageLayoutView="160" workbookViewId="0">
      <selection activeCell="A49" sqref="A49"/>
    </sheetView>
  </sheetViews>
  <sheetFormatPr defaultRowHeight="15" x14ac:dyDescent="0.25"/>
  <cols>
    <col min="1" max="1" width="2.7109375" style="44" customWidth="1"/>
    <col min="2" max="2" width="4.7109375" style="44" customWidth="1"/>
    <col min="3" max="3" width="9.140625" style="44"/>
    <col min="4" max="5" width="4.7109375" style="44" customWidth="1"/>
    <col min="6" max="6" width="12.42578125" style="44" customWidth="1"/>
    <col min="7" max="7" width="12.28515625" style="44" customWidth="1"/>
    <col min="8" max="8" width="6.7109375" style="44" customWidth="1"/>
    <col min="9" max="9" width="8.42578125" style="44" customWidth="1"/>
    <col min="10" max="10" width="4.7109375" style="44" customWidth="1"/>
    <col min="11" max="11" width="8.85546875" style="44" customWidth="1"/>
    <col min="12" max="12" width="3.42578125" style="44" customWidth="1"/>
    <col min="13" max="13" width="18" style="44" customWidth="1"/>
    <col min="14" max="16384" width="9.140625" style="44"/>
  </cols>
  <sheetData>
    <row r="1" spans="1:13" ht="11.25" customHeight="1" x14ac:dyDescent="0.25"/>
    <row r="2" spans="1:13" ht="21.75" thickBot="1" x14ac:dyDescent="0.3">
      <c r="B2" s="157" t="s">
        <v>165</v>
      </c>
      <c r="C2" s="157"/>
      <c r="D2" s="157"/>
      <c r="E2" s="157"/>
      <c r="F2" s="157"/>
      <c r="G2" s="157"/>
      <c r="H2" s="157"/>
      <c r="I2" s="157"/>
      <c r="J2" s="157"/>
      <c r="K2" s="157"/>
      <c r="L2" s="157"/>
      <c r="M2" s="157"/>
    </row>
    <row r="3" spans="1:13" ht="21" x14ac:dyDescent="0.25">
      <c r="B3" s="89"/>
      <c r="C3" s="89"/>
      <c r="D3" s="89"/>
      <c r="E3" s="89"/>
      <c r="F3" s="89"/>
      <c r="G3" s="89"/>
      <c r="H3" s="89"/>
      <c r="I3" s="89"/>
      <c r="J3" s="89"/>
      <c r="K3" s="89"/>
      <c r="L3" s="89"/>
    </row>
    <row r="4" spans="1:13" ht="21" x14ac:dyDescent="0.25">
      <c r="B4" s="158" t="s">
        <v>184</v>
      </c>
      <c r="C4" s="158"/>
      <c r="D4" s="158"/>
      <c r="E4" s="158"/>
      <c r="F4" s="158"/>
      <c r="G4" s="158"/>
      <c r="H4" s="158"/>
      <c r="I4" s="158"/>
      <c r="J4" s="158"/>
      <c r="K4" s="158"/>
      <c r="L4" s="158"/>
      <c r="M4" s="158"/>
    </row>
    <row r="5" spans="1:13" x14ac:dyDescent="0.25">
      <c r="B5" s="159"/>
      <c r="C5" s="159"/>
      <c r="D5" s="159"/>
      <c r="E5" s="159"/>
      <c r="F5" s="159"/>
      <c r="G5" s="159"/>
      <c r="H5" s="159"/>
      <c r="I5" s="159"/>
      <c r="J5" s="159"/>
      <c r="K5" s="159"/>
      <c r="L5" s="159"/>
      <c r="M5" s="159"/>
    </row>
    <row r="6" spans="1:13" x14ac:dyDescent="0.25">
      <c r="B6" s="160" t="s">
        <v>183</v>
      </c>
      <c r="C6" s="160"/>
      <c r="D6" s="160"/>
      <c r="E6" s="160"/>
      <c r="F6" s="160"/>
      <c r="G6" s="160"/>
      <c r="H6" s="160"/>
      <c r="I6" s="160"/>
      <c r="J6" s="160"/>
      <c r="K6" s="160"/>
      <c r="L6" s="160"/>
      <c r="M6" s="160"/>
    </row>
    <row r="7" spans="1:13" x14ac:dyDescent="0.25">
      <c r="B7" s="51"/>
      <c r="C7" s="51"/>
      <c r="D7" s="51"/>
      <c r="E7" s="51"/>
      <c r="F7" s="51"/>
      <c r="G7" s="51"/>
      <c r="H7" s="51"/>
      <c r="I7" s="51"/>
      <c r="J7" s="51"/>
      <c r="K7" s="51"/>
      <c r="L7" s="51"/>
    </row>
    <row r="8" spans="1:13" x14ac:dyDescent="0.25">
      <c r="B8" s="161" t="s">
        <v>182</v>
      </c>
      <c r="C8" s="161"/>
      <c r="D8" s="51"/>
      <c r="E8" s="51"/>
      <c r="F8" s="51"/>
      <c r="G8" s="51"/>
      <c r="H8" s="51"/>
      <c r="I8" s="51"/>
      <c r="J8" s="51"/>
      <c r="K8" s="51"/>
      <c r="L8" s="51"/>
    </row>
    <row r="9" spans="1:13" x14ac:dyDescent="0.25">
      <c r="B9" s="111" t="s">
        <v>181</v>
      </c>
      <c r="C9" s="51"/>
      <c r="D9" s="51"/>
      <c r="E9" s="51"/>
      <c r="F9" s="51"/>
      <c r="G9" s="51"/>
      <c r="H9" s="51"/>
      <c r="I9" s="51"/>
      <c r="J9" s="51"/>
      <c r="K9" s="51"/>
      <c r="L9" s="51"/>
    </row>
    <row r="10" spans="1:13" x14ac:dyDescent="0.25">
      <c r="B10" s="162" t="s">
        <v>34</v>
      </c>
      <c r="C10" s="162"/>
      <c r="D10" s="162"/>
      <c r="E10" s="162"/>
      <c r="F10" s="51"/>
      <c r="G10" s="51"/>
      <c r="H10" s="51"/>
      <c r="I10" s="51"/>
      <c r="J10" s="51"/>
      <c r="K10" s="51"/>
      <c r="L10" s="51"/>
    </row>
    <row r="11" spans="1:13" x14ac:dyDescent="0.25">
      <c r="B11" s="161" t="s">
        <v>67</v>
      </c>
      <c r="C11" s="161"/>
      <c r="D11" s="51"/>
      <c r="E11" s="51"/>
      <c r="F11" s="51"/>
      <c r="G11" s="51"/>
      <c r="H11" s="51"/>
      <c r="I11" s="51"/>
      <c r="J11" s="51"/>
      <c r="K11" s="51"/>
      <c r="L11" s="51"/>
    </row>
    <row r="12" spans="1:13" x14ac:dyDescent="0.25">
      <c r="B12" s="51"/>
      <c r="C12" s="51"/>
      <c r="D12" s="51"/>
      <c r="E12" s="51"/>
      <c r="F12" s="51"/>
      <c r="G12" s="51"/>
      <c r="H12" s="51"/>
      <c r="I12" s="51"/>
      <c r="J12" s="51"/>
      <c r="K12" s="51"/>
      <c r="L12" s="51"/>
    </row>
    <row r="13" spans="1:13" ht="17.25" x14ac:dyDescent="0.3">
      <c r="A13" s="122"/>
      <c r="B13" s="163" t="s">
        <v>181</v>
      </c>
      <c r="C13" s="163"/>
      <c r="D13" s="163"/>
      <c r="E13" s="163"/>
      <c r="F13" s="163"/>
      <c r="G13" s="163"/>
      <c r="H13" s="163"/>
      <c r="I13" s="163"/>
      <c r="J13" s="163"/>
      <c r="K13" s="163"/>
      <c r="L13" s="163"/>
      <c r="M13" s="163"/>
    </row>
    <row r="14" spans="1:13" x14ac:dyDescent="0.25">
      <c r="B14" s="102"/>
      <c r="C14" s="102"/>
      <c r="D14" s="102"/>
      <c r="E14" s="102"/>
      <c r="F14" s="102"/>
      <c r="G14" s="102"/>
      <c r="H14" s="102"/>
      <c r="I14" s="102"/>
      <c r="J14" s="102"/>
      <c r="K14" s="102"/>
      <c r="L14" s="102"/>
      <c r="M14" s="101"/>
    </row>
    <row r="15" spans="1:13" x14ac:dyDescent="0.25">
      <c r="C15" s="110" t="s">
        <v>180</v>
      </c>
      <c r="D15" s="102"/>
      <c r="E15" s="102"/>
      <c r="F15" s="102"/>
      <c r="G15" s="102"/>
      <c r="H15" s="102"/>
      <c r="I15" s="102"/>
      <c r="J15" s="102"/>
      <c r="K15" s="102"/>
      <c r="L15" s="102"/>
      <c r="M15" s="101"/>
    </row>
    <row r="16" spans="1:13" x14ac:dyDescent="0.25">
      <c r="B16" s="102"/>
      <c r="C16" s="102"/>
      <c r="D16" s="102"/>
      <c r="E16" s="102"/>
      <c r="F16" s="102"/>
      <c r="G16" s="102"/>
      <c r="H16" s="102"/>
      <c r="I16" s="102"/>
      <c r="J16" s="102"/>
      <c r="K16" s="102"/>
      <c r="L16" s="102"/>
      <c r="M16" s="101"/>
    </row>
    <row r="17" spans="2:13" x14ac:dyDescent="0.25">
      <c r="C17" s="109" t="s">
        <v>179</v>
      </c>
      <c r="D17" s="102"/>
      <c r="E17" s="102"/>
      <c r="F17" s="102"/>
      <c r="G17" s="102"/>
      <c r="H17" s="102"/>
      <c r="I17" s="102"/>
      <c r="J17" s="102"/>
      <c r="K17" s="102"/>
      <c r="L17" s="102"/>
      <c r="M17" s="101"/>
    </row>
    <row r="18" spans="2:13" ht="15" customHeight="1" x14ac:dyDescent="0.25">
      <c r="C18" s="164" t="s">
        <v>274</v>
      </c>
      <c r="D18" s="164"/>
      <c r="E18" s="164"/>
      <c r="F18" s="164"/>
      <c r="G18" s="164"/>
      <c r="H18" s="164"/>
      <c r="I18" s="164"/>
      <c r="J18" s="164"/>
      <c r="K18" s="164"/>
      <c r="L18" s="164"/>
      <c r="M18" s="164"/>
    </row>
    <row r="19" spans="2:13" x14ac:dyDescent="0.25">
      <c r="B19" s="96"/>
      <c r="C19" s="164"/>
      <c r="D19" s="164"/>
      <c r="E19" s="164"/>
      <c r="F19" s="164"/>
      <c r="G19" s="164"/>
      <c r="H19" s="164"/>
      <c r="I19" s="164"/>
      <c r="J19" s="164"/>
      <c r="K19" s="164"/>
      <c r="L19" s="164"/>
      <c r="M19" s="164"/>
    </row>
    <row r="20" spans="2:13" x14ac:dyDescent="0.25">
      <c r="B20" s="102"/>
      <c r="C20" s="164"/>
      <c r="D20" s="164"/>
      <c r="E20" s="164"/>
      <c r="F20" s="164"/>
      <c r="G20" s="164"/>
      <c r="H20" s="164"/>
      <c r="I20" s="164"/>
      <c r="J20" s="164"/>
      <c r="K20" s="164"/>
      <c r="L20" s="164"/>
      <c r="M20" s="164"/>
    </row>
    <row r="21" spans="2:13" x14ac:dyDescent="0.25">
      <c r="B21" s="102"/>
      <c r="C21" s="102"/>
      <c r="D21" s="102"/>
      <c r="E21" s="102"/>
      <c r="F21" s="102"/>
      <c r="G21" s="102"/>
      <c r="H21" s="102"/>
      <c r="I21" s="102"/>
      <c r="J21" s="102"/>
      <c r="K21" s="102"/>
      <c r="L21" s="102"/>
      <c r="M21" s="101"/>
    </row>
    <row r="22" spans="2:13" x14ac:dyDescent="0.25">
      <c r="C22" s="108" t="s">
        <v>178</v>
      </c>
      <c r="D22" s="102"/>
      <c r="E22" s="102"/>
      <c r="F22" s="102"/>
      <c r="G22" s="102"/>
      <c r="H22" s="102"/>
      <c r="I22" s="102"/>
      <c r="J22" s="102"/>
      <c r="K22" s="102"/>
      <c r="L22" s="102"/>
      <c r="M22" s="101"/>
    </row>
    <row r="23" spans="2:13" ht="15" customHeight="1" x14ac:dyDescent="0.25">
      <c r="C23" s="164" t="s">
        <v>275</v>
      </c>
      <c r="D23" s="164"/>
      <c r="E23" s="164"/>
      <c r="F23" s="164"/>
      <c r="G23" s="164"/>
      <c r="H23" s="164"/>
      <c r="I23" s="164"/>
      <c r="J23" s="164"/>
      <c r="K23" s="164"/>
      <c r="L23" s="164"/>
      <c r="M23" s="164"/>
    </row>
    <row r="24" spans="2:13" x14ac:dyDescent="0.25">
      <c r="B24" s="98"/>
      <c r="C24" s="164"/>
      <c r="D24" s="164"/>
      <c r="E24" s="164"/>
      <c r="F24" s="164"/>
      <c r="G24" s="164"/>
      <c r="H24" s="164"/>
      <c r="I24" s="164"/>
      <c r="J24" s="164"/>
      <c r="K24" s="164"/>
      <c r="L24" s="164"/>
      <c r="M24" s="164"/>
    </row>
    <row r="25" spans="2:13" x14ac:dyDescent="0.25">
      <c r="B25" s="98"/>
      <c r="C25" s="164"/>
      <c r="D25" s="164"/>
      <c r="E25" s="164"/>
      <c r="F25" s="164"/>
      <c r="G25" s="164"/>
      <c r="H25" s="164"/>
      <c r="I25" s="164"/>
      <c r="J25" s="164"/>
      <c r="K25" s="164"/>
      <c r="L25" s="164"/>
      <c r="M25" s="164"/>
    </row>
    <row r="26" spans="2:13" x14ac:dyDescent="0.25">
      <c r="B26" s="102"/>
      <c r="C26" s="164"/>
      <c r="D26" s="164"/>
      <c r="E26" s="164"/>
      <c r="F26" s="164"/>
      <c r="G26" s="164"/>
      <c r="H26" s="164"/>
      <c r="I26" s="164"/>
      <c r="J26" s="164"/>
      <c r="K26" s="164"/>
      <c r="L26" s="164"/>
      <c r="M26" s="164"/>
    </row>
    <row r="27" spans="2:13" ht="15" customHeight="1" x14ac:dyDescent="0.25">
      <c r="C27" s="164"/>
      <c r="D27" s="164"/>
      <c r="E27" s="164"/>
      <c r="F27" s="164"/>
      <c r="G27" s="164"/>
      <c r="H27" s="164"/>
      <c r="I27" s="164"/>
      <c r="J27" s="164"/>
      <c r="K27" s="164"/>
      <c r="L27" s="164"/>
      <c r="M27" s="164"/>
    </row>
    <row r="28" spans="2:13" x14ac:dyDescent="0.25">
      <c r="B28" s="98"/>
      <c r="C28" s="96"/>
      <c r="D28" s="96"/>
      <c r="E28" s="96"/>
      <c r="F28" s="96"/>
      <c r="G28" s="96"/>
      <c r="H28" s="96"/>
      <c r="I28" s="96"/>
      <c r="J28" s="96"/>
      <c r="K28" s="96"/>
      <c r="L28" s="96"/>
      <c r="M28" s="96"/>
    </row>
    <row r="29" spans="2:13" x14ac:dyDescent="0.25">
      <c r="C29" s="106" t="s">
        <v>177</v>
      </c>
      <c r="D29" s="103"/>
      <c r="E29" s="103"/>
      <c r="F29" s="103"/>
      <c r="G29" s="103"/>
      <c r="H29" s="103"/>
      <c r="I29" s="103"/>
      <c r="J29" s="103"/>
      <c r="K29" s="103"/>
      <c r="L29" s="103"/>
      <c r="M29" s="103"/>
    </row>
    <row r="30" spans="2:13" x14ac:dyDescent="0.25">
      <c r="B30" s="107"/>
      <c r="C30" s="103"/>
      <c r="D30" s="103"/>
      <c r="E30" s="103"/>
      <c r="F30" s="103"/>
      <c r="G30" s="103"/>
      <c r="H30" s="103"/>
      <c r="I30" s="103"/>
      <c r="J30" s="103"/>
      <c r="K30" s="103"/>
      <c r="L30" s="103"/>
      <c r="M30" s="103"/>
    </row>
    <row r="31" spans="2:13" ht="15" customHeight="1" x14ac:dyDescent="0.25">
      <c r="C31" s="151" t="s">
        <v>176</v>
      </c>
      <c r="D31" s="151"/>
      <c r="E31" s="151"/>
      <c r="F31" s="151"/>
      <c r="G31" s="151"/>
      <c r="H31" s="151"/>
      <c r="I31" s="151"/>
      <c r="J31" s="151"/>
      <c r="K31" s="151"/>
      <c r="L31" s="151"/>
      <c r="M31" s="151"/>
    </row>
    <row r="32" spans="2:13" x14ac:dyDescent="0.25">
      <c r="B32" s="98"/>
      <c r="C32" s="151"/>
      <c r="D32" s="151"/>
      <c r="E32" s="151"/>
      <c r="F32" s="151"/>
      <c r="G32" s="151"/>
      <c r="H32" s="151"/>
      <c r="I32" s="151"/>
      <c r="J32" s="151"/>
      <c r="K32" s="151"/>
      <c r="L32" s="151"/>
      <c r="M32" s="151"/>
    </row>
    <row r="33" spans="2:13" x14ac:dyDescent="0.25">
      <c r="B33" s="97"/>
      <c r="C33" s="103"/>
      <c r="D33" s="103"/>
      <c r="E33" s="103"/>
      <c r="F33" s="103"/>
      <c r="G33" s="103"/>
      <c r="H33" s="103"/>
      <c r="I33" s="103"/>
      <c r="J33" s="103"/>
      <c r="K33" s="103"/>
      <c r="L33" s="103"/>
      <c r="M33" s="103"/>
    </row>
    <row r="34" spans="2:13" x14ac:dyDescent="0.25">
      <c r="B34" s="97"/>
      <c r="C34" s="151" t="s">
        <v>175</v>
      </c>
      <c r="D34" s="151"/>
      <c r="E34" s="151"/>
      <c r="F34" s="151"/>
      <c r="G34" s="151"/>
      <c r="H34" s="151"/>
      <c r="I34" s="151"/>
      <c r="J34" s="151"/>
      <c r="K34" s="151"/>
      <c r="L34" s="151"/>
      <c r="M34" s="151"/>
    </row>
    <row r="35" spans="2:13" x14ac:dyDescent="0.25">
      <c r="B35" s="97"/>
      <c r="C35" s="151"/>
      <c r="D35" s="151"/>
      <c r="E35" s="151"/>
      <c r="F35" s="151"/>
      <c r="G35" s="151"/>
      <c r="H35" s="151"/>
      <c r="I35" s="151"/>
      <c r="J35" s="151"/>
      <c r="K35" s="151"/>
      <c r="L35" s="151"/>
      <c r="M35" s="151"/>
    </row>
    <row r="36" spans="2:13" x14ac:dyDescent="0.25">
      <c r="B36" s="97"/>
      <c r="C36" s="103"/>
      <c r="D36" s="103"/>
      <c r="E36" s="103"/>
      <c r="F36" s="103"/>
      <c r="G36" s="103"/>
      <c r="H36" s="103"/>
      <c r="I36" s="103"/>
      <c r="J36" s="103"/>
      <c r="K36" s="103"/>
      <c r="L36" s="103"/>
      <c r="M36" s="103"/>
    </row>
    <row r="37" spans="2:13" x14ac:dyDescent="0.25">
      <c r="B37" s="97"/>
      <c r="C37" s="106" t="s">
        <v>174</v>
      </c>
      <c r="D37" s="103"/>
      <c r="E37" s="103"/>
      <c r="F37" s="103"/>
      <c r="G37" s="103"/>
      <c r="H37" s="103"/>
      <c r="I37" s="103"/>
      <c r="J37" s="103"/>
      <c r="K37" s="103"/>
      <c r="L37" s="103"/>
      <c r="M37" s="103"/>
    </row>
    <row r="38" spans="2:13" x14ac:dyDescent="0.25">
      <c r="B38" s="97"/>
      <c r="C38" s="103"/>
      <c r="D38" s="103"/>
      <c r="E38" s="103"/>
      <c r="F38" s="103"/>
      <c r="G38" s="103"/>
      <c r="H38" s="103"/>
      <c r="I38" s="103"/>
      <c r="J38" s="103"/>
      <c r="K38" s="103"/>
      <c r="L38" s="103"/>
      <c r="M38" s="103"/>
    </row>
    <row r="39" spans="2:13" x14ac:dyDescent="0.25">
      <c r="B39" s="97"/>
      <c r="C39" s="97" t="s">
        <v>173</v>
      </c>
      <c r="D39" s="103"/>
      <c r="E39" s="103"/>
      <c r="F39" s="103"/>
      <c r="G39" s="103"/>
      <c r="H39" s="103"/>
      <c r="I39" s="103"/>
      <c r="J39" s="103"/>
      <c r="K39" s="103"/>
      <c r="L39" s="103"/>
      <c r="M39" s="103"/>
    </row>
    <row r="40" spans="2:13" x14ac:dyDescent="0.25">
      <c r="B40" s="97"/>
      <c r="C40" s="97"/>
      <c r="D40" s="104" t="s">
        <v>172</v>
      </c>
      <c r="E40" s="103"/>
      <c r="F40" s="105" t="s">
        <v>171</v>
      </c>
      <c r="G40" s="103"/>
      <c r="H40" s="103"/>
      <c r="I40" s="103"/>
      <c r="J40" s="103"/>
      <c r="K40" s="103"/>
      <c r="L40" s="103"/>
      <c r="M40" s="103"/>
    </row>
    <row r="41" spans="2:13" x14ac:dyDescent="0.25">
      <c r="B41" s="97"/>
      <c r="C41" s="97"/>
      <c r="D41" s="104" t="s">
        <v>170</v>
      </c>
      <c r="E41" s="103"/>
      <c r="F41" s="103" t="s">
        <v>169</v>
      </c>
      <c r="G41" s="103"/>
      <c r="H41" s="103"/>
      <c r="I41" s="103"/>
      <c r="J41" s="103"/>
      <c r="K41" s="103"/>
      <c r="L41" s="103"/>
      <c r="M41" s="103"/>
    </row>
    <row r="42" spans="2:13" x14ac:dyDescent="0.25">
      <c r="B42" s="102"/>
      <c r="C42" s="102"/>
      <c r="D42" s="102"/>
      <c r="E42" s="102"/>
      <c r="F42" s="102"/>
      <c r="G42" s="102"/>
      <c r="H42" s="102"/>
      <c r="I42" s="102"/>
      <c r="J42" s="102"/>
      <c r="K42" s="102"/>
      <c r="L42" s="102"/>
      <c r="M42" s="101"/>
    </row>
    <row r="43" spans="2:13" x14ac:dyDescent="0.25">
      <c r="B43" s="102"/>
      <c r="C43" s="102"/>
      <c r="D43" s="102"/>
      <c r="E43" s="102"/>
      <c r="F43" s="102"/>
      <c r="G43" s="102"/>
      <c r="H43" s="102"/>
      <c r="I43" s="102"/>
      <c r="J43" s="102"/>
      <c r="K43" s="102"/>
      <c r="L43" s="102"/>
      <c r="M43" s="101"/>
    </row>
    <row r="44" spans="2:13" x14ac:dyDescent="0.25">
      <c r="B44" s="102"/>
      <c r="C44" s="102"/>
      <c r="D44" s="102"/>
      <c r="E44" s="102"/>
      <c r="F44" s="102"/>
      <c r="G44" s="102"/>
      <c r="H44" s="102"/>
      <c r="I44" s="102"/>
      <c r="J44" s="102"/>
      <c r="K44" s="102"/>
      <c r="L44" s="102"/>
      <c r="M44" s="101"/>
    </row>
    <row r="45" spans="2:13" x14ac:dyDescent="0.25">
      <c r="B45" s="102"/>
      <c r="C45" s="102"/>
      <c r="D45" s="102"/>
      <c r="E45" s="102"/>
      <c r="F45" s="102"/>
      <c r="G45" s="102"/>
      <c r="H45" s="102"/>
      <c r="I45" s="102"/>
      <c r="J45" s="102"/>
      <c r="K45" s="102"/>
      <c r="L45" s="102"/>
      <c r="M45" s="101"/>
    </row>
    <row r="46" spans="2:13" x14ac:dyDescent="0.25">
      <c r="B46" s="151" t="s">
        <v>195</v>
      </c>
      <c r="C46" s="151"/>
      <c r="D46" s="151"/>
      <c r="E46" s="151"/>
      <c r="F46" s="151"/>
      <c r="G46" s="151"/>
      <c r="H46" s="151"/>
      <c r="I46" s="151"/>
      <c r="J46" s="151"/>
      <c r="K46" s="151"/>
      <c r="L46" s="151"/>
      <c r="M46" s="151"/>
    </row>
    <row r="47" spans="2:13" x14ac:dyDescent="0.25">
      <c r="B47" s="151"/>
      <c r="C47" s="151"/>
      <c r="D47" s="151"/>
      <c r="E47" s="151"/>
      <c r="F47" s="151"/>
      <c r="G47" s="151"/>
      <c r="H47" s="151"/>
      <c r="I47" s="151"/>
      <c r="J47" s="151"/>
      <c r="K47" s="151"/>
      <c r="L47" s="151"/>
      <c r="M47" s="151"/>
    </row>
    <row r="48" spans="2:13" x14ac:dyDescent="0.25">
      <c r="B48" s="102"/>
      <c r="C48" s="102"/>
      <c r="D48" s="102"/>
      <c r="E48" s="102"/>
      <c r="F48" s="102"/>
      <c r="G48" s="102"/>
      <c r="H48" s="102"/>
      <c r="I48" s="102"/>
      <c r="J48" s="102"/>
      <c r="K48" s="102"/>
      <c r="L48" s="102"/>
      <c r="M48" s="101"/>
    </row>
    <row r="49" spans="1:13" ht="17.25" x14ac:dyDescent="0.3">
      <c r="A49" s="122"/>
      <c r="B49" s="152" t="s">
        <v>34</v>
      </c>
      <c r="C49" s="152"/>
      <c r="D49" s="152"/>
      <c r="E49" s="152"/>
      <c r="F49" s="152"/>
      <c r="G49" s="152"/>
      <c r="H49" s="152"/>
      <c r="I49" s="152"/>
      <c r="J49" s="152"/>
      <c r="K49" s="152"/>
      <c r="L49" s="152"/>
      <c r="M49" s="152"/>
    </row>
    <row r="50" spans="1:13" x14ac:dyDescent="0.25">
      <c r="B50" s="45"/>
      <c r="C50" s="51"/>
      <c r="D50" s="51"/>
      <c r="E50" s="51"/>
      <c r="F50" s="51"/>
      <c r="G50" s="51"/>
      <c r="H50" s="51"/>
      <c r="I50" s="51"/>
      <c r="J50" s="51"/>
      <c r="K50" s="51"/>
      <c r="L50" s="51"/>
    </row>
    <row r="51" spans="1:13" x14ac:dyDescent="0.25">
      <c r="C51" s="101" t="s">
        <v>168</v>
      </c>
      <c r="D51" s="51"/>
      <c r="E51" s="51"/>
      <c r="F51" s="51"/>
      <c r="G51" s="51"/>
      <c r="H51" s="51"/>
      <c r="I51" s="51"/>
      <c r="J51" s="51"/>
      <c r="K51" s="51"/>
      <c r="L51" s="51"/>
    </row>
    <row r="52" spans="1:13" x14ac:dyDescent="0.25">
      <c r="C52" s="101"/>
      <c r="D52" s="51"/>
      <c r="E52" s="51"/>
      <c r="F52" s="51"/>
      <c r="G52" s="51"/>
      <c r="H52" s="51"/>
      <c r="I52" s="51"/>
      <c r="J52" s="51"/>
      <c r="K52" s="51"/>
      <c r="L52" s="51"/>
    </row>
    <row r="53" spans="1:13" ht="15" customHeight="1" x14ac:dyDescent="0.25">
      <c r="C53" s="153" t="s">
        <v>261</v>
      </c>
      <c r="D53" s="153"/>
      <c r="E53" s="153"/>
      <c r="F53" s="153"/>
      <c r="G53" s="153"/>
      <c r="H53" s="153"/>
      <c r="I53" s="153"/>
      <c r="J53" s="153"/>
      <c r="K53" s="153"/>
      <c r="L53" s="153"/>
      <c r="M53" s="153"/>
    </row>
    <row r="54" spans="1:13" x14ac:dyDescent="0.25">
      <c r="C54" s="153"/>
      <c r="D54" s="153"/>
      <c r="E54" s="153"/>
      <c r="F54" s="153"/>
      <c r="G54" s="153"/>
      <c r="H54" s="153"/>
      <c r="I54" s="153"/>
      <c r="J54" s="153"/>
      <c r="K54" s="153"/>
      <c r="L54" s="153"/>
      <c r="M54" s="153"/>
    </row>
    <row r="55" spans="1:13" x14ac:dyDescent="0.25">
      <c r="C55" s="153"/>
      <c r="D55" s="153"/>
      <c r="E55" s="153"/>
      <c r="F55" s="153"/>
      <c r="G55" s="153"/>
      <c r="H55" s="153"/>
      <c r="I55" s="153"/>
      <c r="J55" s="153"/>
      <c r="K55" s="153"/>
      <c r="L55" s="153"/>
      <c r="M55" s="153"/>
    </row>
    <row r="56" spans="1:13" x14ac:dyDescent="0.25">
      <c r="C56" s="100"/>
      <c r="D56" s="100"/>
      <c r="E56" s="100"/>
      <c r="F56" s="100"/>
      <c r="G56" s="100"/>
      <c r="H56" s="100"/>
      <c r="I56" s="100"/>
      <c r="J56" s="100"/>
      <c r="K56" s="100"/>
      <c r="L56" s="100"/>
      <c r="M56" s="100"/>
    </row>
    <row r="57" spans="1:13" x14ac:dyDescent="0.25">
      <c r="C57" s="155" t="s">
        <v>167</v>
      </c>
      <c r="D57" s="155"/>
      <c r="E57" s="155"/>
      <c r="F57" s="155"/>
      <c r="G57" s="155"/>
      <c r="H57" s="155"/>
      <c r="I57" s="155"/>
      <c r="J57" s="155"/>
      <c r="K57" s="155"/>
      <c r="L57" s="155"/>
      <c r="M57" s="155"/>
    </row>
    <row r="58" spans="1:13" x14ac:dyDescent="0.25">
      <c r="C58" s="155"/>
      <c r="D58" s="155"/>
      <c r="E58" s="155"/>
      <c r="F58" s="155"/>
      <c r="G58" s="155"/>
      <c r="H58" s="155"/>
      <c r="I58" s="155"/>
      <c r="J58" s="155"/>
      <c r="K58" s="155"/>
      <c r="L58" s="155"/>
      <c r="M58" s="155"/>
    </row>
    <row r="59" spans="1:13" x14ac:dyDescent="0.25">
      <c r="C59" s="99"/>
      <c r="D59" s="99"/>
      <c r="E59" s="99"/>
      <c r="F59" s="99"/>
      <c r="G59" s="99"/>
      <c r="H59" s="99"/>
      <c r="I59" s="99"/>
      <c r="J59" s="99"/>
      <c r="K59" s="99"/>
      <c r="L59" s="99"/>
      <c r="M59" s="99"/>
    </row>
    <row r="60" spans="1:13" ht="15" customHeight="1" x14ac:dyDescent="0.25">
      <c r="C60" s="155" t="s">
        <v>166</v>
      </c>
      <c r="D60" s="155"/>
      <c r="E60" s="155"/>
      <c r="F60" s="155"/>
      <c r="G60" s="155"/>
      <c r="H60" s="155"/>
      <c r="I60" s="155"/>
      <c r="J60" s="155"/>
      <c r="K60" s="155"/>
      <c r="L60" s="155"/>
      <c r="M60" s="155"/>
    </row>
    <row r="61" spans="1:13" x14ac:dyDescent="0.25">
      <c r="C61" s="155"/>
      <c r="D61" s="155"/>
      <c r="E61" s="155"/>
      <c r="F61" s="155"/>
      <c r="G61" s="155"/>
      <c r="H61" s="155"/>
      <c r="I61" s="155"/>
      <c r="J61" s="155"/>
      <c r="K61" s="155"/>
      <c r="L61" s="155"/>
      <c r="M61" s="155"/>
    </row>
    <row r="62" spans="1:13" x14ac:dyDescent="0.25">
      <c r="C62" s="155"/>
      <c r="D62" s="155"/>
      <c r="E62" s="155"/>
      <c r="F62" s="155"/>
      <c r="G62" s="155"/>
      <c r="H62" s="155"/>
      <c r="I62" s="155"/>
      <c r="J62" s="155"/>
      <c r="K62" s="155"/>
      <c r="L62" s="155"/>
      <c r="M62" s="155"/>
    </row>
    <row r="63" spans="1:13" x14ac:dyDescent="0.25">
      <c r="C63" s="155"/>
      <c r="D63" s="155"/>
      <c r="E63" s="155"/>
      <c r="F63" s="155"/>
      <c r="G63" s="155"/>
      <c r="H63" s="155"/>
      <c r="I63" s="155"/>
      <c r="J63" s="155"/>
      <c r="K63" s="155"/>
      <c r="L63" s="155"/>
      <c r="M63" s="155"/>
    </row>
    <row r="64" spans="1:13" x14ac:dyDescent="0.25">
      <c r="B64" s="51"/>
      <c r="C64" s="51"/>
      <c r="D64" s="51"/>
      <c r="E64" s="51"/>
      <c r="F64" s="51"/>
      <c r="G64" s="51"/>
      <c r="H64" s="51"/>
      <c r="I64" s="51"/>
      <c r="J64" s="51"/>
      <c r="K64" s="51"/>
      <c r="L64" s="51"/>
    </row>
    <row r="65" spans="1:13" ht="17.25" x14ac:dyDescent="0.3">
      <c r="A65" s="122"/>
      <c r="B65" s="152" t="s">
        <v>185</v>
      </c>
      <c r="C65" s="152"/>
      <c r="D65" s="152"/>
      <c r="E65" s="152"/>
      <c r="F65" s="152"/>
      <c r="G65" s="152"/>
      <c r="H65" s="152"/>
      <c r="I65" s="152"/>
      <c r="J65" s="152"/>
      <c r="K65" s="152"/>
      <c r="L65" s="152"/>
      <c r="M65" s="152"/>
    </row>
    <row r="66" spans="1:13" ht="17.25" x14ac:dyDescent="0.3">
      <c r="B66" s="112"/>
      <c r="C66" s="112"/>
      <c r="D66" s="112"/>
      <c r="E66" s="112"/>
      <c r="F66" s="112"/>
      <c r="G66" s="112"/>
      <c r="H66" s="112"/>
      <c r="I66" s="112"/>
      <c r="J66" s="112"/>
      <c r="K66" s="112"/>
      <c r="L66" s="112"/>
      <c r="M66" s="112"/>
    </row>
    <row r="67" spans="1:13" ht="17.25" x14ac:dyDescent="0.3">
      <c r="B67" s="112"/>
      <c r="C67" s="114" t="s">
        <v>189</v>
      </c>
    </row>
    <row r="68" spans="1:13" ht="17.25" x14ac:dyDescent="0.3">
      <c r="B68" s="112"/>
      <c r="C68" s="155" t="s">
        <v>198</v>
      </c>
      <c r="D68" s="155"/>
      <c r="E68" s="155"/>
      <c r="F68" s="155"/>
      <c r="G68" s="155"/>
      <c r="H68" s="155"/>
      <c r="I68" s="155"/>
      <c r="J68" s="155"/>
      <c r="K68" s="155"/>
      <c r="L68" s="155"/>
      <c r="M68" s="155"/>
    </row>
    <row r="69" spans="1:13" ht="17.25" x14ac:dyDescent="0.3">
      <c r="B69" s="112"/>
      <c r="C69" s="155"/>
      <c r="D69" s="155"/>
      <c r="E69" s="155"/>
      <c r="F69" s="155"/>
      <c r="G69" s="155"/>
      <c r="H69" s="155"/>
      <c r="I69" s="155"/>
      <c r="J69" s="155"/>
      <c r="K69" s="155"/>
      <c r="L69" s="155"/>
      <c r="M69" s="155"/>
    </row>
    <row r="70" spans="1:13" ht="17.25" x14ac:dyDescent="0.3">
      <c r="B70" s="112"/>
      <c r="C70" s="155"/>
      <c r="D70" s="155"/>
      <c r="E70" s="155"/>
      <c r="F70" s="155"/>
      <c r="G70" s="155"/>
      <c r="H70" s="155"/>
      <c r="I70" s="155"/>
      <c r="J70" s="155"/>
      <c r="K70" s="155"/>
      <c r="L70" s="155"/>
      <c r="M70" s="155"/>
    </row>
    <row r="72" spans="1:13" x14ac:dyDescent="0.25">
      <c r="C72" s="95" t="s">
        <v>191</v>
      </c>
    </row>
    <row r="73" spans="1:13" ht="15" customHeight="1" x14ac:dyDescent="0.25">
      <c r="C73" s="154" t="s">
        <v>199</v>
      </c>
      <c r="D73" s="154"/>
      <c r="E73" s="154"/>
      <c r="F73" s="154"/>
      <c r="G73" s="154"/>
      <c r="H73" s="154"/>
      <c r="I73" s="154"/>
      <c r="J73" s="154"/>
      <c r="K73" s="154"/>
      <c r="L73" s="154"/>
      <c r="M73" s="154"/>
    </row>
    <row r="74" spans="1:13" x14ac:dyDescent="0.25">
      <c r="B74" s="116"/>
      <c r="C74" s="154"/>
      <c r="D74" s="154"/>
      <c r="E74" s="154"/>
      <c r="F74" s="154"/>
      <c r="G74" s="154"/>
      <c r="H74" s="154"/>
      <c r="I74" s="154"/>
      <c r="J74" s="154"/>
      <c r="K74" s="154"/>
      <c r="L74" s="154"/>
      <c r="M74" s="154"/>
    </row>
    <row r="75" spans="1:13" x14ac:dyDescent="0.25">
      <c r="B75" s="116"/>
      <c r="C75" s="154"/>
      <c r="D75" s="154"/>
      <c r="E75" s="154"/>
      <c r="F75" s="154"/>
      <c r="G75" s="154"/>
      <c r="H75" s="154"/>
      <c r="I75" s="154"/>
      <c r="J75" s="154"/>
      <c r="K75" s="154"/>
      <c r="L75" s="154"/>
      <c r="M75" s="154"/>
    </row>
    <row r="76" spans="1:13" x14ac:dyDescent="0.25">
      <c r="B76" s="115"/>
      <c r="C76" s="154"/>
      <c r="D76" s="154"/>
      <c r="E76" s="154"/>
      <c r="F76" s="154"/>
      <c r="G76" s="154"/>
      <c r="H76" s="154"/>
      <c r="I76" s="154"/>
      <c r="J76" s="154"/>
      <c r="K76" s="154"/>
      <c r="L76" s="154"/>
      <c r="M76" s="154"/>
    </row>
    <row r="77" spans="1:13" x14ac:dyDescent="0.25">
      <c r="C77" s="154"/>
      <c r="D77" s="154"/>
      <c r="E77" s="154"/>
      <c r="F77" s="154"/>
      <c r="G77" s="154"/>
      <c r="H77" s="154"/>
      <c r="I77" s="154"/>
      <c r="J77" s="154"/>
      <c r="K77" s="154"/>
      <c r="L77" s="154"/>
      <c r="M77" s="154"/>
    </row>
    <row r="78" spans="1:13" x14ac:dyDescent="0.25">
      <c r="C78" s="154"/>
      <c r="D78" s="154"/>
      <c r="E78" s="154"/>
      <c r="F78" s="154"/>
      <c r="G78" s="154"/>
      <c r="H78" s="154"/>
      <c r="I78" s="154"/>
      <c r="J78" s="154"/>
      <c r="K78" s="154"/>
      <c r="L78" s="154"/>
      <c r="M78" s="154"/>
    </row>
    <row r="79" spans="1:13" x14ac:dyDescent="0.25">
      <c r="C79" s="113"/>
      <c r="D79" s="113"/>
      <c r="E79" s="113"/>
      <c r="F79" s="113"/>
      <c r="G79" s="113"/>
      <c r="H79" s="113"/>
      <c r="I79" s="113"/>
      <c r="J79" s="113"/>
      <c r="K79" s="113"/>
      <c r="L79" s="113"/>
      <c r="M79" s="113"/>
    </row>
    <row r="80" spans="1:13" x14ac:dyDescent="0.25">
      <c r="C80" s="95" t="s">
        <v>190</v>
      </c>
    </row>
    <row r="81" spans="2:13" ht="15" customHeight="1" x14ac:dyDescent="0.25">
      <c r="C81" s="154" t="s">
        <v>200</v>
      </c>
      <c r="D81" s="154"/>
      <c r="E81" s="154"/>
      <c r="F81" s="154"/>
      <c r="G81" s="154"/>
      <c r="H81" s="154"/>
      <c r="I81" s="154"/>
      <c r="J81" s="154"/>
      <c r="K81" s="154"/>
      <c r="L81" s="154"/>
      <c r="M81" s="154"/>
    </row>
    <row r="82" spans="2:13" x14ac:dyDescent="0.25">
      <c r="C82" s="154"/>
      <c r="D82" s="154"/>
      <c r="E82" s="154"/>
      <c r="F82" s="154"/>
      <c r="G82" s="154"/>
      <c r="H82" s="154"/>
      <c r="I82" s="154"/>
      <c r="J82" s="154"/>
      <c r="K82" s="154"/>
      <c r="L82" s="154"/>
      <c r="M82" s="154"/>
    </row>
    <row r="83" spans="2:13" x14ac:dyDescent="0.25">
      <c r="C83" s="154"/>
      <c r="D83" s="154"/>
      <c r="E83" s="154"/>
      <c r="F83" s="154"/>
      <c r="G83" s="154"/>
      <c r="H83" s="154"/>
      <c r="I83" s="154"/>
      <c r="J83" s="154"/>
      <c r="K83" s="154"/>
      <c r="L83" s="154"/>
      <c r="M83" s="154"/>
    </row>
    <row r="84" spans="2:13" x14ac:dyDescent="0.25">
      <c r="C84" s="154"/>
      <c r="D84" s="154"/>
      <c r="E84" s="154"/>
      <c r="F84" s="154"/>
      <c r="G84" s="154"/>
      <c r="H84" s="154"/>
      <c r="I84" s="154"/>
      <c r="J84" s="154"/>
      <c r="K84" s="154"/>
      <c r="L84" s="154"/>
      <c r="M84" s="154"/>
    </row>
    <row r="85" spans="2:13" x14ac:dyDescent="0.25">
      <c r="C85" s="154"/>
      <c r="D85" s="154"/>
      <c r="E85" s="154"/>
      <c r="F85" s="154"/>
      <c r="G85" s="154"/>
      <c r="H85" s="154"/>
      <c r="I85" s="154"/>
      <c r="J85" s="154"/>
      <c r="K85" s="154"/>
      <c r="L85" s="154"/>
      <c r="M85" s="154"/>
    </row>
    <row r="86" spans="2:13" x14ac:dyDescent="0.25">
      <c r="C86" s="113"/>
      <c r="D86" s="113"/>
      <c r="E86" s="113"/>
      <c r="F86" s="113"/>
      <c r="G86" s="113"/>
      <c r="H86" s="113"/>
      <c r="I86" s="113"/>
      <c r="J86" s="113"/>
      <c r="K86" s="113"/>
      <c r="L86" s="113"/>
      <c r="M86" s="113"/>
    </row>
    <row r="87" spans="2:13" x14ac:dyDescent="0.25">
      <c r="B87" s="117"/>
      <c r="C87" s="95" t="s">
        <v>192</v>
      </c>
      <c r="D87" s="117"/>
      <c r="E87" s="117"/>
      <c r="F87" s="117"/>
      <c r="G87" s="117"/>
      <c r="H87" s="117"/>
      <c r="I87" s="117"/>
      <c r="J87" s="117"/>
      <c r="K87" s="117"/>
      <c r="L87" s="117"/>
      <c r="M87" s="117"/>
    </row>
    <row r="88" spans="2:13" ht="15" customHeight="1" x14ac:dyDescent="0.25">
      <c r="B88" s="117"/>
      <c r="C88" s="154" t="s">
        <v>201</v>
      </c>
      <c r="D88" s="154"/>
      <c r="E88" s="154"/>
      <c r="F88" s="154"/>
      <c r="G88" s="154"/>
      <c r="H88" s="154"/>
      <c r="I88" s="154"/>
      <c r="J88" s="154"/>
      <c r="K88" s="154"/>
      <c r="L88" s="154"/>
      <c r="M88" s="154"/>
    </row>
    <row r="89" spans="2:13" x14ac:dyDescent="0.25">
      <c r="B89" s="118"/>
      <c r="C89" s="154"/>
      <c r="D89" s="154"/>
      <c r="E89" s="154"/>
      <c r="F89" s="154"/>
      <c r="G89" s="154"/>
      <c r="H89" s="154"/>
      <c r="I89" s="154"/>
      <c r="J89" s="154"/>
      <c r="K89" s="154"/>
      <c r="L89" s="154"/>
      <c r="M89" s="154"/>
    </row>
    <row r="90" spans="2:13" x14ac:dyDescent="0.25">
      <c r="C90" s="154"/>
      <c r="D90" s="154"/>
      <c r="E90" s="154"/>
      <c r="F90" s="154"/>
      <c r="G90" s="154"/>
      <c r="H90" s="154"/>
      <c r="I90" s="154"/>
      <c r="J90" s="154"/>
      <c r="K90" s="154"/>
      <c r="L90" s="154"/>
      <c r="M90" s="154"/>
    </row>
    <row r="91" spans="2:13" x14ac:dyDescent="0.25">
      <c r="B91" s="97"/>
      <c r="C91" s="154"/>
      <c r="D91" s="154"/>
      <c r="E91" s="154"/>
      <c r="F91" s="154"/>
      <c r="G91" s="154"/>
      <c r="H91" s="154"/>
      <c r="I91" s="154"/>
      <c r="J91" s="154"/>
      <c r="K91" s="154"/>
      <c r="L91" s="154"/>
      <c r="M91" s="154"/>
    </row>
    <row r="92" spans="2:13" x14ac:dyDescent="0.25">
      <c r="B92" s="96"/>
      <c r="C92" s="96"/>
      <c r="D92" s="96"/>
      <c r="E92" s="96"/>
      <c r="F92" s="96"/>
      <c r="G92" s="96"/>
      <c r="H92" s="96"/>
      <c r="I92" s="96"/>
      <c r="J92" s="96"/>
      <c r="K92" s="96"/>
      <c r="L92" s="96"/>
      <c r="M92" s="96"/>
    </row>
    <row r="93" spans="2:13" x14ac:dyDescent="0.25">
      <c r="B93" s="96"/>
      <c r="C93" s="95" t="s">
        <v>192</v>
      </c>
      <c r="D93" s="96"/>
      <c r="E93" s="96"/>
      <c r="F93" s="96"/>
      <c r="G93" s="96"/>
      <c r="H93" s="96"/>
      <c r="I93" s="96"/>
      <c r="J93" s="96"/>
      <c r="K93" s="96"/>
      <c r="L93" s="96"/>
      <c r="M93" s="96"/>
    </row>
    <row r="94" spans="2:13" ht="15" customHeight="1" x14ac:dyDescent="0.25">
      <c r="B94" s="96"/>
      <c r="C94" s="154" t="s">
        <v>255</v>
      </c>
      <c r="D94" s="154"/>
      <c r="E94" s="154"/>
      <c r="F94" s="154"/>
      <c r="G94" s="154"/>
      <c r="H94" s="154"/>
      <c r="I94" s="154"/>
      <c r="J94" s="154"/>
      <c r="K94" s="154"/>
      <c r="L94" s="154"/>
      <c r="M94" s="154"/>
    </row>
    <row r="95" spans="2:13" x14ac:dyDescent="0.25">
      <c r="B95" s="96"/>
      <c r="C95" s="154"/>
      <c r="D95" s="154"/>
      <c r="E95" s="154"/>
      <c r="F95" s="154"/>
      <c r="G95" s="154"/>
      <c r="H95" s="154"/>
      <c r="I95" s="154"/>
      <c r="J95" s="154"/>
      <c r="K95" s="154"/>
      <c r="L95" s="154"/>
      <c r="M95" s="154"/>
    </row>
    <row r="96" spans="2:13" x14ac:dyDescent="0.25">
      <c r="C96" s="154"/>
      <c r="D96" s="154"/>
      <c r="E96" s="154"/>
      <c r="F96" s="154"/>
      <c r="G96" s="154"/>
      <c r="H96" s="154"/>
      <c r="I96" s="154"/>
      <c r="J96" s="154"/>
      <c r="K96" s="154"/>
      <c r="L96" s="154"/>
      <c r="M96" s="154"/>
    </row>
    <row r="97" spans="3:13" x14ac:dyDescent="0.25">
      <c r="C97" s="154"/>
      <c r="D97" s="154"/>
      <c r="E97" s="154"/>
      <c r="F97" s="154"/>
      <c r="G97" s="154"/>
      <c r="H97" s="154"/>
      <c r="I97" s="154"/>
      <c r="J97" s="154"/>
      <c r="K97" s="154"/>
      <c r="L97" s="154"/>
      <c r="M97" s="154"/>
    </row>
    <row r="98" spans="3:13" x14ac:dyDescent="0.25">
      <c r="C98" s="154"/>
      <c r="D98" s="154"/>
      <c r="E98" s="154"/>
      <c r="F98" s="154"/>
      <c r="G98" s="154"/>
      <c r="H98" s="154"/>
      <c r="I98" s="154"/>
      <c r="J98" s="154"/>
      <c r="K98" s="154"/>
      <c r="L98" s="154"/>
      <c r="M98" s="154"/>
    </row>
    <row r="99" spans="3:13" x14ac:dyDescent="0.25">
      <c r="C99" s="154"/>
      <c r="D99" s="154"/>
      <c r="E99" s="154"/>
      <c r="F99" s="154"/>
      <c r="G99" s="154"/>
      <c r="H99" s="154"/>
      <c r="I99" s="154"/>
      <c r="J99" s="154"/>
      <c r="K99" s="154"/>
      <c r="L99" s="154"/>
      <c r="M99" s="154"/>
    </row>
    <row r="100" spans="3:13" x14ac:dyDescent="0.25">
      <c r="C100" s="154"/>
      <c r="D100" s="154"/>
      <c r="E100" s="154"/>
      <c r="F100" s="154"/>
      <c r="G100" s="154"/>
      <c r="H100" s="154"/>
      <c r="I100" s="154"/>
      <c r="J100" s="154"/>
      <c r="K100" s="154"/>
      <c r="L100" s="154"/>
      <c r="M100" s="154"/>
    </row>
    <row r="101" spans="3:13" x14ac:dyDescent="0.25">
      <c r="C101" s="113"/>
      <c r="D101" s="113"/>
      <c r="E101" s="113"/>
      <c r="F101" s="113"/>
      <c r="G101" s="113"/>
      <c r="H101" s="113"/>
      <c r="I101" s="113"/>
      <c r="J101" s="113"/>
      <c r="K101" s="113"/>
      <c r="L101" s="113"/>
      <c r="M101" s="113"/>
    </row>
    <row r="102" spans="3:13" x14ac:dyDescent="0.25">
      <c r="C102" s="95" t="s">
        <v>186</v>
      </c>
    </row>
    <row r="103" spans="3:13" ht="15" customHeight="1" x14ac:dyDescent="0.25">
      <c r="C103" s="154" t="s">
        <v>260</v>
      </c>
      <c r="D103" s="154"/>
      <c r="E103" s="154"/>
      <c r="F103" s="154"/>
      <c r="G103" s="154"/>
      <c r="H103" s="154"/>
      <c r="I103" s="154"/>
      <c r="J103" s="154"/>
      <c r="K103" s="154"/>
      <c r="L103" s="154"/>
      <c r="M103" s="154"/>
    </row>
    <row r="104" spans="3:13" x14ac:dyDescent="0.25">
      <c r="C104" s="154"/>
      <c r="D104" s="154"/>
      <c r="E104" s="154"/>
      <c r="F104" s="154"/>
      <c r="G104" s="154"/>
      <c r="H104" s="154"/>
      <c r="I104" s="154"/>
      <c r="J104" s="154"/>
      <c r="K104" s="154"/>
      <c r="L104" s="154"/>
      <c r="M104" s="154"/>
    </row>
    <row r="105" spans="3:13" x14ac:dyDescent="0.25">
      <c r="C105" s="154"/>
      <c r="D105" s="154"/>
      <c r="E105" s="154"/>
      <c r="F105" s="154"/>
      <c r="G105" s="154"/>
      <c r="H105" s="154"/>
      <c r="I105" s="154"/>
      <c r="J105" s="154"/>
      <c r="K105" s="154"/>
      <c r="L105" s="154"/>
      <c r="M105" s="154"/>
    </row>
    <row r="106" spans="3:13" x14ac:dyDescent="0.25">
      <c r="C106" s="154"/>
      <c r="D106" s="154"/>
      <c r="E106" s="154"/>
      <c r="F106" s="154"/>
      <c r="G106" s="154"/>
      <c r="H106" s="154"/>
      <c r="I106" s="154"/>
      <c r="J106" s="154"/>
      <c r="K106" s="154"/>
      <c r="L106" s="154"/>
      <c r="M106" s="154"/>
    </row>
    <row r="107" spans="3:13" x14ac:dyDescent="0.25">
      <c r="C107" s="154"/>
      <c r="D107" s="154"/>
      <c r="E107" s="154"/>
      <c r="F107" s="154"/>
      <c r="G107" s="154"/>
      <c r="H107" s="154"/>
      <c r="I107" s="154"/>
      <c r="J107" s="154"/>
      <c r="K107" s="154"/>
      <c r="L107" s="154"/>
      <c r="M107" s="154"/>
    </row>
    <row r="108" spans="3:13" x14ac:dyDescent="0.25">
      <c r="C108" s="154"/>
      <c r="D108" s="154"/>
      <c r="E108" s="154"/>
      <c r="F108" s="154"/>
      <c r="G108" s="154"/>
      <c r="H108" s="154"/>
      <c r="I108" s="154"/>
      <c r="J108" s="154"/>
      <c r="K108" s="154"/>
      <c r="L108" s="154"/>
      <c r="M108" s="154"/>
    </row>
    <row r="110" spans="3:13" x14ac:dyDescent="0.25">
      <c r="C110" s="95" t="s">
        <v>193</v>
      </c>
    </row>
    <row r="111" spans="3:13" ht="15" customHeight="1" x14ac:dyDescent="0.25">
      <c r="C111" s="154" t="s">
        <v>259</v>
      </c>
      <c r="D111" s="154"/>
      <c r="E111" s="154"/>
      <c r="F111" s="154"/>
      <c r="G111" s="154"/>
      <c r="H111" s="154"/>
      <c r="I111" s="154"/>
      <c r="J111" s="154"/>
      <c r="K111" s="154"/>
      <c r="L111" s="154"/>
      <c r="M111" s="154"/>
    </row>
    <row r="112" spans="3:13" x14ac:dyDescent="0.25">
      <c r="C112" s="154"/>
      <c r="D112" s="154"/>
      <c r="E112" s="154"/>
      <c r="F112" s="154"/>
      <c r="G112" s="154"/>
      <c r="H112" s="154"/>
      <c r="I112" s="154"/>
      <c r="J112" s="154"/>
      <c r="K112" s="154"/>
      <c r="L112" s="154"/>
      <c r="M112" s="154"/>
    </row>
    <row r="113" spans="3:13" x14ac:dyDescent="0.25">
      <c r="C113" s="154"/>
      <c r="D113" s="154"/>
      <c r="E113" s="154"/>
      <c r="F113" s="154"/>
      <c r="G113" s="154"/>
      <c r="H113" s="154"/>
      <c r="I113" s="154"/>
      <c r="J113" s="154"/>
      <c r="K113" s="154"/>
      <c r="L113" s="154"/>
      <c r="M113" s="154"/>
    </row>
    <row r="114" spans="3:13" x14ac:dyDescent="0.25">
      <c r="C114" s="113"/>
      <c r="D114" s="113"/>
      <c r="E114" s="113"/>
      <c r="F114" s="113"/>
      <c r="G114" s="113"/>
      <c r="H114" s="113"/>
      <c r="I114" s="113"/>
      <c r="J114" s="113"/>
      <c r="K114" s="113"/>
      <c r="L114" s="113"/>
      <c r="M114" s="113"/>
    </row>
    <row r="115" spans="3:13" x14ac:dyDescent="0.25">
      <c r="C115" s="95" t="s">
        <v>187</v>
      </c>
    </row>
    <row r="116" spans="3:13" ht="15" customHeight="1" x14ac:dyDescent="0.25">
      <c r="C116" s="154" t="s">
        <v>258</v>
      </c>
      <c r="D116" s="154"/>
      <c r="E116" s="154"/>
      <c r="F116" s="154"/>
      <c r="G116" s="154"/>
      <c r="H116" s="154"/>
      <c r="I116" s="154"/>
      <c r="J116" s="154"/>
      <c r="K116" s="154"/>
      <c r="L116" s="154"/>
      <c r="M116" s="154"/>
    </row>
    <row r="117" spans="3:13" x14ac:dyDescent="0.25">
      <c r="C117" s="154"/>
      <c r="D117" s="154"/>
      <c r="E117" s="154"/>
      <c r="F117" s="154"/>
      <c r="G117" s="154"/>
      <c r="H117" s="154"/>
      <c r="I117" s="154"/>
      <c r="J117" s="154"/>
      <c r="K117" s="154"/>
      <c r="L117" s="154"/>
      <c r="M117" s="154"/>
    </row>
    <row r="118" spans="3:13" x14ac:dyDescent="0.25">
      <c r="C118" s="154"/>
      <c r="D118" s="154"/>
      <c r="E118" s="154"/>
      <c r="F118" s="154"/>
      <c r="G118" s="154"/>
      <c r="H118" s="154"/>
      <c r="I118" s="154"/>
      <c r="J118" s="154"/>
      <c r="K118" s="154"/>
      <c r="L118" s="154"/>
      <c r="M118" s="154"/>
    </row>
    <row r="119" spans="3:13" x14ac:dyDescent="0.25">
      <c r="C119" s="154"/>
      <c r="D119" s="154"/>
      <c r="E119" s="154"/>
      <c r="F119" s="154"/>
      <c r="G119" s="154"/>
      <c r="H119" s="154"/>
      <c r="I119" s="154"/>
      <c r="J119" s="154"/>
      <c r="K119" s="154"/>
      <c r="L119" s="154"/>
      <c r="M119" s="154"/>
    </row>
    <row r="120" spans="3:13" x14ac:dyDescent="0.25">
      <c r="C120" s="154"/>
      <c r="D120" s="154"/>
      <c r="E120" s="154"/>
      <c r="F120" s="154"/>
      <c r="G120" s="154"/>
      <c r="H120" s="154"/>
      <c r="I120" s="154"/>
      <c r="J120" s="154"/>
      <c r="K120" s="154"/>
      <c r="L120" s="154"/>
      <c r="M120" s="154"/>
    </row>
    <row r="121" spans="3:13" x14ac:dyDescent="0.25">
      <c r="C121" s="154"/>
      <c r="D121" s="154"/>
      <c r="E121" s="154"/>
      <c r="F121" s="154"/>
      <c r="G121" s="154"/>
      <c r="H121" s="154"/>
      <c r="I121" s="154"/>
      <c r="J121" s="154"/>
      <c r="K121" s="154"/>
      <c r="L121" s="154"/>
      <c r="M121" s="154"/>
    </row>
    <row r="122" spans="3:13" x14ac:dyDescent="0.25">
      <c r="C122" s="154"/>
      <c r="D122" s="154"/>
      <c r="E122" s="154"/>
      <c r="F122" s="154"/>
      <c r="G122" s="154"/>
      <c r="H122" s="154"/>
      <c r="I122" s="154"/>
      <c r="J122" s="154"/>
      <c r="K122" s="154"/>
      <c r="L122" s="154"/>
      <c r="M122" s="154"/>
    </row>
    <row r="124" spans="3:13" x14ac:dyDescent="0.25">
      <c r="C124" s="95" t="s">
        <v>188</v>
      </c>
    </row>
    <row r="125" spans="3:13" x14ac:dyDescent="0.25">
      <c r="C125" s="151" t="s">
        <v>257</v>
      </c>
      <c r="D125" s="151"/>
      <c r="E125" s="151"/>
      <c r="F125" s="151"/>
      <c r="G125" s="151"/>
      <c r="H125" s="151"/>
      <c r="I125" s="151"/>
      <c r="J125" s="151"/>
      <c r="K125" s="151"/>
      <c r="L125" s="151"/>
      <c r="M125" s="151"/>
    </row>
    <row r="126" spans="3:13" x14ac:dyDescent="0.25">
      <c r="C126" s="151"/>
      <c r="D126" s="151"/>
      <c r="E126" s="151"/>
      <c r="F126" s="151"/>
      <c r="G126" s="151"/>
      <c r="H126" s="151"/>
      <c r="I126" s="151"/>
      <c r="J126" s="151"/>
      <c r="K126" s="151"/>
      <c r="L126" s="151"/>
      <c r="M126" s="151"/>
    </row>
    <row r="127" spans="3:13" x14ac:dyDescent="0.25">
      <c r="C127" s="151"/>
      <c r="D127" s="151"/>
      <c r="E127" s="151"/>
      <c r="F127" s="151"/>
      <c r="G127" s="151"/>
      <c r="H127" s="151"/>
      <c r="I127" s="151"/>
      <c r="J127" s="151"/>
      <c r="K127" s="151"/>
      <c r="L127" s="151"/>
      <c r="M127" s="151"/>
    </row>
    <row r="128" spans="3:13" x14ac:dyDescent="0.25">
      <c r="C128" s="151"/>
      <c r="D128" s="151"/>
      <c r="E128" s="151"/>
      <c r="F128" s="151"/>
      <c r="G128" s="151"/>
      <c r="H128" s="151"/>
      <c r="I128" s="151"/>
      <c r="J128" s="151"/>
      <c r="K128" s="151"/>
      <c r="L128" s="151"/>
      <c r="M128" s="151"/>
    </row>
    <row r="129" spans="3:13" x14ac:dyDescent="0.25">
      <c r="C129" s="151"/>
      <c r="D129" s="151"/>
      <c r="E129" s="151"/>
      <c r="F129" s="151"/>
      <c r="G129" s="151"/>
      <c r="H129" s="151"/>
      <c r="I129" s="151"/>
      <c r="J129" s="151"/>
      <c r="K129" s="151"/>
      <c r="L129" s="151"/>
      <c r="M129" s="151"/>
    </row>
    <row r="130" spans="3:13" x14ac:dyDescent="0.25">
      <c r="C130" s="151"/>
      <c r="D130" s="151"/>
      <c r="E130" s="151"/>
      <c r="F130" s="151"/>
      <c r="G130" s="151"/>
      <c r="H130" s="151"/>
      <c r="I130" s="151"/>
      <c r="J130" s="151"/>
      <c r="K130" s="151"/>
      <c r="L130" s="151"/>
      <c r="M130" s="151"/>
    </row>
    <row r="131" spans="3:13" x14ac:dyDescent="0.25">
      <c r="C131" s="151"/>
      <c r="D131" s="151"/>
      <c r="E131" s="151"/>
      <c r="F131" s="151"/>
      <c r="G131" s="151"/>
      <c r="H131" s="151"/>
      <c r="I131" s="151"/>
      <c r="J131" s="151"/>
      <c r="K131" s="151"/>
      <c r="L131" s="151"/>
      <c r="M131" s="151"/>
    </row>
    <row r="132" spans="3:13" x14ac:dyDescent="0.25">
      <c r="C132" s="151"/>
      <c r="D132" s="151"/>
      <c r="E132" s="151"/>
      <c r="F132" s="151"/>
      <c r="G132" s="151"/>
      <c r="H132" s="151"/>
      <c r="I132" s="151"/>
      <c r="J132" s="151"/>
      <c r="K132" s="151"/>
      <c r="L132" s="151"/>
      <c r="M132" s="151"/>
    </row>
    <row r="134" spans="3:13" x14ac:dyDescent="0.25">
      <c r="C134" s="119" t="s">
        <v>196</v>
      </c>
    </row>
    <row r="135" spans="3:13" x14ac:dyDescent="0.25">
      <c r="C135" s="120" t="s">
        <v>197</v>
      </c>
    </row>
    <row r="136" spans="3:13" x14ac:dyDescent="0.25">
      <c r="C136" s="156" t="s">
        <v>256</v>
      </c>
      <c r="D136" s="156"/>
      <c r="E136" s="156"/>
      <c r="F136" s="156"/>
      <c r="G136" s="156"/>
      <c r="H136" s="156"/>
      <c r="I136" s="156"/>
      <c r="J136" s="156"/>
      <c r="K136" s="156"/>
      <c r="L136" s="156"/>
      <c r="M136" s="156"/>
    </row>
    <row r="137" spans="3:13" x14ac:dyDescent="0.25">
      <c r="C137" s="156"/>
      <c r="D137" s="156"/>
      <c r="E137" s="156"/>
      <c r="F137" s="156"/>
      <c r="G137" s="156"/>
      <c r="H137" s="156"/>
      <c r="I137" s="156"/>
      <c r="J137" s="156"/>
      <c r="K137" s="156"/>
      <c r="L137" s="156"/>
      <c r="M137" s="156"/>
    </row>
  </sheetData>
  <sheetProtection algorithmName="SHA-512" hashValue="KMtPAkDRSysocV+tcoObRgLq2sb8kMYNqkzZsA0BmrKW1M6/7fv3xS0jqePfXOghQ7Ngssi1IEsrW15W1ifTlA==" saltValue="c1O9nkFHlHfbmCqxKI0L/Q==" spinCount="100000" sheet="1" objects="1" scenarios="1" selectLockedCells="1"/>
  <mergeCells count="28">
    <mergeCell ref="C136:M137"/>
    <mergeCell ref="B2:M2"/>
    <mergeCell ref="B4:M4"/>
    <mergeCell ref="B5:M5"/>
    <mergeCell ref="B6:M6"/>
    <mergeCell ref="B8:C8"/>
    <mergeCell ref="B10:E10"/>
    <mergeCell ref="B11:C11"/>
    <mergeCell ref="B13:M13"/>
    <mergeCell ref="B46:M47"/>
    <mergeCell ref="C111:M113"/>
    <mergeCell ref="C125:M132"/>
    <mergeCell ref="C103:M108"/>
    <mergeCell ref="C116:M122"/>
    <mergeCell ref="C18:M20"/>
    <mergeCell ref="C23:M27"/>
    <mergeCell ref="C94:M100"/>
    <mergeCell ref="C57:M58"/>
    <mergeCell ref="C60:M63"/>
    <mergeCell ref="B65:M65"/>
    <mergeCell ref="C68:M70"/>
    <mergeCell ref="C73:M78"/>
    <mergeCell ref="C88:M91"/>
    <mergeCell ref="C31:M32"/>
    <mergeCell ref="C34:M35"/>
    <mergeCell ref="B49:M49"/>
    <mergeCell ref="C53:M55"/>
    <mergeCell ref="C81:M85"/>
  </mergeCells>
  <hyperlinks>
    <hyperlink ref="B10" location="'Loss Example'!A28" display="Risk Reduction Strategies"/>
    <hyperlink ref="B8:C8" location="Home!A1" display="Home Page"/>
    <hyperlink ref="B9" location="'Loss Example'!B13" display="Tips"/>
    <hyperlink ref="B11:C11" location="'Loss Example'!B61" display="Loss Examples"/>
    <hyperlink ref="B10:E10" location="'Loss Example'!B46" display="Risk Reduction Strategies"/>
    <hyperlink ref="F40" r:id="rId1"/>
  </hyperlinks>
  <pageMargins left="0.25" right="0.25" top="0.75" bottom="0.75" header="0.3" footer="0.3"/>
  <pageSetup orientation="portrait" r:id="rId2"/>
  <headerFooter>
    <oddHeader xml:space="preserve">&amp;C
</oddHeader>
    <oddFooter>&amp;C&amp;D&amp;R&amp;P of &amp;N</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5"/>
  <sheetViews>
    <sheetView showGridLines="0" showRowColHeaders="0" zoomScaleNormal="100" workbookViewId="0">
      <selection activeCell="J21" sqref="J21"/>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1" spans="2:27" ht="15" customHeight="1" x14ac:dyDescent="0.25">
      <c r="B21" s="147" t="s">
        <v>213</v>
      </c>
      <c r="C21" s="147"/>
      <c r="D21" s="147"/>
      <c r="E21" s="147"/>
      <c r="F21" s="147"/>
      <c r="G21" s="147"/>
      <c r="H21" s="147"/>
      <c r="I21" s="147"/>
      <c r="J21" s="127"/>
      <c r="K21" s="147" t="s">
        <v>214</v>
      </c>
      <c r="L21" s="147"/>
      <c r="M21" s="147"/>
      <c r="N21" s="147"/>
      <c r="O21" s="147"/>
      <c r="P21" s="147"/>
      <c r="Q21" s="147"/>
      <c r="R21" s="147"/>
      <c r="S21" s="127"/>
      <c r="T21" s="147" t="s">
        <v>223</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70"/>
      <c r="L24" s="70"/>
      <c r="M24" s="70"/>
      <c r="N24" s="70"/>
      <c r="O24" s="70"/>
      <c r="P24" s="70"/>
      <c r="Q24" s="70"/>
      <c r="R24" s="70"/>
      <c r="T24" s="2"/>
      <c r="U24" s="2"/>
      <c r="V24" s="2"/>
      <c r="W24" s="2"/>
      <c r="X24" s="2"/>
      <c r="Y24" s="2"/>
      <c r="Z24" s="2"/>
      <c r="AA24" s="2"/>
    </row>
    <row r="25" spans="2:27" ht="15" customHeight="1" x14ac:dyDescent="0.3">
      <c r="B25" s="246" t="s">
        <v>224</v>
      </c>
      <c r="C25" s="246"/>
      <c r="D25" s="246"/>
      <c r="E25" s="246"/>
      <c r="F25" s="246"/>
      <c r="G25" s="246"/>
      <c r="H25" s="246"/>
      <c r="I25" s="246"/>
      <c r="K25" s="194" t="s">
        <v>35</v>
      </c>
      <c r="L25" s="194"/>
      <c r="M25" s="194"/>
      <c r="N25" s="194"/>
      <c r="O25" s="194"/>
      <c r="P25" s="194"/>
      <c r="Q25" s="194"/>
      <c r="R25" s="194"/>
      <c r="T25" s="194" t="s">
        <v>35</v>
      </c>
      <c r="U25" s="194"/>
      <c r="V25" s="194"/>
      <c r="W25" s="194"/>
      <c r="X25" s="194"/>
      <c r="Y25" s="194"/>
      <c r="Z25" s="194"/>
      <c r="AA25" s="194"/>
    </row>
    <row r="26" spans="2:27" ht="15" customHeight="1" x14ac:dyDescent="0.25">
      <c r="B26" s="246"/>
      <c r="C26" s="246"/>
      <c r="D26" s="246"/>
      <c r="E26" s="246"/>
      <c r="F26" s="246"/>
      <c r="G26" s="246"/>
      <c r="H26" s="246"/>
      <c r="I26" s="246"/>
      <c r="K26" s="70"/>
      <c r="L26" s="70"/>
      <c r="M26" s="70"/>
      <c r="N26" s="70"/>
      <c r="O26" s="70"/>
      <c r="P26" s="70"/>
      <c r="Q26" s="70"/>
      <c r="R26" s="70"/>
      <c r="T26" s="2"/>
      <c r="U26" s="2"/>
      <c r="V26" s="2"/>
      <c r="W26" s="2"/>
      <c r="X26" s="2"/>
      <c r="Y26" s="2"/>
      <c r="Z26" s="2"/>
      <c r="AA26" s="2"/>
    </row>
    <row r="27" spans="2:27" ht="15" customHeight="1" x14ac:dyDescent="0.3">
      <c r="B27" s="246"/>
      <c r="C27" s="246"/>
      <c r="D27" s="246"/>
      <c r="E27" s="246"/>
      <c r="F27" s="246"/>
      <c r="G27" s="246"/>
      <c r="H27" s="246"/>
      <c r="I27" s="246"/>
      <c r="K27" s="128" t="b">
        <v>0</v>
      </c>
      <c r="L27" s="21" t="s">
        <v>225</v>
      </c>
      <c r="M27" s="70"/>
      <c r="N27" s="70"/>
      <c r="O27" s="70"/>
      <c r="P27" s="70"/>
      <c r="Q27" s="70"/>
      <c r="R27" s="70"/>
      <c r="T27" s="74" t="b">
        <v>0</v>
      </c>
      <c r="U27" s="185" t="s">
        <v>226</v>
      </c>
      <c r="V27" s="185"/>
      <c r="W27" s="185"/>
      <c r="X27" s="185"/>
      <c r="Y27" s="185"/>
      <c r="Z27" s="185"/>
      <c r="AA27" s="185"/>
    </row>
    <row r="28" spans="2:27" ht="15.75" customHeight="1" x14ac:dyDescent="0.25">
      <c r="B28" s="246"/>
      <c r="C28" s="246"/>
      <c r="D28" s="246"/>
      <c r="E28" s="246"/>
      <c r="F28" s="246"/>
      <c r="G28" s="246"/>
      <c r="H28" s="246"/>
      <c r="I28" s="246"/>
      <c r="K28" s="70"/>
      <c r="L28" s="70"/>
      <c r="M28" s="70"/>
      <c r="N28" s="70"/>
      <c r="O28" s="70"/>
      <c r="P28" s="70"/>
      <c r="Q28" s="70"/>
      <c r="R28" s="70"/>
      <c r="T28" s="2"/>
      <c r="U28" s="185"/>
      <c r="V28" s="185"/>
      <c r="W28" s="185"/>
      <c r="X28" s="185"/>
      <c r="Y28" s="185"/>
      <c r="Z28" s="185"/>
      <c r="AA28" s="185"/>
    </row>
    <row r="29" spans="2:27" ht="15" customHeight="1" thickBot="1" x14ac:dyDescent="0.35">
      <c r="B29" s="2"/>
      <c r="C29" s="2"/>
      <c r="D29" s="2"/>
      <c r="E29" s="2"/>
      <c r="F29" s="2"/>
      <c r="G29" s="2"/>
      <c r="H29" s="2"/>
      <c r="I29" s="2"/>
      <c r="K29" s="128" t="b">
        <v>0</v>
      </c>
      <c r="L29" s="21" t="s">
        <v>227</v>
      </c>
      <c r="M29" s="70"/>
      <c r="N29" s="70"/>
      <c r="O29" s="70"/>
      <c r="P29" s="70"/>
      <c r="Q29" s="70"/>
      <c r="R29" s="70"/>
      <c r="T29" s="2"/>
      <c r="U29" s="185"/>
      <c r="V29" s="185"/>
      <c r="W29" s="185"/>
      <c r="X29" s="185"/>
      <c r="Y29" s="185"/>
      <c r="Z29" s="185"/>
      <c r="AA29" s="185"/>
    </row>
    <row r="30" spans="2:27" ht="15" customHeight="1" thickBot="1" x14ac:dyDescent="0.35">
      <c r="B30" s="245" t="s">
        <v>228</v>
      </c>
      <c r="C30" s="245"/>
      <c r="D30" s="245"/>
      <c r="E30" s="245"/>
      <c r="F30" s="245"/>
      <c r="G30" s="245"/>
      <c r="H30" s="245"/>
      <c r="I30" s="245"/>
      <c r="K30" s="70"/>
      <c r="L30" s="70"/>
      <c r="M30" s="70"/>
      <c r="N30" s="70"/>
      <c r="O30" s="70"/>
      <c r="P30" s="70"/>
      <c r="Q30" s="70"/>
      <c r="R30" s="70"/>
      <c r="T30" s="2"/>
      <c r="U30" s="11" t="s">
        <v>229</v>
      </c>
      <c r="V30" s="2"/>
      <c r="W30" s="2"/>
      <c r="X30" s="2"/>
      <c r="Y30" s="2"/>
      <c r="Z30" s="238">
        <v>0</v>
      </c>
      <c r="AA30" s="239"/>
    </row>
    <row r="31" spans="2:27" ht="15.75" customHeight="1" x14ac:dyDescent="0.3">
      <c r="B31" s="2"/>
      <c r="C31" s="2"/>
      <c r="D31" s="2"/>
      <c r="E31" s="2"/>
      <c r="F31" s="2"/>
      <c r="G31" s="2"/>
      <c r="H31" s="2"/>
      <c r="I31" s="2"/>
      <c r="K31" s="128" t="b">
        <v>0</v>
      </c>
      <c r="L31" s="21" t="s">
        <v>230</v>
      </c>
      <c r="M31" s="70"/>
      <c r="N31" s="70"/>
      <c r="O31" s="70"/>
      <c r="P31" s="70"/>
      <c r="Q31" s="70"/>
      <c r="R31" s="70"/>
      <c r="T31" s="2"/>
      <c r="U31" s="2"/>
      <c r="V31" s="2"/>
      <c r="W31" s="2"/>
      <c r="X31" s="2"/>
      <c r="Y31" s="2"/>
      <c r="Z31" s="2"/>
      <c r="AA31" s="2"/>
    </row>
    <row r="32" spans="2:27" ht="15.75" customHeight="1" x14ac:dyDescent="0.3">
      <c r="B32" s="129" t="s">
        <v>107</v>
      </c>
      <c r="C32" s="130" t="s">
        <v>214</v>
      </c>
      <c r="D32" s="2"/>
      <c r="E32" s="2"/>
      <c r="F32" s="2"/>
      <c r="G32" s="2"/>
      <c r="H32" s="2"/>
      <c r="I32" s="2"/>
      <c r="K32" s="70"/>
      <c r="L32" s="70"/>
      <c r="M32" s="70"/>
      <c r="N32" s="70"/>
      <c r="O32" s="70"/>
      <c r="P32" s="70"/>
      <c r="Q32" s="70"/>
      <c r="R32" s="70"/>
      <c r="T32" s="190" t="s">
        <v>231</v>
      </c>
      <c r="U32" s="191"/>
      <c r="V32" s="191"/>
      <c r="W32" s="191"/>
      <c r="X32" s="191"/>
      <c r="Y32" s="191"/>
      <c r="Z32" s="10"/>
      <c r="AA32" s="10"/>
    </row>
    <row r="33" spans="1:27" ht="15" customHeight="1" x14ac:dyDescent="0.3">
      <c r="B33" s="129" t="s">
        <v>107</v>
      </c>
      <c r="C33" s="131" t="s">
        <v>223</v>
      </c>
      <c r="D33" s="2"/>
      <c r="E33" s="2"/>
      <c r="F33" s="2"/>
      <c r="G33" s="2"/>
      <c r="H33" s="2"/>
      <c r="I33" s="2"/>
      <c r="K33" s="128" t="b">
        <v>0</v>
      </c>
      <c r="L33" s="21" t="s">
        <v>232</v>
      </c>
      <c r="M33" s="70"/>
      <c r="N33" s="70"/>
      <c r="O33" s="70"/>
      <c r="P33" s="70"/>
      <c r="Q33" s="70"/>
      <c r="R33" s="70"/>
      <c r="T33" s="188" t="s">
        <v>73</v>
      </c>
      <c r="U33" s="188"/>
      <c r="V33" s="188"/>
      <c r="W33" s="188"/>
      <c r="X33" s="188"/>
      <c r="Y33" s="188"/>
      <c r="Z33" s="216" t="str">
        <f>IF(Z30&gt;0,Z30,"")</f>
        <v/>
      </c>
      <c r="AA33" s="216"/>
    </row>
    <row r="34" spans="1:27" ht="15" customHeight="1" x14ac:dyDescent="0.3">
      <c r="B34" s="129" t="s">
        <v>107</v>
      </c>
      <c r="C34" s="131" t="s">
        <v>233</v>
      </c>
      <c r="D34" s="2"/>
      <c r="E34" s="2"/>
      <c r="F34" s="2"/>
      <c r="G34" s="2"/>
      <c r="H34" s="2"/>
      <c r="I34" s="2"/>
      <c r="K34" s="70"/>
      <c r="L34" s="70"/>
      <c r="M34" s="70"/>
      <c r="N34" s="70"/>
      <c r="O34" s="70"/>
      <c r="P34" s="70"/>
      <c r="Q34" s="70"/>
      <c r="R34" s="70"/>
      <c r="T34" s="135"/>
      <c r="U34" s="135"/>
      <c r="V34" s="135"/>
      <c r="W34" s="135"/>
      <c r="X34" s="135"/>
      <c r="Y34" s="135"/>
      <c r="Z34" s="135"/>
      <c r="AA34" s="135"/>
    </row>
    <row r="35" spans="1:27" ht="15.75" customHeight="1" x14ac:dyDescent="0.3">
      <c r="B35" s="129" t="s">
        <v>107</v>
      </c>
      <c r="C35" s="131" t="s">
        <v>207</v>
      </c>
      <c r="D35" s="2"/>
      <c r="E35" s="2"/>
      <c r="F35" s="2"/>
      <c r="G35" s="2"/>
      <c r="H35" s="2"/>
      <c r="I35" s="2"/>
      <c r="K35" s="190" t="s">
        <v>234</v>
      </c>
      <c r="L35" s="191"/>
      <c r="M35" s="191"/>
      <c r="N35" s="191"/>
      <c r="O35" s="191"/>
      <c r="P35" s="191"/>
      <c r="Q35" s="10"/>
      <c r="R35" s="10"/>
      <c r="T35" s="135"/>
      <c r="U35" s="135"/>
      <c r="V35" s="135"/>
      <c r="W35" s="135"/>
      <c r="X35" s="135"/>
      <c r="Y35" s="135"/>
      <c r="Z35" s="135"/>
      <c r="AA35" s="135"/>
    </row>
    <row r="36" spans="1:27" ht="17.25" customHeight="1" x14ac:dyDescent="0.3">
      <c r="B36" s="129" t="s">
        <v>107</v>
      </c>
      <c r="C36" s="131" t="s">
        <v>235</v>
      </c>
      <c r="D36" s="2"/>
      <c r="E36" s="2"/>
      <c r="F36" s="2"/>
      <c r="G36" s="2"/>
      <c r="H36" s="2"/>
      <c r="I36" s="2"/>
      <c r="K36" s="188" t="s">
        <v>73</v>
      </c>
      <c r="L36" s="188"/>
      <c r="M36" s="188"/>
      <c r="N36" s="188"/>
      <c r="O36" s="188"/>
      <c r="P36" s="188"/>
      <c r="Q36" s="216" t="str">
        <f>IF(K33=TRUE,25000000,IF(K31=TRUE,10000000,IF(K29=TRUE,10000000,IF(K27=TRUE,2000000,""))))</f>
        <v/>
      </c>
      <c r="R36" s="216"/>
      <c r="T36" s="135"/>
      <c r="U36" s="135"/>
      <c r="V36" s="135"/>
      <c r="W36" s="135"/>
      <c r="X36" s="135"/>
      <c r="Y36" s="135"/>
      <c r="Z36" s="135"/>
      <c r="AA36" s="135"/>
    </row>
    <row r="37" spans="1:27" ht="15.75" customHeight="1" x14ac:dyDescent="0.3">
      <c r="B37" s="129"/>
      <c r="C37" s="2"/>
      <c r="D37" s="2"/>
      <c r="E37" s="2"/>
      <c r="F37" s="2"/>
      <c r="G37" s="2"/>
      <c r="H37" s="2"/>
      <c r="I37" s="2"/>
      <c r="K37" s="70"/>
      <c r="L37" s="70"/>
      <c r="M37" s="70"/>
      <c r="N37" s="70"/>
      <c r="O37" s="70"/>
      <c r="P37" s="70"/>
      <c r="Q37" s="70"/>
      <c r="R37" s="70"/>
      <c r="T37" s="135"/>
      <c r="U37" s="135"/>
      <c r="V37" s="135"/>
      <c r="W37" s="135"/>
      <c r="X37" s="135"/>
      <c r="Y37" s="135"/>
      <c r="Z37" s="135"/>
      <c r="AA37" s="135"/>
    </row>
    <row r="38" spans="1:27" ht="15" customHeight="1" x14ac:dyDescent="0.25">
      <c r="B38" s="183" t="s">
        <v>236</v>
      </c>
      <c r="C38" s="183"/>
      <c r="D38" s="183"/>
      <c r="E38" s="183"/>
      <c r="F38" s="183"/>
      <c r="G38" s="183"/>
      <c r="H38" s="183"/>
      <c r="I38" s="183"/>
      <c r="K38" s="183" t="s">
        <v>237</v>
      </c>
      <c r="L38" s="183"/>
      <c r="M38" s="183"/>
      <c r="N38" s="183"/>
      <c r="O38" s="183"/>
      <c r="P38" s="183"/>
      <c r="Q38" s="183"/>
      <c r="R38" s="183"/>
      <c r="T38" s="244" t="s">
        <v>238</v>
      </c>
      <c r="U38" s="244"/>
      <c r="V38" s="244"/>
      <c r="W38" s="244"/>
      <c r="X38" s="244"/>
      <c r="Y38" s="244"/>
      <c r="Z38" s="244"/>
      <c r="AA38" s="244"/>
    </row>
    <row r="39" spans="1:27" ht="15" customHeight="1" x14ac:dyDescent="0.25">
      <c r="B39" s="70"/>
      <c r="C39" s="70"/>
      <c r="D39" s="70"/>
      <c r="E39" s="70"/>
      <c r="F39" s="70"/>
      <c r="G39" s="70"/>
      <c r="H39" s="70"/>
      <c r="I39" s="70"/>
      <c r="K39" s="70"/>
      <c r="L39" s="70"/>
      <c r="M39" s="70"/>
      <c r="N39" s="70"/>
      <c r="O39" s="70"/>
      <c r="P39" s="70"/>
      <c r="Q39" s="70"/>
      <c r="R39" s="70"/>
      <c r="T39" s="135"/>
      <c r="U39" s="135"/>
      <c r="V39" s="135"/>
      <c r="W39" s="135"/>
      <c r="X39" s="135"/>
      <c r="Y39" s="135"/>
      <c r="Z39" s="135"/>
      <c r="AA39" s="135"/>
    </row>
    <row r="40" spans="1:27" ht="15" customHeight="1" x14ac:dyDescent="0.25">
      <c r="J40" s="1"/>
      <c r="K40" s="132"/>
      <c r="L40" s="132"/>
      <c r="M40" s="132"/>
      <c r="N40" s="132"/>
      <c r="O40" s="132"/>
      <c r="P40" s="132"/>
      <c r="Q40" s="132"/>
      <c r="R40" s="132"/>
      <c r="S40" s="1"/>
      <c r="T40" s="136"/>
      <c r="U40" s="136"/>
      <c r="V40" s="136"/>
      <c r="W40" s="136"/>
      <c r="X40" s="136"/>
      <c r="Y40" s="136"/>
      <c r="Z40" s="136"/>
      <c r="AA40" s="136"/>
    </row>
    <row r="41" spans="1:27" ht="15" customHeight="1" x14ac:dyDescent="0.25">
      <c r="B41" s="133"/>
      <c r="C41" s="133"/>
      <c r="D41" s="133"/>
      <c r="E41" s="133"/>
      <c r="F41" s="132"/>
      <c r="G41" s="132"/>
      <c r="H41" s="132"/>
      <c r="I41" s="132"/>
      <c r="J41" s="1"/>
      <c r="K41" s="132"/>
      <c r="L41" s="132"/>
      <c r="M41" s="132"/>
      <c r="N41" s="132"/>
      <c r="O41" s="132"/>
      <c r="P41" s="132"/>
      <c r="Q41" s="132"/>
      <c r="R41" s="132"/>
      <c r="S41" s="1"/>
      <c r="T41" s="136"/>
      <c r="U41" s="136"/>
      <c r="V41" s="136"/>
      <c r="W41" s="136"/>
      <c r="X41" s="136"/>
      <c r="Y41" s="136"/>
      <c r="Z41" s="136"/>
      <c r="AA41" s="136"/>
    </row>
    <row r="42" spans="1:27" ht="15" customHeight="1" x14ac:dyDescent="0.25">
      <c r="B42" s="132"/>
      <c r="C42" s="132"/>
      <c r="D42" s="132"/>
      <c r="E42" s="132"/>
      <c r="F42" s="132"/>
      <c r="G42" s="132"/>
      <c r="H42" s="132"/>
      <c r="I42" s="132"/>
      <c r="J42" s="147" t="s">
        <v>239</v>
      </c>
      <c r="K42" s="147"/>
      <c r="L42" s="147"/>
      <c r="M42" s="147"/>
      <c r="N42" s="147"/>
      <c r="O42" s="147"/>
      <c r="P42" s="147"/>
      <c r="Q42" s="147"/>
      <c r="R42" s="147"/>
      <c r="S42" s="147"/>
      <c r="T42" s="137"/>
      <c r="U42" s="137"/>
      <c r="V42" s="137"/>
      <c r="W42" s="137"/>
      <c r="X42" s="137"/>
      <c r="Y42" s="137"/>
      <c r="Z42" s="137"/>
      <c r="AA42" s="137"/>
    </row>
    <row r="43" spans="1:27" ht="17.25" customHeight="1" x14ac:dyDescent="0.25">
      <c r="B43" s="132"/>
      <c r="C43" s="132"/>
      <c r="D43" s="132"/>
      <c r="E43" s="132"/>
      <c r="F43" s="132"/>
      <c r="G43" s="132"/>
      <c r="H43" s="132"/>
      <c r="I43" s="132"/>
      <c r="J43" s="147"/>
      <c r="K43" s="147"/>
      <c r="L43" s="147"/>
      <c r="M43" s="147"/>
      <c r="N43" s="147"/>
      <c r="O43" s="147"/>
      <c r="P43" s="147"/>
      <c r="Q43" s="147"/>
      <c r="R43" s="147"/>
      <c r="S43" s="147"/>
      <c r="T43" s="137"/>
      <c r="U43" s="137"/>
      <c r="V43" s="137"/>
      <c r="W43" s="137"/>
      <c r="X43" s="137"/>
      <c r="Y43" s="137"/>
      <c r="Z43" s="137"/>
      <c r="AA43" s="137"/>
    </row>
    <row r="44" spans="1:27" ht="15" customHeight="1" x14ac:dyDescent="0.25">
      <c r="B44" s="132"/>
      <c r="C44" s="132"/>
      <c r="D44" s="132"/>
      <c r="E44" s="132"/>
      <c r="F44" s="132"/>
      <c r="G44" s="132"/>
      <c r="H44" s="132"/>
      <c r="I44" s="132"/>
      <c r="J44" s="147"/>
      <c r="K44" s="147"/>
      <c r="L44" s="147"/>
      <c r="M44" s="147"/>
      <c r="N44" s="147"/>
      <c r="O44" s="147"/>
      <c r="P44" s="147"/>
      <c r="Q44" s="147"/>
      <c r="R44" s="147"/>
      <c r="S44" s="147"/>
    </row>
    <row r="45" spans="1:27" ht="18.75" customHeight="1" x14ac:dyDescent="0.25">
      <c r="B45" s="132"/>
      <c r="C45" s="132"/>
      <c r="D45" s="132"/>
      <c r="E45" s="132"/>
      <c r="F45" s="132"/>
      <c r="G45" s="132"/>
      <c r="H45" s="132"/>
      <c r="I45" s="132"/>
      <c r="J45" s="1"/>
      <c r="K45" s="132"/>
      <c r="L45" s="132"/>
      <c r="M45" s="132"/>
      <c r="N45" s="132"/>
      <c r="O45" s="132"/>
      <c r="P45" s="132"/>
      <c r="Q45" s="132"/>
      <c r="R45" s="132"/>
    </row>
    <row r="46" spans="1:27" ht="18.75" customHeight="1" x14ac:dyDescent="0.25">
      <c r="B46" s="132"/>
      <c r="C46" s="132"/>
      <c r="D46" s="132"/>
      <c r="E46" s="132"/>
      <c r="F46" s="132"/>
      <c r="G46" s="132"/>
      <c r="H46" s="132"/>
      <c r="I46" s="132"/>
      <c r="J46" s="1"/>
      <c r="K46" s="132"/>
      <c r="L46" s="132"/>
      <c r="M46" s="132"/>
      <c r="N46" s="132"/>
      <c r="O46" s="132"/>
      <c r="P46" s="132"/>
      <c r="Q46" s="132"/>
      <c r="R46" s="132"/>
    </row>
    <row r="47" spans="1:27" ht="15" customHeight="1" x14ac:dyDescent="0.25">
      <c r="A47" s="127"/>
      <c r="B47" s="147" t="s">
        <v>240</v>
      </c>
      <c r="C47" s="147"/>
      <c r="D47" s="147"/>
      <c r="E47" s="147"/>
      <c r="F47" s="147"/>
      <c r="G47" s="147"/>
      <c r="H47" s="147"/>
      <c r="I47" s="147"/>
      <c r="J47" s="127"/>
      <c r="K47" s="147" t="s">
        <v>207</v>
      </c>
      <c r="L47" s="147"/>
      <c r="M47" s="147"/>
      <c r="N47" s="147"/>
      <c r="O47" s="147"/>
      <c r="P47" s="147"/>
      <c r="Q47" s="147"/>
      <c r="R47" s="147"/>
      <c r="S47" s="127"/>
      <c r="T47" s="147" t="s">
        <v>235</v>
      </c>
      <c r="U47" s="147"/>
      <c r="V47" s="147"/>
      <c r="W47" s="147"/>
      <c r="X47" s="147"/>
      <c r="Y47" s="147"/>
      <c r="Z47" s="147"/>
      <c r="AA47" s="147"/>
    </row>
    <row r="48" spans="1:27" ht="15" customHeight="1" x14ac:dyDescent="0.25">
      <c r="B48" s="147"/>
      <c r="C48" s="147"/>
      <c r="D48" s="147"/>
      <c r="E48" s="147"/>
      <c r="F48" s="147"/>
      <c r="G48" s="147"/>
      <c r="H48" s="147"/>
      <c r="I48" s="147"/>
      <c r="K48" s="147"/>
      <c r="L48" s="147"/>
      <c r="M48" s="147"/>
      <c r="N48" s="147"/>
      <c r="O48" s="147"/>
      <c r="P48" s="147"/>
      <c r="Q48" s="147"/>
      <c r="R48" s="147"/>
      <c r="T48" s="147"/>
      <c r="U48" s="147"/>
      <c r="V48" s="147"/>
      <c r="W48" s="147"/>
      <c r="X48" s="147"/>
      <c r="Y48" s="147"/>
      <c r="Z48" s="147"/>
      <c r="AA48" s="147"/>
    </row>
    <row r="49" spans="2:27" ht="15" customHeight="1" x14ac:dyDescent="0.25">
      <c r="B49" s="147"/>
      <c r="C49" s="147"/>
      <c r="D49" s="147"/>
      <c r="E49" s="147"/>
      <c r="F49" s="147"/>
      <c r="G49" s="147"/>
      <c r="H49" s="147"/>
      <c r="I49" s="147"/>
      <c r="K49" s="147"/>
      <c r="L49" s="147"/>
      <c r="M49" s="147"/>
      <c r="N49" s="147"/>
      <c r="O49" s="147"/>
      <c r="P49" s="147"/>
      <c r="Q49" s="147"/>
      <c r="R49" s="147"/>
      <c r="T49" s="147"/>
      <c r="U49" s="147"/>
      <c r="V49" s="147"/>
      <c r="W49" s="147"/>
      <c r="X49" s="147"/>
      <c r="Y49" s="147"/>
      <c r="Z49" s="147"/>
      <c r="AA49" s="147"/>
    </row>
    <row r="50" spans="2:27" ht="15" customHeight="1" x14ac:dyDescent="0.25">
      <c r="B50" s="2"/>
      <c r="C50" s="2"/>
      <c r="D50" s="2"/>
      <c r="E50" s="2"/>
      <c r="F50" s="2"/>
      <c r="G50" s="2"/>
      <c r="H50" s="2"/>
      <c r="I50" s="2"/>
      <c r="K50" s="70"/>
      <c r="L50" s="70"/>
      <c r="M50" s="70"/>
      <c r="N50" s="70"/>
      <c r="O50" s="70"/>
      <c r="P50" s="70"/>
      <c r="Q50" s="70"/>
      <c r="R50" s="70"/>
      <c r="T50" s="187" t="s">
        <v>271</v>
      </c>
      <c r="U50" s="187"/>
      <c r="V50" s="187"/>
      <c r="W50" s="187"/>
      <c r="X50" s="187"/>
      <c r="Y50" s="187"/>
      <c r="Z50" s="187"/>
      <c r="AA50" s="187"/>
    </row>
    <row r="51" spans="2:27" ht="17.25" x14ac:dyDescent="0.3">
      <c r="B51" s="194" t="s">
        <v>35</v>
      </c>
      <c r="C51" s="194"/>
      <c r="D51" s="194"/>
      <c r="E51" s="194"/>
      <c r="F51" s="194"/>
      <c r="G51" s="194"/>
      <c r="H51" s="194"/>
      <c r="I51" s="194"/>
      <c r="K51" s="194" t="s">
        <v>35</v>
      </c>
      <c r="L51" s="194"/>
      <c r="M51" s="194"/>
      <c r="N51" s="194"/>
      <c r="O51" s="194"/>
      <c r="P51" s="194"/>
      <c r="Q51" s="194"/>
      <c r="R51" s="194"/>
      <c r="T51" s="187"/>
      <c r="U51" s="187"/>
      <c r="V51" s="187"/>
      <c r="W51" s="187"/>
      <c r="X51" s="187"/>
      <c r="Y51" s="187"/>
      <c r="Z51" s="187"/>
      <c r="AA51" s="187"/>
    </row>
    <row r="52" spans="2:27" ht="15" customHeight="1" x14ac:dyDescent="0.25">
      <c r="B52" s="2"/>
      <c r="C52" s="2"/>
      <c r="D52" s="2"/>
      <c r="E52" s="2"/>
      <c r="F52" s="2"/>
      <c r="G52" s="2"/>
      <c r="H52" s="2"/>
      <c r="I52" s="2"/>
      <c r="K52" s="2"/>
      <c r="L52" s="2"/>
      <c r="M52" s="2"/>
      <c r="N52" s="2"/>
      <c r="O52" s="2"/>
      <c r="P52" s="2"/>
      <c r="Q52" s="2"/>
      <c r="R52" s="2"/>
      <c r="T52" s="187"/>
      <c r="U52" s="187"/>
      <c r="V52" s="187"/>
      <c r="W52" s="187"/>
      <c r="X52" s="187"/>
      <c r="Y52" s="187"/>
      <c r="Z52" s="187"/>
      <c r="AA52" s="187"/>
    </row>
    <row r="53" spans="2:27" ht="15" customHeight="1" x14ac:dyDescent="0.25">
      <c r="B53" s="243" t="b">
        <v>0</v>
      </c>
      <c r="C53" s="185" t="s">
        <v>241</v>
      </c>
      <c r="D53" s="185"/>
      <c r="E53" s="185"/>
      <c r="F53" s="185"/>
      <c r="G53" s="185"/>
      <c r="H53" s="185"/>
      <c r="I53" s="185"/>
      <c r="K53" s="125" t="s">
        <v>94</v>
      </c>
      <c r="L53" s="185" t="s">
        <v>208</v>
      </c>
      <c r="M53" s="185"/>
      <c r="N53" s="185"/>
      <c r="O53" s="185"/>
      <c r="P53" s="185"/>
      <c r="Q53" s="185"/>
      <c r="R53" s="185"/>
      <c r="T53" s="187"/>
      <c r="U53" s="187"/>
      <c r="V53" s="187"/>
      <c r="W53" s="187"/>
      <c r="X53" s="187"/>
      <c r="Y53" s="187"/>
      <c r="Z53" s="187"/>
      <c r="AA53" s="187"/>
    </row>
    <row r="54" spans="2:27" ht="15" customHeight="1" x14ac:dyDescent="0.25">
      <c r="B54" s="243"/>
      <c r="C54" s="185"/>
      <c r="D54" s="185"/>
      <c r="E54" s="185"/>
      <c r="F54" s="185"/>
      <c r="G54" s="185"/>
      <c r="H54" s="185"/>
      <c r="I54" s="185"/>
      <c r="K54" s="74" t="b">
        <v>0</v>
      </c>
      <c r="L54" s="185"/>
      <c r="M54" s="185"/>
      <c r="N54" s="185"/>
      <c r="O54" s="185"/>
      <c r="P54" s="185"/>
      <c r="Q54" s="185"/>
      <c r="R54" s="185"/>
      <c r="T54" s="187"/>
      <c r="U54" s="187"/>
      <c r="V54" s="187"/>
      <c r="W54" s="187"/>
      <c r="X54" s="187"/>
      <c r="Y54" s="187"/>
      <c r="Z54" s="187"/>
      <c r="AA54" s="187"/>
    </row>
    <row r="55" spans="2:27" ht="17.25" customHeight="1" thickBot="1" x14ac:dyDescent="0.3">
      <c r="B55" s="2"/>
      <c r="C55" s="185"/>
      <c r="D55" s="185"/>
      <c r="E55" s="185"/>
      <c r="F55" s="185"/>
      <c r="G55" s="185"/>
      <c r="H55" s="185"/>
      <c r="I55" s="185"/>
      <c r="K55" s="2"/>
      <c r="L55" s="185"/>
      <c r="M55" s="185"/>
      <c r="N55" s="185"/>
      <c r="O55" s="185"/>
      <c r="P55" s="185"/>
      <c r="Q55" s="185"/>
      <c r="R55" s="185"/>
      <c r="T55" s="187"/>
      <c r="U55" s="187"/>
      <c r="V55" s="187"/>
      <c r="W55" s="187"/>
      <c r="X55" s="187"/>
      <c r="Y55" s="187"/>
      <c r="Z55" s="187"/>
      <c r="AA55" s="187"/>
    </row>
    <row r="56" spans="2:27" ht="15" customHeight="1" thickBot="1" x14ac:dyDescent="0.35">
      <c r="B56" s="2"/>
      <c r="C56" s="11" t="s">
        <v>229</v>
      </c>
      <c r="D56" s="2"/>
      <c r="E56" s="2"/>
      <c r="F56" s="2"/>
      <c r="G56" s="2"/>
      <c r="H56" s="238">
        <v>0</v>
      </c>
      <c r="I56" s="239"/>
      <c r="K56" s="125" t="s">
        <v>93</v>
      </c>
      <c r="L56" s="185" t="s">
        <v>209</v>
      </c>
      <c r="M56" s="185"/>
      <c r="N56" s="185"/>
      <c r="O56" s="185"/>
      <c r="P56" s="185"/>
      <c r="Q56" s="185"/>
      <c r="R56" s="185"/>
      <c r="T56" s="2"/>
      <c r="U56" s="2"/>
      <c r="V56" s="2"/>
      <c r="W56" s="2"/>
      <c r="X56" s="2"/>
      <c r="Y56" s="2"/>
      <c r="Z56" s="2"/>
      <c r="AA56" s="2"/>
    </row>
    <row r="57" spans="2:27" ht="15" customHeight="1" thickBot="1" x14ac:dyDescent="0.3">
      <c r="B57" s="2"/>
      <c r="C57" s="2"/>
      <c r="D57" s="2"/>
      <c r="E57" s="2"/>
      <c r="F57" s="2"/>
      <c r="G57" s="2"/>
      <c r="H57" s="2"/>
      <c r="I57" s="2"/>
      <c r="K57" s="74" t="b">
        <v>0</v>
      </c>
      <c r="L57" s="185"/>
      <c r="M57" s="185"/>
      <c r="N57" s="185"/>
      <c r="O57" s="185"/>
      <c r="P57" s="185"/>
      <c r="Q57" s="185"/>
      <c r="R57" s="185"/>
      <c r="T57" s="22"/>
      <c r="U57" s="22" t="s">
        <v>215</v>
      </c>
      <c r="V57" s="22"/>
      <c r="W57" s="22"/>
      <c r="X57" s="22"/>
      <c r="Y57" s="238">
        <v>0</v>
      </c>
      <c r="Z57" s="239"/>
      <c r="AA57" s="22"/>
    </row>
    <row r="58" spans="2:27" ht="15.75" customHeight="1" thickBot="1" x14ac:dyDescent="0.3">
      <c r="B58" s="190" t="s">
        <v>242</v>
      </c>
      <c r="C58" s="191"/>
      <c r="D58" s="191"/>
      <c r="E58" s="191"/>
      <c r="F58" s="191"/>
      <c r="G58" s="191"/>
      <c r="H58" s="10"/>
      <c r="I58" s="10"/>
      <c r="K58" s="2"/>
      <c r="L58" s="185"/>
      <c r="M58" s="185"/>
      <c r="N58" s="185"/>
      <c r="O58" s="185"/>
      <c r="P58" s="185"/>
      <c r="Q58" s="185"/>
      <c r="R58" s="185"/>
      <c r="T58" s="22"/>
      <c r="U58" s="22"/>
      <c r="V58" s="22"/>
      <c r="W58" s="22"/>
      <c r="X58" s="22"/>
      <c r="Y58" s="22"/>
      <c r="Z58" s="22"/>
      <c r="AA58" s="22"/>
    </row>
    <row r="59" spans="2:27" ht="15" customHeight="1" thickBot="1" x14ac:dyDescent="0.3">
      <c r="B59" s="188" t="s">
        <v>73</v>
      </c>
      <c r="C59" s="188"/>
      <c r="D59" s="188"/>
      <c r="E59" s="188"/>
      <c r="F59" s="188"/>
      <c r="G59" s="188"/>
      <c r="H59" s="216" t="str">
        <f>IF(H56&gt;0,H56,"")</f>
        <v/>
      </c>
      <c r="I59" s="216"/>
      <c r="K59" s="2"/>
      <c r="L59" s="185"/>
      <c r="M59" s="185"/>
      <c r="N59" s="185"/>
      <c r="O59" s="185"/>
      <c r="P59" s="185"/>
      <c r="Q59" s="185"/>
      <c r="R59" s="185"/>
      <c r="T59" s="2"/>
      <c r="U59" s="22" t="s">
        <v>243</v>
      </c>
      <c r="V59" s="22"/>
      <c r="W59" s="22"/>
      <c r="X59" s="22"/>
      <c r="Y59" s="238">
        <v>0</v>
      </c>
      <c r="Z59" s="239"/>
      <c r="AA59" s="22"/>
    </row>
    <row r="60" spans="2:27" ht="15" customHeight="1" thickBot="1" x14ac:dyDescent="0.3">
      <c r="B60" s="2"/>
      <c r="C60" s="2"/>
      <c r="D60" s="2"/>
      <c r="E60" s="2"/>
      <c r="F60" s="2"/>
      <c r="G60" s="2"/>
      <c r="H60" s="2"/>
      <c r="I60" s="2"/>
      <c r="K60" s="242" t="s">
        <v>210</v>
      </c>
      <c r="L60" s="242"/>
      <c r="M60" s="242"/>
      <c r="N60" s="242"/>
      <c r="O60" s="242"/>
      <c r="P60" s="242"/>
      <c r="Q60" s="242"/>
      <c r="R60" s="242"/>
      <c r="T60" s="2"/>
      <c r="U60" s="22"/>
      <c r="V60" s="22"/>
      <c r="W60" s="22"/>
      <c r="X60" s="22"/>
      <c r="Y60" s="22"/>
      <c r="Z60" s="22"/>
      <c r="AA60" s="2"/>
    </row>
    <row r="61" spans="2:27" ht="15" customHeight="1" thickBot="1" x14ac:dyDescent="0.35">
      <c r="B61" s="126"/>
      <c r="C61" s="126"/>
      <c r="D61" s="126"/>
      <c r="E61" s="126"/>
      <c r="F61" s="126"/>
      <c r="G61" s="126"/>
      <c r="H61" s="126"/>
      <c r="I61" s="126"/>
      <c r="K61" s="242"/>
      <c r="L61" s="242"/>
      <c r="M61" s="242"/>
      <c r="N61" s="242"/>
      <c r="O61" s="242"/>
      <c r="P61" s="242"/>
      <c r="Q61" s="242"/>
      <c r="R61" s="242"/>
      <c r="T61" s="22"/>
      <c r="U61" s="22" t="s">
        <v>244</v>
      </c>
      <c r="V61" s="22"/>
      <c r="W61" s="22"/>
      <c r="X61" s="22"/>
      <c r="Y61" s="238">
        <v>0</v>
      </c>
      <c r="Z61" s="239"/>
      <c r="AA61" s="22"/>
    </row>
    <row r="62" spans="2:27" ht="15.75" customHeight="1" thickBot="1" x14ac:dyDescent="0.35">
      <c r="B62" s="126"/>
      <c r="C62" s="126"/>
      <c r="D62" s="126"/>
      <c r="E62" s="126"/>
      <c r="F62" s="126"/>
      <c r="G62" s="126"/>
      <c r="H62" s="126"/>
      <c r="I62" s="126"/>
      <c r="K62" s="242"/>
      <c r="L62" s="242"/>
      <c r="M62" s="242"/>
      <c r="N62" s="242"/>
      <c r="O62" s="242"/>
      <c r="P62" s="242"/>
      <c r="Q62" s="242"/>
      <c r="R62" s="242"/>
      <c r="T62" s="22"/>
      <c r="U62" s="22"/>
      <c r="V62" s="22"/>
      <c r="W62" s="22"/>
      <c r="X62" s="22"/>
      <c r="Y62" s="22"/>
      <c r="Z62" s="22"/>
      <c r="AA62" s="22"/>
    </row>
    <row r="63" spans="2:27" ht="15" customHeight="1" thickBot="1" x14ac:dyDescent="0.35">
      <c r="B63" s="126"/>
      <c r="C63" s="126"/>
      <c r="D63" s="126"/>
      <c r="E63" s="126"/>
      <c r="F63" s="126"/>
      <c r="G63" s="126"/>
      <c r="H63" s="126"/>
      <c r="I63" s="126"/>
      <c r="K63" s="2"/>
      <c r="L63" s="2"/>
      <c r="M63" s="2"/>
      <c r="N63" s="2"/>
      <c r="O63" s="2"/>
      <c r="P63" s="2"/>
      <c r="Q63" s="2"/>
      <c r="R63" s="2"/>
      <c r="T63" s="22"/>
      <c r="U63" s="22" t="s">
        <v>245</v>
      </c>
      <c r="V63" s="22"/>
      <c r="W63" s="22"/>
      <c r="X63" s="22"/>
      <c r="Y63" s="238">
        <v>0</v>
      </c>
      <c r="Z63" s="239"/>
      <c r="AA63" s="22"/>
    </row>
    <row r="64" spans="2:27" ht="15" customHeight="1" x14ac:dyDescent="0.3">
      <c r="B64" s="126"/>
      <c r="C64" s="126"/>
      <c r="D64" s="126"/>
      <c r="E64" s="126"/>
      <c r="F64" s="126"/>
      <c r="G64" s="126"/>
      <c r="H64" s="126"/>
      <c r="I64" s="126"/>
      <c r="K64" s="190" t="s">
        <v>211</v>
      </c>
      <c r="L64" s="191"/>
      <c r="M64" s="191"/>
      <c r="N64" s="191"/>
      <c r="O64" s="191"/>
      <c r="P64" s="191"/>
      <c r="Q64" s="10"/>
      <c r="R64" s="10"/>
      <c r="T64" s="22"/>
      <c r="U64" s="2"/>
      <c r="V64" s="2"/>
      <c r="W64" s="2"/>
      <c r="X64" s="2"/>
      <c r="Y64" s="2"/>
      <c r="Z64" s="2"/>
      <c r="AA64" s="22"/>
    </row>
    <row r="65" spans="1:27" ht="15.75" customHeight="1" x14ac:dyDescent="0.3">
      <c r="B65" s="126"/>
      <c r="C65" s="126"/>
      <c r="D65" s="126"/>
      <c r="E65" s="126"/>
      <c r="F65" s="126"/>
      <c r="G65" s="126"/>
      <c r="H65" s="126"/>
      <c r="I65" s="126"/>
      <c r="K65" s="188" t="s">
        <v>73</v>
      </c>
      <c r="L65" s="188"/>
      <c r="M65" s="188"/>
      <c r="N65" s="188"/>
      <c r="O65" s="188"/>
      <c r="P65" s="188"/>
      <c r="Q65" s="216" t="str">
        <f>IF(K57=TRUE,2000000,IF(K54=TRUE,1000000,""))</f>
        <v/>
      </c>
      <c r="R65" s="216"/>
      <c r="T65" s="190" t="s">
        <v>246</v>
      </c>
      <c r="U65" s="191"/>
      <c r="V65" s="191"/>
      <c r="W65" s="191"/>
      <c r="X65" s="191"/>
      <c r="Y65" s="191"/>
      <c r="Z65" s="10"/>
      <c r="AA65" s="10"/>
    </row>
    <row r="66" spans="1:27" ht="15.75" customHeight="1" x14ac:dyDescent="0.3">
      <c r="B66" s="126"/>
      <c r="C66" s="126"/>
      <c r="D66" s="126"/>
      <c r="E66" s="126"/>
      <c r="F66" s="126"/>
      <c r="G66" s="126"/>
      <c r="H66" s="126"/>
      <c r="I66" s="126"/>
      <c r="K66" s="2"/>
      <c r="L66" s="2"/>
      <c r="M66" s="2"/>
      <c r="N66" s="2"/>
      <c r="O66" s="2"/>
      <c r="P66" s="2"/>
      <c r="Q66" s="2"/>
      <c r="R66" s="2"/>
      <c r="T66" s="241" t="s">
        <v>247</v>
      </c>
      <c r="U66" s="241"/>
      <c r="V66" s="241"/>
      <c r="W66" s="241"/>
      <c r="X66" s="241"/>
      <c r="Y66" s="241"/>
      <c r="Z66" s="241"/>
      <c r="AA66" s="241"/>
    </row>
    <row r="67" spans="1:27" ht="17.25" customHeight="1" x14ac:dyDescent="0.3">
      <c r="B67" s="126"/>
      <c r="C67" s="126"/>
      <c r="D67" s="126"/>
      <c r="E67" s="126"/>
      <c r="F67" s="126"/>
      <c r="G67" s="126"/>
      <c r="H67" s="126"/>
      <c r="I67" s="126"/>
      <c r="K67" s="2"/>
      <c r="L67" s="2"/>
      <c r="M67" s="2"/>
      <c r="N67" s="2"/>
      <c r="O67" s="2"/>
      <c r="P67" s="2"/>
      <c r="Q67" s="2"/>
      <c r="R67" s="2"/>
      <c r="T67" s="2"/>
      <c r="U67" s="2"/>
      <c r="V67" s="2"/>
      <c r="W67" s="2"/>
      <c r="X67" s="2"/>
      <c r="Y67" s="2"/>
      <c r="Z67" s="2"/>
      <c r="AA67" s="2"/>
    </row>
    <row r="68" spans="1:27" ht="15" customHeight="1" x14ac:dyDescent="0.25">
      <c r="B68" s="183" t="s">
        <v>248</v>
      </c>
      <c r="C68" s="183"/>
      <c r="D68" s="183"/>
      <c r="E68" s="183"/>
      <c r="F68" s="183"/>
      <c r="G68" s="183"/>
      <c r="H68" s="183"/>
      <c r="I68" s="183"/>
      <c r="K68" s="2"/>
      <c r="L68" s="2"/>
      <c r="M68" s="2"/>
      <c r="N68" s="2"/>
      <c r="O68" s="2"/>
      <c r="P68" s="2"/>
      <c r="Q68" s="2"/>
      <c r="R68" s="2"/>
      <c r="T68" s="183" t="s">
        <v>249</v>
      </c>
      <c r="U68" s="183"/>
      <c r="V68" s="183"/>
      <c r="W68" s="183"/>
      <c r="X68" s="183"/>
      <c r="Y68" s="183"/>
      <c r="Z68" s="183"/>
      <c r="AA68" s="183"/>
    </row>
    <row r="69" spans="1:27" ht="15" customHeight="1" x14ac:dyDescent="0.25">
      <c r="B69" s="2"/>
      <c r="C69" s="2"/>
      <c r="D69" s="2"/>
      <c r="E69" s="2"/>
      <c r="F69" s="2"/>
      <c r="G69" s="2"/>
      <c r="H69" s="2"/>
      <c r="I69" s="2"/>
      <c r="K69" s="2"/>
      <c r="L69" s="2"/>
      <c r="M69" s="2"/>
      <c r="N69" s="2"/>
      <c r="O69" s="2"/>
      <c r="P69" s="2"/>
      <c r="Q69" s="2"/>
      <c r="R69" s="2"/>
      <c r="T69" s="2"/>
      <c r="U69" s="2"/>
      <c r="V69" s="2"/>
      <c r="W69" s="2"/>
      <c r="X69" s="2"/>
      <c r="Y69" s="2"/>
      <c r="Z69" s="2"/>
      <c r="AA69" s="2"/>
    </row>
    <row r="70" spans="1:27" ht="15" customHeight="1" x14ac:dyDescent="0.25">
      <c r="A70" s="137"/>
      <c r="B70" s="137"/>
      <c r="C70" s="137"/>
      <c r="D70" s="137"/>
      <c r="E70" s="137"/>
      <c r="F70" s="137"/>
      <c r="G70" s="137"/>
      <c r="H70" s="137"/>
      <c r="I70" s="137"/>
      <c r="J70" s="137"/>
    </row>
    <row r="71" spans="1:27" x14ac:dyDescent="0.25">
      <c r="A71" s="137"/>
      <c r="B71" s="137"/>
      <c r="C71" s="137"/>
      <c r="D71" s="137"/>
      <c r="E71" s="137"/>
      <c r="F71" s="137"/>
      <c r="G71" s="137"/>
      <c r="H71" s="137"/>
      <c r="I71" s="137"/>
      <c r="J71" s="137"/>
    </row>
    <row r="72" spans="1:27" x14ac:dyDescent="0.25">
      <c r="A72" s="137"/>
      <c r="B72" s="137"/>
      <c r="C72" s="137"/>
      <c r="D72" s="137"/>
      <c r="E72" s="137"/>
      <c r="F72" s="137"/>
      <c r="G72" s="137"/>
      <c r="H72" s="137"/>
      <c r="I72" s="137"/>
      <c r="J72" s="137"/>
      <c r="K72" s="147" t="s">
        <v>213</v>
      </c>
      <c r="L72" s="147"/>
      <c r="M72" s="147"/>
      <c r="N72" s="147"/>
      <c r="O72" s="147"/>
      <c r="P72" s="147"/>
      <c r="Q72" s="147"/>
      <c r="R72" s="147"/>
    </row>
    <row r="73" spans="1:27" x14ac:dyDescent="0.25">
      <c r="A73" s="137"/>
      <c r="B73" s="137"/>
      <c r="C73" s="137"/>
      <c r="D73" s="137"/>
      <c r="E73" s="137"/>
      <c r="F73" s="137"/>
      <c r="G73" s="137"/>
      <c r="H73" s="137"/>
      <c r="I73" s="137"/>
      <c r="J73" s="137"/>
      <c r="K73" s="147"/>
      <c r="L73" s="147"/>
      <c r="M73" s="147"/>
      <c r="N73" s="147"/>
      <c r="O73" s="147"/>
      <c r="P73" s="147"/>
      <c r="Q73" s="147"/>
      <c r="R73" s="147"/>
    </row>
    <row r="74" spans="1:27" x14ac:dyDescent="0.25">
      <c r="A74" s="137"/>
      <c r="B74" s="137"/>
      <c r="C74" s="137"/>
      <c r="D74" s="137"/>
      <c r="E74" s="137"/>
      <c r="F74" s="137"/>
      <c r="G74" s="137"/>
      <c r="H74" s="137"/>
      <c r="I74" s="137"/>
      <c r="J74" s="137"/>
      <c r="K74" s="147"/>
      <c r="L74" s="147"/>
      <c r="M74" s="147"/>
      <c r="N74" s="147"/>
      <c r="O74" s="147"/>
      <c r="P74" s="147"/>
      <c r="Q74" s="147"/>
      <c r="R74" s="147"/>
    </row>
    <row r="75" spans="1:27" x14ac:dyDescent="0.25">
      <c r="K75" s="2"/>
      <c r="L75" s="2"/>
      <c r="M75" s="2"/>
      <c r="N75" s="2"/>
      <c r="O75" s="2"/>
      <c r="P75" s="2"/>
      <c r="Q75" s="2"/>
      <c r="R75" s="2"/>
    </row>
    <row r="76" spans="1:27" ht="15" customHeight="1" x14ac:dyDescent="0.25">
      <c r="K76" s="74" t="b">
        <v>0</v>
      </c>
      <c r="L76" s="205" t="s">
        <v>250</v>
      </c>
      <c r="M76" s="205"/>
      <c r="N76" s="205"/>
      <c r="O76" s="205"/>
      <c r="P76" s="205"/>
      <c r="Q76" s="205"/>
      <c r="R76" s="205"/>
    </row>
    <row r="77" spans="1:27" ht="15" customHeight="1" x14ac:dyDescent="0.25">
      <c r="K77" s="2"/>
      <c r="L77" s="2"/>
      <c r="M77" s="2"/>
      <c r="N77" s="2"/>
      <c r="O77" s="2"/>
      <c r="P77" s="2"/>
      <c r="Q77" s="2"/>
      <c r="R77" s="2"/>
    </row>
    <row r="78" spans="1:27" ht="15" customHeight="1" x14ac:dyDescent="0.3">
      <c r="K78" s="240" t="str">
        <f>IF(K76=TRUE,"The Additional Coverages section is completed","")</f>
        <v/>
      </c>
      <c r="L78" s="240"/>
      <c r="M78" s="240"/>
      <c r="N78" s="240"/>
      <c r="O78" s="240"/>
      <c r="P78" s="240"/>
      <c r="Q78" s="240"/>
      <c r="R78" s="240"/>
    </row>
    <row r="79" spans="1:27" ht="15" customHeight="1" x14ac:dyDescent="0.25">
      <c r="K79" s="2"/>
      <c r="L79" s="2"/>
      <c r="M79" s="2"/>
      <c r="N79" s="2"/>
      <c r="O79" s="2"/>
      <c r="P79" s="2"/>
      <c r="Q79" s="2"/>
      <c r="R79" s="2"/>
    </row>
    <row r="80" spans="1:27" ht="15" customHeight="1" x14ac:dyDescent="0.25">
      <c r="K80" s="192" t="s">
        <v>295</v>
      </c>
      <c r="L80" s="193"/>
      <c r="M80" s="193"/>
      <c r="N80" s="193"/>
      <c r="O80" s="193"/>
      <c r="P80" s="193"/>
      <c r="Q80" s="193"/>
      <c r="R80" s="193"/>
    </row>
    <row r="81" spans="11:18" ht="15" customHeight="1" x14ac:dyDescent="0.25">
      <c r="K81" s="193"/>
      <c r="L81" s="193"/>
      <c r="M81" s="193"/>
      <c r="N81" s="193"/>
      <c r="O81" s="193"/>
      <c r="P81" s="193"/>
      <c r="Q81" s="193"/>
      <c r="R81" s="193"/>
    </row>
    <row r="82" spans="11:18" ht="15" customHeight="1" x14ac:dyDescent="0.25">
      <c r="K82" s="193"/>
      <c r="L82" s="193"/>
      <c r="M82" s="193"/>
      <c r="N82" s="193"/>
      <c r="O82" s="193"/>
      <c r="P82" s="193"/>
      <c r="Q82" s="193"/>
      <c r="R82" s="193"/>
    </row>
    <row r="83" spans="11:18" ht="15.75" customHeight="1" x14ac:dyDescent="0.25">
      <c r="K83" s="193"/>
      <c r="L83" s="193"/>
      <c r="M83" s="193"/>
      <c r="N83" s="193"/>
      <c r="O83" s="193"/>
      <c r="P83" s="193"/>
      <c r="Q83" s="193"/>
      <c r="R83" s="193"/>
    </row>
    <row r="84" spans="11:18" ht="15" customHeight="1" x14ac:dyDescent="0.25">
      <c r="K84" s="193"/>
      <c r="L84" s="193"/>
      <c r="M84" s="193"/>
      <c r="N84" s="193"/>
      <c r="O84" s="193"/>
      <c r="P84" s="193"/>
      <c r="Q84" s="193"/>
      <c r="R84" s="193"/>
    </row>
    <row r="85" spans="11:18" ht="15" customHeight="1" x14ac:dyDescent="0.25">
      <c r="K85" s="193"/>
      <c r="L85" s="193"/>
      <c r="M85" s="193"/>
      <c r="N85" s="193"/>
      <c r="O85" s="193"/>
      <c r="P85" s="193"/>
      <c r="Q85" s="193"/>
      <c r="R85" s="193"/>
    </row>
  </sheetData>
  <sheetProtection algorithmName="SHA-512" hashValue="hFOqY/Z3bU4+Rb2+/oiVbFQpxxk7eU/+eZEU5FbAzbZpQWNF4vP6PKf5kf5UbxDbe9LjR9SV06v44voG7C/K5A==" saltValue="9mni6mo3UaHI+HGlxt/ZXQ==" spinCount="100000" sheet="1" objects="1" scenarios="1" selectLockedCells="1"/>
  <mergeCells count="54">
    <mergeCell ref="K80:R85"/>
    <mergeCell ref="B30:I30"/>
    <mergeCell ref="S1:U2"/>
    <mergeCell ref="B1:C2"/>
    <mergeCell ref="E1:H2"/>
    <mergeCell ref="J1:L2"/>
    <mergeCell ref="N1:Q2"/>
    <mergeCell ref="B21:I23"/>
    <mergeCell ref="K21:R23"/>
    <mergeCell ref="T21:AA23"/>
    <mergeCell ref="B25:I28"/>
    <mergeCell ref="K25:R25"/>
    <mergeCell ref="T25:AA25"/>
    <mergeCell ref="U27:AA29"/>
    <mergeCell ref="Z30:AA30"/>
    <mergeCell ref="T32:Y32"/>
    <mergeCell ref="T33:Y33"/>
    <mergeCell ref="Z33:AA33"/>
    <mergeCell ref="K35:P35"/>
    <mergeCell ref="K36:P36"/>
    <mergeCell ref="Q36:R36"/>
    <mergeCell ref="B38:I38"/>
    <mergeCell ref="K38:R38"/>
    <mergeCell ref="T38:AA38"/>
    <mergeCell ref="J42:S44"/>
    <mergeCell ref="B47:I49"/>
    <mergeCell ref="K47:R49"/>
    <mergeCell ref="T47:AA49"/>
    <mergeCell ref="T50:AA55"/>
    <mergeCell ref="B51:I51"/>
    <mergeCell ref="K51:R51"/>
    <mergeCell ref="B53:B54"/>
    <mergeCell ref="C53:I55"/>
    <mergeCell ref="L53:R55"/>
    <mergeCell ref="H56:I56"/>
    <mergeCell ref="Y57:Z57"/>
    <mergeCell ref="B58:G58"/>
    <mergeCell ref="B59:G59"/>
    <mergeCell ref="H59:I59"/>
    <mergeCell ref="K60:R62"/>
    <mergeCell ref="Y59:Z59"/>
    <mergeCell ref="Y61:Z61"/>
    <mergeCell ref="L56:R59"/>
    <mergeCell ref="K64:P64"/>
    <mergeCell ref="K65:P65"/>
    <mergeCell ref="Q65:R65"/>
    <mergeCell ref="Y63:Z63"/>
    <mergeCell ref="T65:Y65"/>
    <mergeCell ref="L76:R76"/>
    <mergeCell ref="K78:R78"/>
    <mergeCell ref="T66:AA66"/>
    <mergeCell ref="B68:I68"/>
    <mergeCell ref="T68:AA68"/>
    <mergeCell ref="K72:R74"/>
  </mergeCells>
  <conditionalFormatting sqref="K78:R78">
    <cfRule type="containsText" dxfId="7" priority="1" operator="containsText" text="The">
      <formula>NOT(ISERROR(SEARCH("The",K78)))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82950" r:id="rId5" name="Check Box 6">
              <controlPr locked="0" defaultSize="0" autoFill="0" autoLine="0" autoPict="0">
                <anchor moveWithCells="1">
                  <from>
                    <xdr:col>10</xdr:col>
                    <xdr:colOff>114300</xdr:colOff>
                    <xdr:row>51</xdr:row>
                    <xdr:rowOff>180975</xdr:rowOff>
                  </from>
                  <to>
                    <xdr:col>10</xdr:col>
                    <xdr:colOff>381000</xdr:colOff>
                    <xdr:row>53</xdr:row>
                    <xdr:rowOff>38100</xdr:rowOff>
                  </to>
                </anchor>
              </controlPr>
            </control>
          </mc:Choice>
        </mc:AlternateContent>
        <mc:AlternateContent xmlns:mc="http://schemas.openxmlformats.org/markup-compatibility/2006">
          <mc:Choice Requires="x14">
            <control shapeId="82951" r:id="rId6" name="Check Box 7">
              <controlPr locked="0" defaultSize="0" autoFill="0" autoLine="0" autoPict="0">
                <anchor moveWithCells="1">
                  <from>
                    <xdr:col>10</xdr:col>
                    <xdr:colOff>114300</xdr:colOff>
                    <xdr:row>55</xdr:row>
                    <xdr:rowOff>9525</xdr:rowOff>
                  </from>
                  <to>
                    <xdr:col>10</xdr:col>
                    <xdr:colOff>390525</xdr:colOff>
                    <xdr:row>56</xdr:row>
                    <xdr:rowOff>28575</xdr:rowOff>
                  </to>
                </anchor>
              </controlPr>
            </control>
          </mc:Choice>
        </mc:AlternateContent>
        <mc:AlternateContent xmlns:mc="http://schemas.openxmlformats.org/markup-compatibility/2006">
          <mc:Choice Requires="x14">
            <control shapeId="82952" r:id="rId7" name="Check Box 8">
              <controlPr locked="0" defaultSize="0" autoFill="0" autoLine="0" autoPict="0">
                <anchor moveWithCells="1">
                  <from>
                    <xdr:col>10</xdr:col>
                    <xdr:colOff>190500</xdr:colOff>
                    <xdr:row>25</xdr:row>
                    <xdr:rowOff>180975</xdr:rowOff>
                  </from>
                  <to>
                    <xdr:col>10</xdr:col>
                    <xdr:colOff>476250</xdr:colOff>
                    <xdr:row>27</xdr:row>
                    <xdr:rowOff>9525</xdr:rowOff>
                  </to>
                </anchor>
              </controlPr>
            </control>
          </mc:Choice>
        </mc:AlternateContent>
        <mc:AlternateContent xmlns:mc="http://schemas.openxmlformats.org/markup-compatibility/2006">
          <mc:Choice Requires="x14">
            <control shapeId="82953" r:id="rId8" name="Check Box 9">
              <controlPr locked="0" defaultSize="0" autoFill="0" autoLine="0" autoPict="0">
                <anchor moveWithCells="1">
                  <from>
                    <xdr:col>10</xdr:col>
                    <xdr:colOff>180975</xdr:colOff>
                    <xdr:row>27</xdr:row>
                    <xdr:rowOff>180975</xdr:rowOff>
                  </from>
                  <to>
                    <xdr:col>10</xdr:col>
                    <xdr:colOff>419100</xdr:colOff>
                    <xdr:row>29</xdr:row>
                    <xdr:rowOff>9525</xdr:rowOff>
                  </to>
                </anchor>
              </controlPr>
            </control>
          </mc:Choice>
        </mc:AlternateContent>
        <mc:AlternateContent xmlns:mc="http://schemas.openxmlformats.org/markup-compatibility/2006">
          <mc:Choice Requires="x14">
            <control shapeId="82954" r:id="rId9" name="Check Box 10">
              <controlPr locked="0" defaultSize="0" autoFill="0" autoLine="0" autoPict="0">
                <anchor moveWithCells="1">
                  <from>
                    <xdr:col>10</xdr:col>
                    <xdr:colOff>180975</xdr:colOff>
                    <xdr:row>29</xdr:row>
                    <xdr:rowOff>180975</xdr:rowOff>
                  </from>
                  <to>
                    <xdr:col>10</xdr:col>
                    <xdr:colOff>400050</xdr:colOff>
                    <xdr:row>31</xdr:row>
                    <xdr:rowOff>19050</xdr:rowOff>
                  </to>
                </anchor>
              </controlPr>
            </control>
          </mc:Choice>
        </mc:AlternateContent>
        <mc:AlternateContent xmlns:mc="http://schemas.openxmlformats.org/markup-compatibility/2006">
          <mc:Choice Requires="x14">
            <control shapeId="82955" r:id="rId10" name="Check Box 11">
              <controlPr locked="0" defaultSize="0" autoFill="0" autoLine="0" autoPict="0">
                <anchor moveWithCells="1">
                  <from>
                    <xdr:col>10</xdr:col>
                    <xdr:colOff>180975</xdr:colOff>
                    <xdr:row>31</xdr:row>
                    <xdr:rowOff>180975</xdr:rowOff>
                  </from>
                  <to>
                    <xdr:col>10</xdr:col>
                    <xdr:colOff>447675</xdr:colOff>
                    <xdr:row>32</xdr:row>
                    <xdr:rowOff>180975</xdr:rowOff>
                  </to>
                </anchor>
              </controlPr>
            </control>
          </mc:Choice>
        </mc:AlternateContent>
        <mc:AlternateContent xmlns:mc="http://schemas.openxmlformats.org/markup-compatibility/2006">
          <mc:Choice Requires="x14">
            <control shapeId="82956" r:id="rId11" name="Check Box 12">
              <controlPr locked="0" defaultSize="0" autoFill="0" autoLine="0" autoPict="0">
                <anchor moveWithCells="1">
                  <from>
                    <xdr:col>1</xdr:col>
                    <xdr:colOff>180975</xdr:colOff>
                    <xdr:row>52</xdr:row>
                    <xdr:rowOff>85725</xdr:rowOff>
                  </from>
                  <to>
                    <xdr:col>1</xdr:col>
                    <xdr:colOff>438150</xdr:colOff>
                    <xdr:row>53</xdr:row>
                    <xdr:rowOff>114300</xdr:rowOff>
                  </to>
                </anchor>
              </controlPr>
            </control>
          </mc:Choice>
        </mc:AlternateContent>
        <mc:AlternateContent xmlns:mc="http://schemas.openxmlformats.org/markup-compatibility/2006">
          <mc:Choice Requires="x14">
            <control shapeId="82957" r:id="rId12" name="Check Box 13">
              <controlPr locked="0" defaultSize="0" autoFill="0" autoLine="0" autoPict="0">
                <anchor moveWithCells="1">
                  <from>
                    <xdr:col>10</xdr:col>
                    <xdr:colOff>190500</xdr:colOff>
                    <xdr:row>75</xdr:row>
                    <xdr:rowOff>9525</xdr:rowOff>
                  </from>
                  <to>
                    <xdr:col>10</xdr:col>
                    <xdr:colOff>457200</xdr:colOff>
                    <xdr:row>76</xdr:row>
                    <xdr:rowOff>0</xdr:rowOff>
                  </to>
                </anchor>
              </controlPr>
            </control>
          </mc:Choice>
        </mc:AlternateContent>
        <mc:AlternateContent xmlns:mc="http://schemas.openxmlformats.org/markup-compatibility/2006">
          <mc:Choice Requires="x14">
            <control shapeId="82958" r:id="rId13" name="Check Box 14">
              <controlPr locked="0" defaultSize="0" autoFill="0" autoLine="0" autoPict="0">
                <anchor moveWithCells="1">
                  <from>
                    <xdr:col>19</xdr:col>
                    <xdr:colOff>190500</xdr:colOff>
                    <xdr:row>26</xdr:row>
                    <xdr:rowOff>114300</xdr:rowOff>
                  </from>
                  <to>
                    <xdr:col>19</xdr:col>
                    <xdr:colOff>428625</xdr:colOff>
                    <xdr:row>27</xdr:row>
                    <xdr:rowOff>123825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26"/>
  <sheetViews>
    <sheetView showGridLines="0" showRowColHeaders="0" showRuler="0" view="pageLayout" zoomScale="160" zoomScaleNormal="160" zoomScalePageLayoutView="160" workbookViewId="0"/>
  </sheetViews>
  <sheetFormatPr defaultRowHeight="15" x14ac:dyDescent="0.25"/>
  <cols>
    <col min="1" max="1" width="2.7109375" style="44" customWidth="1"/>
    <col min="2" max="2" width="4.7109375" style="44" customWidth="1"/>
    <col min="3" max="3" width="9.140625" style="44"/>
    <col min="4" max="5" width="4.7109375" style="44" customWidth="1"/>
    <col min="6" max="7" width="12.42578125" style="44" customWidth="1"/>
    <col min="8" max="8" width="7.5703125" style="44" customWidth="1"/>
    <col min="9" max="9" width="8.42578125" style="44" customWidth="1"/>
    <col min="10" max="10" width="4.7109375" style="44" customWidth="1"/>
    <col min="11" max="11" width="8.85546875" style="44" customWidth="1"/>
    <col min="12" max="12" width="3.42578125" style="44" customWidth="1"/>
    <col min="13" max="13" width="18" style="44" customWidth="1"/>
    <col min="14" max="16384" width="9.140625" style="44"/>
  </cols>
  <sheetData>
    <row r="1" spans="2:13" ht="11.25" customHeight="1" x14ac:dyDescent="0.25"/>
    <row r="2" spans="2:13" ht="21.75" thickBot="1" x14ac:dyDescent="0.3">
      <c r="B2" s="157" t="s">
        <v>133</v>
      </c>
      <c r="C2" s="157"/>
      <c r="D2" s="157"/>
      <c r="E2" s="157"/>
      <c r="F2" s="157"/>
      <c r="G2" s="157"/>
      <c r="H2" s="157"/>
      <c r="I2" s="157"/>
      <c r="J2" s="157"/>
      <c r="K2" s="157"/>
      <c r="L2" s="157"/>
      <c r="M2" s="157"/>
    </row>
    <row r="3" spans="2:13" ht="21" x14ac:dyDescent="0.25">
      <c r="B3" s="66"/>
      <c r="C3" s="66"/>
      <c r="D3" s="66"/>
      <c r="E3" s="66"/>
      <c r="F3" s="66"/>
      <c r="G3" s="66"/>
      <c r="H3" s="66"/>
      <c r="I3" s="66"/>
      <c r="J3" s="66"/>
      <c r="K3" s="66"/>
      <c r="L3" s="66"/>
    </row>
    <row r="4" spans="2:13" ht="21" x14ac:dyDescent="0.25">
      <c r="B4" s="158" t="s">
        <v>122</v>
      </c>
      <c r="C4" s="158"/>
      <c r="D4" s="158"/>
      <c r="E4" s="158"/>
      <c r="F4" s="158"/>
      <c r="G4" s="158"/>
      <c r="H4" s="158"/>
      <c r="I4" s="158"/>
      <c r="J4" s="158"/>
      <c r="K4" s="158"/>
      <c r="L4" s="158"/>
      <c r="M4" s="158"/>
    </row>
    <row r="5" spans="2:13" x14ac:dyDescent="0.25">
      <c r="B5" s="159" t="s">
        <v>212</v>
      </c>
      <c r="C5" s="159"/>
      <c r="D5" s="159"/>
      <c r="E5" s="159"/>
      <c r="F5" s="159"/>
      <c r="G5" s="159"/>
      <c r="H5" s="159"/>
      <c r="I5" s="159"/>
      <c r="J5" s="159"/>
      <c r="K5" s="159"/>
      <c r="L5" s="159"/>
      <c r="M5" s="159"/>
    </row>
    <row r="6" spans="2:13" x14ac:dyDescent="0.25">
      <c r="B6" s="264" t="s">
        <v>134</v>
      </c>
      <c r="C6" s="264"/>
      <c r="D6" s="264"/>
      <c r="E6" s="264"/>
      <c r="F6" s="264"/>
      <c r="G6" s="264"/>
      <c r="H6" s="264"/>
      <c r="I6" s="264"/>
      <c r="J6" s="264"/>
      <c r="K6" s="264"/>
      <c r="L6" s="264"/>
      <c r="M6" s="264"/>
    </row>
    <row r="7" spans="2:13" ht="7.5" customHeight="1" x14ac:dyDescent="0.25">
      <c r="B7" s="83"/>
      <c r="C7" s="83"/>
      <c r="D7" s="83"/>
      <c r="E7" s="83"/>
      <c r="F7" s="83"/>
      <c r="G7" s="83"/>
      <c r="H7" s="83"/>
      <c r="I7" s="83"/>
      <c r="J7" s="83"/>
      <c r="K7" s="83"/>
      <c r="L7" s="83"/>
    </row>
    <row r="8" spans="2:13" ht="15" customHeight="1" x14ac:dyDescent="0.25">
      <c r="B8" s="264" t="s">
        <v>298</v>
      </c>
      <c r="C8" s="264"/>
      <c r="D8" s="264"/>
      <c r="E8" s="264"/>
      <c r="F8" s="264"/>
      <c r="G8" s="264"/>
      <c r="H8" s="264"/>
      <c r="I8" s="264"/>
      <c r="J8" s="264"/>
      <c r="K8" s="264"/>
      <c r="L8" s="264"/>
      <c r="M8" s="264"/>
    </row>
    <row r="9" spans="2:13" ht="7.5" customHeight="1" x14ac:dyDescent="0.25">
      <c r="B9" s="51"/>
      <c r="C9" s="51"/>
      <c r="D9" s="51"/>
      <c r="E9" s="51"/>
      <c r="F9" s="51"/>
      <c r="G9" s="51"/>
      <c r="H9" s="51"/>
      <c r="I9" s="51"/>
      <c r="J9" s="51"/>
      <c r="K9" s="51"/>
      <c r="L9" s="51"/>
    </row>
    <row r="10" spans="2:13" ht="15.75" x14ac:dyDescent="0.25">
      <c r="B10" s="47" t="s">
        <v>71</v>
      </c>
      <c r="C10" s="51"/>
      <c r="D10" s="51"/>
      <c r="E10" s="51"/>
      <c r="F10" s="51"/>
      <c r="G10" s="51"/>
      <c r="H10" s="51"/>
      <c r="I10" s="51"/>
      <c r="J10" s="51"/>
      <c r="K10" s="51"/>
      <c r="L10" s="51"/>
    </row>
    <row r="11" spans="2:13" x14ac:dyDescent="0.25">
      <c r="B11" s="263" t="s">
        <v>70</v>
      </c>
      <c r="C11" s="263"/>
      <c r="D11" s="263"/>
      <c r="E11" s="263"/>
      <c r="F11" s="263"/>
      <c r="G11" s="263"/>
      <c r="H11" s="263"/>
      <c r="I11" s="263"/>
      <c r="J11" s="263"/>
      <c r="K11" s="263"/>
      <c r="L11" s="263"/>
      <c r="M11" s="263"/>
    </row>
    <row r="12" spans="2:13" x14ac:dyDescent="0.25">
      <c r="B12" s="263"/>
      <c r="C12" s="263"/>
      <c r="D12" s="263"/>
      <c r="E12" s="263"/>
      <c r="F12" s="263"/>
      <c r="G12" s="263"/>
      <c r="H12" s="263"/>
      <c r="I12" s="263"/>
      <c r="J12" s="263"/>
      <c r="K12" s="263"/>
      <c r="L12" s="263"/>
      <c r="M12" s="263"/>
    </row>
    <row r="13" spans="2:13" x14ac:dyDescent="0.25">
      <c r="B13" s="68"/>
      <c r="C13" s="68"/>
      <c r="D13" s="68"/>
      <c r="E13" s="68"/>
      <c r="F13" s="68"/>
      <c r="G13" s="68"/>
      <c r="H13" s="68"/>
      <c r="I13" s="68"/>
      <c r="J13" s="68"/>
      <c r="K13" s="68"/>
      <c r="L13" s="68"/>
    </row>
    <row r="14" spans="2:13" ht="16.5" thickBot="1" x14ac:dyDescent="0.3">
      <c r="B14" s="47" t="s">
        <v>62</v>
      </c>
    </row>
    <row r="15" spans="2:13" ht="15.75" thickBot="1" x14ac:dyDescent="0.3">
      <c r="B15" s="46" t="str">
        <f>IF('Insurance Requirements (DB-NB) '!B19="Completed","X","")</f>
        <v/>
      </c>
      <c r="C15" s="45" t="s">
        <v>55</v>
      </c>
      <c r="E15" s="46" t="str">
        <f>IF('Insurance Requirements (DB-NB) '!B19="Completed","","X")</f>
        <v>X</v>
      </c>
      <c r="F15" s="45" t="s">
        <v>54</v>
      </c>
    </row>
    <row r="16" spans="2:13" x14ac:dyDescent="0.25">
      <c r="B16" s="44" t="s">
        <v>61</v>
      </c>
      <c r="J16" s="275" t="str">
        <f>'CGL Umbrella (DB-NB)'!G38</f>
        <v/>
      </c>
      <c r="K16" s="275"/>
      <c r="L16" s="44" t="s">
        <v>60</v>
      </c>
    </row>
    <row r="17" spans="2:13" x14ac:dyDescent="0.25">
      <c r="B17" s="44" t="s">
        <v>59</v>
      </c>
      <c r="G17" s="69" t="str">
        <f>'CGL Umbrella (DB-NB)'!G39</f>
        <v/>
      </c>
      <c r="H17" s="44" t="s">
        <v>56</v>
      </c>
    </row>
    <row r="19" spans="2:13" ht="16.5" thickBot="1" x14ac:dyDescent="0.3">
      <c r="B19" s="47" t="s">
        <v>130</v>
      </c>
    </row>
    <row r="20" spans="2:13" ht="15.75" thickBot="1" x14ac:dyDescent="0.3">
      <c r="B20" s="46" t="str">
        <f>IF('Insurance Requirements (DB-NB) '!B19="Completed","X","")</f>
        <v/>
      </c>
      <c r="C20" s="45" t="s">
        <v>55</v>
      </c>
      <c r="E20" s="46" t="str">
        <f>IF('Insurance Requirements (DB-NB) '!B19="Completed","","X")</f>
        <v>X</v>
      </c>
      <c r="F20" s="45" t="s">
        <v>54</v>
      </c>
    </row>
    <row r="21" spans="2:13" x14ac:dyDescent="0.25">
      <c r="B21" s="44" t="s">
        <v>63</v>
      </c>
      <c r="I21" s="275" t="str">
        <f>'CGL Umbrella (DB-NB)'!G42</f>
        <v/>
      </c>
      <c r="J21" s="275"/>
      <c r="K21" s="44" t="s">
        <v>56</v>
      </c>
    </row>
    <row r="23" spans="2:13" x14ac:dyDescent="0.25">
      <c r="B23" s="265" t="s">
        <v>202</v>
      </c>
      <c r="C23" s="265"/>
      <c r="D23" s="265"/>
      <c r="E23" s="265"/>
      <c r="F23" s="265"/>
      <c r="G23" s="265"/>
      <c r="H23" s="265"/>
      <c r="I23" s="265"/>
      <c r="J23" s="265"/>
      <c r="K23" s="265"/>
      <c r="L23" s="265"/>
      <c r="M23" s="265"/>
    </row>
    <row r="24" spans="2:13" x14ac:dyDescent="0.25">
      <c r="B24" s="265"/>
      <c r="C24" s="265"/>
      <c r="D24" s="265"/>
      <c r="E24" s="265"/>
      <c r="F24" s="265"/>
      <c r="G24" s="265"/>
      <c r="H24" s="265"/>
      <c r="I24" s="265"/>
      <c r="J24" s="265"/>
      <c r="K24" s="265"/>
      <c r="L24" s="265"/>
      <c r="M24" s="265"/>
    </row>
    <row r="26" spans="2:13" ht="16.5" thickBot="1" x14ac:dyDescent="0.3">
      <c r="B26" s="47" t="s">
        <v>58</v>
      </c>
    </row>
    <row r="27" spans="2:13" ht="15.75" thickBot="1" x14ac:dyDescent="0.3">
      <c r="B27" s="46" t="str">
        <f>IF('Insurance Requirements (DB-NB) '!G19="Completed","X","")</f>
        <v/>
      </c>
      <c r="C27" s="45" t="s">
        <v>55</v>
      </c>
      <c r="E27" s="46" t="str">
        <f>IF('Insurance Requirements (DB-NB) '!G19="Completed","","X")</f>
        <v>X</v>
      </c>
      <c r="F27" s="45" t="s">
        <v>54</v>
      </c>
    </row>
    <row r="28" spans="2:13" x14ac:dyDescent="0.25">
      <c r="B28" s="44" t="s">
        <v>57</v>
      </c>
      <c r="I28" s="275" t="str">
        <f>'Automobile (DB-NB)'!H34</f>
        <v/>
      </c>
      <c r="J28" s="275"/>
      <c r="K28" s="44" t="s">
        <v>56</v>
      </c>
    </row>
    <row r="29" spans="2:13" x14ac:dyDescent="0.25">
      <c r="B29" s="60"/>
      <c r="C29" s="60"/>
      <c r="D29" s="60"/>
      <c r="E29" s="60"/>
      <c r="F29" s="60"/>
      <c r="G29" s="60"/>
      <c r="H29" s="60"/>
      <c r="I29" s="60"/>
      <c r="J29" s="60"/>
      <c r="K29" s="60"/>
      <c r="L29" s="60"/>
      <c r="M29" s="60"/>
    </row>
    <row r="30" spans="2:13" ht="15.75" customHeight="1" x14ac:dyDescent="0.25">
      <c r="B30" s="259" t="s">
        <v>276</v>
      </c>
      <c r="C30" s="259"/>
      <c r="D30" s="259"/>
      <c r="E30" s="259"/>
      <c r="F30" s="259"/>
      <c r="G30" s="259"/>
      <c r="H30" s="259"/>
      <c r="I30" s="259"/>
      <c r="J30" s="259"/>
      <c r="K30" s="259"/>
      <c r="L30" s="259"/>
      <c r="M30" s="259"/>
    </row>
    <row r="31" spans="2:13" ht="16.5" customHeight="1" thickBot="1" x14ac:dyDescent="0.3">
      <c r="B31" s="259"/>
      <c r="C31" s="259"/>
      <c r="D31" s="259"/>
      <c r="E31" s="259"/>
      <c r="F31" s="259"/>
      <c r="G31" s="259"/>
      <c r="H31" s="259"/>
      <c r="I31" s="259"/>
      <c r="J31" s="259"/>
      <c r="K31" s="259"/>
      <c r="L31" s="259"/>
      <c r="M31" s="259"/>
    </row>
    <row r="32" spans="2:13" ht="15.75" thickBot="1" x14ac:dyDescent="0.3">
      <c r="B32" s="46" t="str">
        <f>IF('Automobile (DB-NB)'!K27=TRUE,"X","")</f>
        <v/>
      </c>
      <c r="C32" s="45" t="s">
        <v>55</v>
      </c>
      <c r="E32" s="46" t="str">
        <f>IF('Automobile (DB-NB)'!K27=TRUE,"","X")</f>
        <v>X</v>
      </c>
      <c r="F32" s="45" t="s">
        <v>54</v>
      </c>
      <c r="G32" s="57"/>
      <c r="H32" s="57"/>
      <c r="I32" s="57"/>
      <c r="J32" s="57"/>
      <c r="K32" s="57"/>
      <c r="L32" s="57"/>
      <c r="M32" s="57"/>
    </row>
    <row r="34" spans="2:13" ht="16.5" thickBot="1" x14ac:dyDescent="0.3">
      <c r="B34" s="47" t="s">
        <v>64</v>
      </c>
    </row>
    <row r="35" spans="2:13" ht="15.75" thickBot="1" x14ac:dyDescent="0.3">
      <c r="B35" s="46" t="str">
        <f>IF('Insurance Requirements (DB-NB) '!L19="Completed","X","")</f>
        <v/>
      </c>
      <c r="C35" s="45" t="s">
        <v>55</v>
      </c>
      <c r="E35" s="46" t="str">
        <f>IF('Insurance Requirements (DB-NB) '!L19="Completed","","X")</f>
        <v>X</v>
      </c>
      <c r="F35" s="45" t="s">
        <v>54</v>
      </c>
    </row>
    <row r="36" spans="2:13" x14ac:dyDescent="0.25">
      <c r="B36" s="44" t="s">
        <v>61</v>
      </c>
      <c r="J36" s="247" t="str">
        <f>'Pollution (DB-NB)'!Q35</f>
        <v/>
      </c>
      <c r="K36" s="247"/>
      <c r="L36" s="44" t="s">
        <v>60</v>
      </c>
    </row>
    <row r="37" spans="2:13" x14ac:dyDescent="0.25">
      <c r="B37" s="44" t="s">
        <v>59</v>
      </c>
      <c r="G37" s="65" t="str">
        <f>'Pollution (DB-NB)'!Q36</f>
        <v/>
      </c>
      <c r="H37" s="44" t="s">
        <v>56</v>
      </c>
    </row>
    <row r="38" spans="2:13" x14ac:dyDescent="0.25">
      <c r="B38" s="60"/>
      <c r="C38" s="60"/>
      <c r="D38" s="60"/>
      <c r="E38" s="60"/>
      <c r="F38" s="60"/>
      <c r="G38" s="60"/>
      <c r="H38" s="60"/>
      <c r="I38" s="60"/>
      <c r="J38" s="60"/>
      <c r="K38" s="60"/>
      <c r="L38" s="60"/>
      <c r="M38" s="60"/>
    </row>
    <row r="39" spans="2:13" ht="16.5" thickBot="1" x14ac:dyDescent="0.3">
      <c r="B39" s="47" t="s">
        <v>272</v>
      </c>
      <c r="G39" s="57"/>
      <c r="H39" s="57"/>
      <c r="I39" s="57"/>
      <c r="J39" s="57"/>
      <c r="K39" s="57"/>
      <c r="L39" s="57"/>
      <c r="M39" s="57"/>
    </row>
    <row r="40" spans="2:13" ht="15.75" thickBot="1" x14ac:dyDescent="0.3">
      <c r="B40" s="46" t="str">
        <f>IF('Pollution (DB-NB)'!K24=TRUE,"X","")</f>
        <v/>
      </c>
      <c r="C40" s="45" t="s">
        <v>55</v>
      </c>
      <c r="E40" s="46" t="str">
        <f>IF('Pollution (DB-NB)'!K24=TRUE,"","X")</f>
        <v>X</v>
      </c>
      <c r="F40" s="45" t="s">
        <v>54</v>
      </c>
      <c r="G40" s="57"/>
      <c r="H40" s="57"/>
      <c r="I40" s="57"/>
      <c r="J40" s="57"/>
      <c r="K40" s="57"/>
      <c r="L40" s="57"/>
      <c r="M40" s="57"/>
    </row>
    <row r="41" spans="2:13" x14ac:dyDescent="0.25">
      <c r="B41" s="57"/>
      <c r="C41" s="57"/>
      <c r="D41" s="57"/>
      <c r="E41" s="57"/>
      <c r="F41" s="57"/>
      <c r="G41" s="57"/>
      <c r="H41" s="57"/>
      <c r="I41" s="57"/>
      <c r="J41" s="57"/>
      <c r="K41" s="57"/>
      <c r="L41" s="57"/>
      <c r="M41" s="57"/>
    </row>
    <row r="42" spans="2:13" ht="16.5" thickBot="1" x14ac:dyDescent="0.3">
      <c r="B42" s="47" t="s">
        <v>273</v>
      </c>
      <c r="G42" s="57"/>
      <c r="H42" s="57"/>
      <c r="I42" s="57"/>
      <c r="J42" s="57"/>
      <c r="K42" s="57"/>
      <c r="L42" s="57"/>
      <c r="M42" s="57"/>
    </row>
    <row r="43" spans="2:13" ht="15.75" thickBot="1" x14ac:dyDescent="0.3">
      <c r="B43" s="46" t="str">
        <f>IF('Pollution (DB-NB)'!K26=TRUE,"X","")</f>
        <v/>
      </c>
      <c r="C43" s="45" t="s">
        <v>55</v>
      </c>
      <c r="E43" s="46" t="str">
        <f>IF('Pollution (DB-NB)'!K26=TRUE,"","X")</f>
        <v>X</v>
      </c>
      <c r="F43" s="45" t="s">
        <v>54</v>
      </c>
      <c r="G43" s="57"/>
      <c r="H43" s="57"/>
      <c r="I43" s="57"/>
      <c r="J43" s="57"/>
      <c r="K43" s="57"/>
      <c r="L43" s="57"/>
      <c r="M43" s="57"/>
    </row>
    <row r="44" spans="2:13" x14ac:dyDescent="0.25">
      <c r="B44" s="59"/>
      <c r="C44" s="45"/>
      <c r="E44" s="59"/>
      <c r="F44" s="45"/>
      <c r="G44" s="123"/>
      <c r="H44" s="123"/>
      <c r="I44" s="123"/>
      <c r="J44" s="123"/>
      <c r="K44" s="123"/>
      <c r="L44" s="123"/>
      <c r="M44" s="123"/>
    </row>
    <row r="45" spans="2:13" x14ac:dyDescent="0.25">
      <c r="B45" s="59"/>
      <c r="C45" s="45"/>
      <c r="E45" s="59"/>
      <c r="F45" s="45"/>
      <c r="G45" s="139"/>
      <c r="H45" s="139"/>
      <c r="I45" s="139"/>
      <c r="J45" s="139"/>
      <c r="K45" s="139"/>
      <c r="L45" s="139"/>
      <c r="M45" s="139"/>
    </row>
    <row r="46" spans="2:13" ht="16.5" thickBot="1" x14ac:dyDescent="0.3">
      <c r="B46" s="47" t="s">
        <v>65</v>
      </c>
    </row>
    <row r="47" spans="2:13" ht="15.75" thickBot="1" x14ac:dyDescent="0.3">
      <c r="B47" s="46" t="str">
        <f>IF('Insurance Requirements (DB-NB) '!Q19="Completed","X","")</f>
        <v/>
      </c>
      <c r="C47" s="45" t="s">
        <v>55</v>
      </c>
      <c r="E47" s="46" t="str">
        <f>IF('Insurance Requirements (DB-NB) '!Q19="Completed","","X")</f>
        <v>X</v>
      </c>
      <c r="F47" s="45" t="s">
        <v>54</v>
      </c>
    </row>
    <row r="48" spans="2:13" x14ac:dyDescent="0.25">
      <c r="B48" s="44" t="s">
        <v>63</v>
      </c>
      <c r="I48" s="275" t="str">
        <f>'Builder''s Risk (DB-NB)'!G35</f>
        <v/>
      </c>
      <c r="J48" s="275"/>
      <c r="K48" s="44" t="s">
        <v>56</v>
      </c>
    </row>
    <row r="49" spans="2:13" x14ac:dyDescent="0.25">
      <c r="I49" s="143"/>
      <c r="J49" s="143"/>
    </row>
    <row r="50" spans="2:13" ht="16.5" thickBot="1" x14ac:dyDescent="0.3">
      <c r="B50" s="47" t="s">
        <v>282</v>
      </c>
      <c r="G50" s="142"/>
      <c r="H50" s="142"/>
      <c r="I50" s="142"/>
      <c r="J50" s="142"/>
      <c r="K50" s="142"/>
      <c r="L50" s="142"/>
      <c r="M50" s="142"/>
    </row>
    <row r="51" spans="2:13" ht="15.75" thickBot="1" x14ac:dyDescent="0.3">
      <c r="B51" s="46" t="str">
        <f>IF('Builder''s Risk (DB-NB)'!B43=TRUE,"X","")</f>
        <v/>
      </c>
      <c r="C51" s="45" t="s">
        <v>55</v>
      </c>
      <c r="E51" s="46" t="str">
        <f>IF('Builder''s Risk (DB-NB)'!B43=TRUE,"","X")</f>
        <v>X</v>
      </c>
      <c r="F51" s="45" t="s">
        <v>54</v>
      </c>
      <c r="G51" s="142"/>
      <c r="H51" s="142"/>
      <c r="I51" s="142"/>
      <c r="J51" s="142"/>
      <c r="K51" s="142"/>
      <c r="L51" s="142"/>
      <c r="M51" s="142"/>
    </row>
    <row r="52" spans="2:13" x14ac:dyDescent="0.25">
      <c r="B52" s="261" t="str">
        <f>IF('Insurance Requirements (DB-NB) '!Q19="Completed","","Builders Risk coverage is recommended on this type of contract.")</f>
        <v>Builders Risk coverage is recommended on this type of contract.</v>
      </c>
      <c r="C52" s="261"/>
      <c r="D52" s="261"/>
      <c r="E52" s="261"/>
      <c r="F52" s="261"/>
      <c r="G52" s="261"/>
      <c r="H52" s="261"/>
      <c r="I52" s="261"/>
      <c r="J52" s="261"/>
      <c r="K52" s="261"/>
      <c r="L52" s="261"/>
      <c r="M52" s="261"/>
    </row>
    <row r="53" spans="2:13" ht="16.5" thickBot="1" x14ac:dyDescent="0.3">
      <c r="B53" s="47" t="s">
        <v>132</v>
      </c>
    </row>
    <row r="54" spans="2:13" ht="15.75" thickBot="1" x14ac:dyDescent="0.3">
      <c r="B54" s="46" t="str">
        <f>IF('Insurance Requirements (DB-NB) '!V19="Completed","X","")</f>
        <v/>
      </c>
      <c r="C54" s="45" t="s">
        <v>55</v>
      </c>
      <c r="E54" s="46" t="str">
        <f>IF('Insurance Requirements (DB-NB) '!V19="Completed","","X")</f>
        <v>X</v>
      </c>
      <c r="F54" s="45" t="s">
        <v>54</v>
      </c>
    </row>
    <row r="55" spans="2:13" x14ac:dyDescent="0.25">
      <c r="B55" s="44" t="s">
        <v>61</v>
      </c>
      <c r="J55" s="247" t="str">
        <f>'Professional (DB-NB)'!G33</f>
        <v/>
      </c>
      <c r="K55" s="247"/>
      <c r="L55" s="44" t="s">
        <v>66</v>
      </c>
    </row>
    <row r="56" spans="2:13" x14ac:dyDescent="0.25">
      <c r="B56" s="44" t="s">
        <v>59</v>
      </c>
      <c r="G56" s="65" t="str">
        <f>'Professional (DB-NB)'!G34</f>
        <v/>
      </c>
      <c r="H56" s="44" t="s">
        <v>56</v>
      </c>
    </row>
    <row r="57" spans="2:13" ht="15" customHeight="1" x14ac:dyDescent="0.25"/>
    <row r="58" spans="2:13" ht="15" customHeight="1" x14ac:dyDescent="0.25">
      <c r="B58" s="262" t="s">
        <v>216</v>
      </c>
      <c r="C58" s="262"/>
      <c r="D58" s="262"/>
      <c r="E58" s="262"/>
      <c r="F58" s="262"/>
      <c r="G58" s="262"/>
      <c r="H58" s="262"/>
      <c r="I58" s="262"/>
      <c r="J58" s="262"/>
      <c r="K58" s="262"/>
      <c r="L58" s="262"/>
      <c r="M58" s="262"/>
    </row>
    <row r="59" spans="2:13" ht="15" customHeight="1" x14ac:dyDescent="0.25">
      <c r="B59" s="262"/>
      <c r="C59" s="262"/>
      <c r="D59" s="262"/>
      <c r="E59" s="262"/>
      <c r="F59" s="262"/>
      <c r="G59" s="262"/>
      <c r="H59" s="262"/>
      <c r="I59" s="262"/>
      <c r="J59" s="262"/>
      <c r="K59" s="262"/>
      <c r="L59" s="262"/>
      <c r="M59" s="262"/>
    </row>
    <row r="60" spans="2:13" ht="15" customHeight="1" x14ac:dyDescent="0.25"/>
    <row r="61" spans="2:13" ht="15" customHeight="1" thickBot="1" x14ac:dyDescent="0.3">
      <c r="B61" s="47" t="s">
        <v>264</v>
      </c>
      <c r="C61" s="60"/>
      <c r="D61" s="60"/>
      <c r="E61" s="60"/>
      <c r="F61" s="60"/>
      <c r="G61" s="60"/>
      <c r="H61" s="60"/>
      <c r="I61" s="60"/>
      <c r="J61" s="60"/>
      <c r="K61" s="60"/>
    </row>
    <row r="62" spans="2:13" ht="15" customHeight="1" thickBot="1" x14ac:dyDescent="0.3">
      <c r="B62" s="46" t="str">
        <f>IF('Additional Coverages (DB-NB)'!Q36=2000000,"X",IF('Additional Coverages (DB-NB)'!Q36=10000000,"X",IF('Additional Coverages (DB-NB)'!Q36=25000000,"X","")))</f>
        <v/>
      </c>
      <c r="C62" s="45" t="s">
        <v>55</v>
      </c>
      <c r="E62" s="46" t="str">
        <f>IF(B62="X","","X")</f>
        <v>X</v>
      </c>
      <c r="F62" s="45" t="s">
        <v>54</v>
      </c>
      <c r="G62" s="60"/>
      <c r="H62" s="60"/>
      <c r="I62" s="60"/>
      <c r="J62" s="60"/>
      <c r="K62" s="60"/>
    </row>
    <row r="63" spans="2:13" ht="15" customHeight="1" x14ac:dyDescent="0.25">
      <c r="B63" s="44" t="s">
        <v>57</v>
      </c>
      <c r="I63" s="247" t="str">
        <f>'Additional Coverages (DB-NB)'!Q36</f>
        <v/>
      </c>
      <c r="J63" s="247"/>
      <c r="K63" s="44" t="s">
        <v>56</v>
      </c>
    </row>
    <row r="64" spans="2:13" ht="15" customHeight="1" x14ac:dyDescent="0.25"/>
    <row r="65" spans="2:13" ht="15" customHeight="1" thickBot="1" x14ac:dyDescent="0.3">
      <c r="B65" s="47" t="s">
        <v>265</v>
      </c>
      <c r="C65" s="60"/>
      <c r="D65" s="60"/>
      <c r="E65" s="60"/>
      <c r="F65" s="60"/>
      <c r="G65" s="60"/>
      <c r="H65" s="60"/>
      <c r="I65" s="60"/>
      <c r="J65" s="60"/>
      <c r="K65" s="60"/>
    </row>
    <row r="66" spans="2:13" ht="15" customHeight="1" thickBot="1" x14ac:dyDescent="0.3">
      <c r="B66" s="46" t="str">
        <f>IF('Additional Coverages (DB-NB)'!T27=TRUE,"X","")</f>
        <v/>
      </c>
      <c r="C66" s="45" t="s">
        <v>55</v>
      </c>
      <c r="E66" s="46" t="str">
        <f>IF(B66="X","","X")</f>
        <v>X</v>
      </c>
      <c r="F66" s="45" t="s">
        <v>54</v>
      </c>
      <c r="G66" s="60"/>
      <c r="H66" s="60"/>
      <c r="I66" s="60"/>
      <c r="J66" s="60"/>
      <c r="K66" s="60"/>
    </row>
    <row r="67" spans="2:13" ht="15" customHeight="1" x14ac:dyDescent="0.25">
      <c r="B67" s="44" t="s">
        <v>57</v>
      </c>
      <c r="I67" s="247" t="str">
        <f>IF('Additional Coverages (DB-NB)'!Z30&gt;0,'Additional Coverages (DB-NB)'!Z30,"")</f>
        <v/>
      </c>
      <c r="J67" s="247"/>
      <c r="K67" s="44" t="s">
        <v>56</v>
      </c>
    </row>
    <row r="68" spans="2:13" ht="15" customHeight="1" x14ac:dyDescent="0.25">
      <c r="I68" s="134"/>
      <c r="J68" s="134"/>
    </row>
    <row r="69" spans="2:13" ht="15" customHeight="1" thickBot="1" x14ac:dyDescent="0.3">
      <c r="B69" s="47" t="s">
        <v>251</v>
      </c>
      <c r="C69" s="60"/>
      <c r="D69" s="60"/>
      <c r="E69" s="60"/>
      <c r="F69" s="60"/>
      <c r="G69" s="60"/>
      <c r="H69" s="60"/>
      <c r="I69" s="60"/>
      <c r="J69" s="60"/>
      <c r="K69" s="60"/>
    </row>
    <row r="70" spans="2:13" ht="15" customHeight="1" thickBot="1" x14ac:dyDescent="0.3">
      <c r="B70" s="46" t="str">
        <f>IF('Additional Coverages (DB-NB)'!B53=TRUE,"X","")</f>
        <v/>
      </c>
      <c r="C70" s="45" t="s">
        <v>55</v>
      </c>
      <c r="E70" s="46" t="str">
        <f>IF(B70="X","","X")</f>
        <v>X</v>
      </c>
      <c r="F70" s="45" t="s">
        <v>54</v>
      </c>
      <c r="G70" s="60"/>
      <c r="H70" s="60"/>
      <c r="I70" s="60"/>
      <c r="J70" s="60"/>
      <c r="K70" s="60"/>
    </row>
    <row r="71" spans="2:13" ht="15" customHeight="1" x14ac:dyDescent="0.25">
      <c r="B71" s="44" t="s">
        <v>57</v>
      </c>
      <c r="I71" s="247" t="str">
        <f>IF('Additional Coverages (DB-NB)'!H59&gt;0,'Additional Coverages (DB-NB)'!H59,"")</f>
        <v/>
      </c>
      <c r="J71" s="247"/>
      <c r="K71" s="44" t="s">
        <v>56</v>
      </c>
    </row>
    <row r="72" spans="2:13" ht="15" customHeight="1" x14ac:dyDescent="0.25"/>
    <row r="73" spans="2:13" ht="16.5" thickBot="1" x14ac:dyDescent="0.3">
      <c r="B73" s="47" t="s">
        <v>266</v>
      </c>
      <c r="C73" s="60"/>
      <c r="D73" s="60"/>
      <c r="E73" s="60"/>
      <c r="F73" s="60"/>
      <c r="G73" s="60"/>
      <c r="H73" s="60"/>
      <c r="I73" s="60"/>
      <c r="J73" s="60"/>
      <c r="K73" s="60"/>
      <c r="L73" s="60"/>
      <c r="M73" s="60"/>
    </row>
    <row r="74" spans="2:13" ht="15.75" thickBot="1" x14ac:dyDescent="0.3">
      <c r="B74" s="46" t="str">
        <f>IF('Additional Coverages (DB-NB)'!Q65=1000000,"X",IF('Additional Coverages (DB-NB)'!Q65=2000000,"X",""))</f>
        <v/>
      </c>
      <c r="C74" s="45" t="s">
        <v>55</v>
      </c>
      <c r="E74" s="46" t="str">
        <f>IF(B74="X","","X")</f>
        <v>X</v>
      </c>
      <c r="F74" s="45" t="s">
        <v>54</v>
      </c>
      <c r="G74" s="60"/>
      <c r="H74" s="60"/>
      <c r="I74" s="60"/>
      <c r="J74" s="60"/>
      <c r="K74" s="60"/>
      <c r="L74" s="60"/>
      <c r="M74" s="60"/>
    </row>
    <row r="75" spans="2:13" x14ac:dyDescent="0.25">
      <c r="B75" s="44" t="s">
        <v>57</v>
      </c>
      <c r="I75" s="247" t="str">
        <f>'Additional Coverages (DB-NB)'!Q65</f>
        <v/>
      </c>
      <c r="J75" s="247"/>
      <c r="K75" s="44" t="s">
        <v>56</v>
      </c>
      <c r="L75" s="60"/>
      <c r="M75" s="60"/>
    </row>
    <row r="76" spans="2:13" ht="15" customHeight="1" x14ac:dyDescent="0.25"/>
    <row r="77" spans="2:13" ht="15" customHeight="1" thickBot="1" x14ac:dyDescent="0.3">
      <c r="B77" s="47" t="s">
        <v>267</v>
      </c>
      <c r="C77" s="60"/>
      <c r="D77" s="60"/>
      <c r="E77" s="60"/>
      <c r="F77" s="60"/>
      <c r="G77" s="60"/>
      <c r="H77" s="60"/>
      <c r="I77" s="60"/>
      <c r="J77" s="60"/>
      <c r="K77" s="60"/>
    </row>
    <row r="78" spans="2:13" ht="15" customHeight="1" thickBot="1" x14ac:dyDescent="0.3">
      <c r="B78" s="46" t="str">
        <f>IF('Additional Coverages (DB-NB)'!Y57&gt;0,"X","")</f>
        <v/>
      </c>
      <c r="C78" s="45" t="s">
        <v>55</v>
      </c>
      <c r="E78" s="46" t="str">
        <f>IF(B78="X","","X")</f>
        <v>X</v>
      </c>
      <c r="F78" s="45" t="s">
        <v>54</v>
      </c>
      <c r="G78" s="60"/>
      <c r="H78" s="60"/>
      <c r="I78" s="60"/>
      <c r="J78" s="60"/>
      <c r="K78" s="60"/>
    </row>
    <row r="79" spans="2:13" ht="15" customHeight="1" x14ac:dyDescent="0.25">
      <c r="B79" s="44" t="s">
        <v>57</v>
      </c>
      <c r="I79" s="247" t="str">
        <f>IF('Additional Coverages (DB-NB)'!Y57&gt;0,'Additional Coverages (DB-NB)'!Y57,"")</f>
        <v/>
      </c>
      <c r="J79" s="247"/>
      <c r="K79" s="44" t="s">
        <v>56</v>
      </c>
    </row>
    <row r="80" spans="2:13" ht="15" customHeight="1" x14ac:dyDescent="0.25"/>
    <row r="81" spans="2:11" ht="15" customHeight="1" thickBot="1" x14ac:dyDescent="0.3">
      <c r="B81" s="47" t="s">
        <v>268</v>
      </c>
      <c r="C81" s="60"/>
      <c r="D81" s="60"/>
      <c r="E81" s="60"/>
      <c r="F81" s="60"/>
      <c r="G81" s="60"/>
      <c r="H81" s="60"/>
      <c r="I81" s="60"/>
      <c r="J81" s="60"/>
      <c r="K81" s="60"/>
    </row>
    <row r="82" spans="2:11" ht="15" customHeight="1" thickBot="1" x14ac:dyDescent="0.3">
      <c r="B82" s="46" t="str">
        <f>IF('Additional Coverages (DB-NB)'!Y59&gt;0,"X","")</f>
        <v/>
      </c>
      <c r="C82" s="45" t="s">
        <v>55</v>
      </c>
      <c r="E82" s="46" t="str">
        <f>IF(B82="X","","X")</f>
        <v>X</v>
      </c>
      <c r="F82" s="45" t="s">
        <v>54</v>
      </c>
      <c r="G82" s="60"/>
      <c r="H82" s="60"/>
      <c r="I82" s="60"/>
      <c r="J82" s="60"/>
      <c r="K82" s="60"/>
    </row>
    <row r="83" spans="2:11" ht="15" customHeight="1" x14ac:dyDescent="0.25">
      <c r="B83" s="44" t="s">
        <v>57</v>
      </c>
      <c r="I83" s="247" t="str">
        <f>IF('Additional Coverages (DB-NB)'!Y59&gt;0,'Additional Coverages (DB-NB)'!Y59,"")</f>
        <v/>
      </c>
      <c r="J83" s="247"/>
      <c r="K83" s="44" t="s">
        <v>56</v>
      </c>
    </row>
    <row r="84" spans="2:11" ht="15" customHeight="1" x14ac:dyDescent="0.25"/>
    <row r="85" spans="2:11" ht="15" customHeight="1" thickBot="1" x14ac:dyDescent="0.3">
      <c r="B85" s="47" t="s">
        <v>269</v>
      </c>
      <c r="C85" s="60"/>
      <c r="D85" s="60"/>
      <c r="E85" s="60"/>
      <c r="F85" s="60"/>
      <c r="G85" s="60"/>
      <c r="H85" s="60"/>
      <c r="I85" s="60"/>
      <c r="J85" s="60"/>
      <c r="K85" s="60"/>
    </row>
    <row r="86" spans="2:11" ht="15" customHeight="1" thickBot="1" x14ac:dyDescent="0.3">
      <c r="B86" s="46" t="str">
        <f>IF('Additional Coverages (DB-NB)'!Y61&gt;0,"X","")</f>
        <v/>
      </c>
      <c r="C86" s="45" t="s">
        <v>55</v>
      </c>
      <c r="E86" s="46" t="str">
        <f>IF(B86="X","","X")</f>
        <v>X</v>
      </c>
      <c r="F86" s="45" t="s">
        <v>54</v>
      </c>
      <c r="G86" s="60"/>
      <c r="H86" s="60"/>
      <c r="I86" s="60"/>
      <c r="J86" s="60"/>
      <c r="K86" s="60"/>
    </row>
    <row r="87" spans="2:11" ht="15" customHeight="1" x14ac:dyDescent="0.25">
      <c r="B87" s="44" t="s">
        <v>57</v>
      </c>
      <c r="I87" s="247" t="str">
        <f>IF('Additional Coverages (DB-NB)'!Y61&gt;0,'Additional Coverages (DB-NB)'!Y61,"")</f>
        <v/>
      </c>
      <c r="J87" s="247"/>
      <c r="K87" s="44" t="s">
        <v>56</v>
      </c>
    </row>
    <row r="88" spans="2:11" ht="15" customHeight="1" x14ac:dyDescent="0.25">
      <c r="I88" s="134"/>
      <c r="J88" s="134"/>
    </row>
    <row r="89" spans="2:11" ht="15" customHeight="1" thickBot="1" x14ac:dyDescent="0.3">
      <c r="B89" s="47" t="s">
        <v>270</v>
      </c>
      <c r="C89" s="60"/>
      <c r="D89" s="60"/>
      <c r="E89" s="60"/>
      <c r="F89" s="60"/>
      <c r="G89" s="60"/>
      <c r="H89" s="60"/>
      <c r="I89" s="60"/>
      <c r="J89" s="60"/>
      <c r="K89" s="60"/>
    </row>
    <row r="90" spans="2:11" ht="15" customHeight="1" thickBot="1" x14ac:dyDescent="0.3">
      <c r="B90" s="46" t="str">
        <f>IF('Additional Coverages (DB-NB)'!Y63&gt;0,"X","")</f>
        <v/>
      </c>
      <c r="C90" s="45" t="s">
        <v>55</v>
      </c>
      <c r="E90" s="46" t="str">
        <f>IF(B90="X","","X")</f>
        <v>X</v>
      </c>
      <c r="F90" s="45" t="s">
        <v>54</v>
      </c>
      <c r="G90" s="60"/>
      <c r="H90" s="60"/>
      <c r="I90" s="60"/>
      <c r="J90" s="60"/>
      <c r="K90" s="60"/>
    </row>
    <row r="91" spans="2:11" ht="15" customHeight="1" x14ac:dyDescent="0.25">
      <c r="B91" s="44" t="s">
        <v>57</v>
      </c>
      <c r="I91" s="247" t="str">
        <f>IF('Additional Coverages (DB-NB)'!Y63&gt;0,'Additional Coverages (DB-NB)'!Y63,"")</f>
        <v/>
      </c>
      <c r="J91" s="247"/>
      <c r="K91" s="44" t="s">
        <v>56</v>
      </c>
    </row>
    <row r="92" spans="2:11" ht="15" customHeight="1" x14ac:dyDescent="0.25"/>
    <row r="93" spans="2:11" ht="15" customHeight="1" x14ac:dyDescent="0.25"/>
    <row r="94" spans="2:11" ht="15" customHeight="1" x14ac:dyDescent="0.25"/>
    <row r="95" spans="2:11" ht="15" customHeight="1" x14ac:dyDescent="0.25">
      <c r="B95" s="47" t="s">
        <v>68</v>
      </c>
      <c r="C95" s="47"/>
    </row>
    <row r="96" spans="2:11" ht="10.5" customHeight="1" x14ac:dyDescent="0.25"/>
    <row r="97" spans="2:9" ht="12.75" customHeight="1" thickBot="1" x14ac:dyDescent="0.3">
      <c r="B97" s="276" t="s">
        <v>22</v>
      </c>
      <c r="C97" s="274"/>
      <c r="D97" s="274"/>
      <c r="E97" s="274"/>
      <c r="F97" s="274"/>
      <c r="G97" s="274"/>
      <c r="H97" s="274"/>
      <c r="I97" s="274"/>
    </row>
    <row r="98" spans="2:9" ht="12.75" customHeight="1" thickBot="1" x14ac:dyDescent="0.3">
      <c r="B98" s="62" t="str">
        <f>IF('Scope of Work (DB-NB)'!K21=TRUE,"✔","")</f>
        <v/>
      </c>
      <c r="C98" s="248" t="s">
        <v>22</v>
      </c>
      <c r="D98" s="249"/>
      <c r="E98" s="249"/>
      <c r="F98" s="249"/>
      <c r="G98" s="249"/>
      <c r="H98" s="249"/>
      <c r="I98" s="249"/>
    </row>
    <row r="99" spans="2:9" ht="12.75" customHeight="1" thickBot="1" x14ac:dyDescent="0.3">
      <c r="B99" s="62" t="str">
        <f>IF('Scope of Work (DB-NB)'!K22=TRUE,"✔","")</f>
        <v/>
      </c>
      <c r="C99" s="250" t="s">
        <v>72</v>
      </c>
      <c r="D99" s="251"/>
      <c r="E99" s="251"/>
      <c r="F99" s="251"/>
      <c r="G99" s="251"/>
      <c r="H99" s="251"/>
      <c r="I99" s="251"/>
    </row>
    <row r="100" spans="2:9" ht="12.75" customHeight="1" thickBot="1" x14ac:dyDescent="0.3">
      <c r="B100" s="273" t="s">
        <v>24</v>
      </c>
      <c r="C100" s="274"/>
      <c r="D100" s="274"/>
      <c r="E100" s="274"/>
      <c r="F100" s="274"/>
      <c r="G100" s="274"/>
      <c r="H100" s="274"/>
      <c r="I100" s="274"/>
    </row>
    <row r="101" spans="2:9" ht="12.75" customHeight="1" thickBot="1" x14ac:dyDescent="0.3">
      <c r="B101" s="62" t="str">
        <f>IF('Scope of Work (DB-NB)'!K24=TRUE,"✔","")</f>
        <v/>
      </c>
      <c r="C101" s="248" t="s">
        <v>27</v>
      </c>
      <c r="D101" s="249"/>
      <c r="E101" s="249"/>
      <c r="F101" s="249"/>
      <c r="G101" s="249"/>
      <c r="H101" s="249"/>
      <c r="I101" s="249"/>
    </row>
    <row r="102" spans="2:9" ht="12.75" customHeight="1" thickBot="1" x14ac:dyDescent="0.3">
      <c r="B102" s="62" t="str">
        <f>IF('Scope of Work (DB-NB)'!K25=TRUE,"✔","")</f>
        <v/>
      </c>
      <c r="C102" s="248" t="s">
        <v>6</v>
      </c>
      <c r="D102" s="249"/>
      <c r="E102" s="249"/>
      <c r="F102" s="249"/>
      <c r="G102" s="249"/>
      <c r="H102" s="249"/>
      <c r="I102" s="249"/>
    </row>
    <row r="103" spans="2:9" ht="12.75" customHeight="1" thickBot="1" x14ac:dyDescent="0.3">
      <c r="B103" s="62" t="str">
        <f>IF('Scope of Work (DB-NB)'!K26=TRUE,"✔","")</f>
        <v/>
      </c>
      <c r="C103" s="248" t="s">
        <v>7</v>
      </c>
      <c r="D103" s="249"/>
      <c r="E103" s="249"/>
      <c r="F103" s="249"/>
      <c r="G103" s="249"/>
      <c r="H103" s="249"/>
      <c r="I103" s="249"/>
    </row>
    <row r="104" spans="2:9" ht="12.75" customHeight="1" thickBot="1" x14ac:dyDescent="0.3">
      <c r="B104" s="62" t="str">
        <f>IF('Scope of Work (DB-NB)'!K27=TRUE,"✔","")</f>
        <v/>
      </c>
      <c r="C104" s="248" t="s">
        <v>8</v>
      </c>
      <c r="D104" s="249"/>
      <c r="E104" s="249"/>
      <c r="F104" s="249"/>
      <c r="G104" s="249"/>
      <c r="H104" s="249"/>
      <c r="I104" s="249"/>
    </row>
    <row r="105" spans="2:9" ht="12.75" customHeight="1" thickBot="1" x14ac:dyDescent="0.3">
      <c r="B105" s="62" t="str">
        <f>IF('Scope of Work (DB-NB)'!K28=TRUE,"✔","")</f>
        <v/>
      </c>
      <c r="C105" s="248" t="s">
        <v>9</v>
      </c>
      <c r="D105" s="249"/>
      <c r="E105" s="249"/>
      <c r="F105" s="249"/>
      <c r="G105" s="249"/>
      <c r="H105" s="249"/>
      <c r="I105" s="249"/>
    </row>
    <row r="106" spans="2:9" ht="12.75" customHeight="1" thickBot="1" x14ac:dyDescent="0.3">
      <c r="B106" s="62" t="str">
        <f>IF('Scope of Work (DB-NB)'!K29=TRUE,"✔","")</f>
        <v/>
      </c>
      <c r="C106" s="248" t="s">
        <v>10</v>
      </c>
      <c r="D106" s="249"/>
      <c r="E106" s="249"/>
      <c r="F106" s="249"/>
      <c r="G106" s="249"/>
      <c r="H106" s="249"/>
      <c r="I106" s="249"/>
    </row>
    <row r="107" spans="2:9" ht="12.75" customHeight="1" thickBot="1" x14ac:dyDescent="0.3">
      <c r="B107" s="62" t="str">
        <f>IF('Scope of Work (DB-NB)'!K30=TRUE,"✔","")</f>
        <v/>
      </c>
      <c r="C107" s="248" t="s">
        <v>11</v>
      </c>
      <c r="D107" s="249"/>
      <c r="E107" s="249"/>
      <c r="F107" s="249"/>
      <c r="G107" s="249"/>
      <c r="H107" s="249"/>
      <c r="I107" s="249"/>
    </row>
    <row r="108" spans="2:9" ht="12.75" customHeight="1" thickBot="1" x14ac:dyDescent="0.3">
      <c r="B108" s="62" t="str">
        <f>IF('Scope of Work (DB-NB)'!K31=TRUE,"✔","")</f>
        <v/>
      </c>
      <c r="C108" s="250" t="s">
        <v>12</v>
      </c>
      <c r="D108" s="251"/>
      <c r="E108" s="251"/>
      <c r="F108" s="251"/>
      <c r="G108" s="251"/>
      <c r="H108" s="251"/>
      <c r="I108" s="251"/>
    </row>
    <row r="109" spans="2:9" ht="12.75" customHeight="1" thickBot="1" x14ac:dyDescent="0.3">
      <c r="B109" s="273" t="s">
        <v>25</v>
      </c>
      <c r="C109" s="274"/>
      <c r="D109" s="274"/>
      <c r="E109" s="274"/>
      <c r="F109" s="274"/>
      <c r="G109" s="274"/>
      <c r="H109" s="274"/>
      <c r="I109" s="274"/>
    </row>
    <row r="110" spans="2:9" ht="12.75" customHeight="1" thickBot="1" x14ac:dyDescent="0.3">
      <c r="B110" s="62" t="str">
        <f>IF('Scope of Work (DB-NB)'!K33=TRUE,"✔","")</f>
        <v/>
      </c>
      <c r="C110" s="248" t="s">
        <v>13</v>
      </c>
      <c r="D110" s="249"/>
      <c r="E110" s="249"/>
      <c r="F110" s="249"/>
      <c r="G110" s="249"/>
      <c r="H110" s="249"/>
      <c r="I110" s="249"/>
    </row>
    <row r="111" spans="2:9" ht="12.75" customHeight="1" thickBot="1" x14ac:dyDescent="0.3">
      <c r="B111" s="62" t="str">
        <f>IF('Scope of Work (DB-NB)'!K34=TRUE,"✔","")</f>
        <v/>
      </c>
      <c r="C111" s="248" t="s">
        <v>14</v>
      </c>
      <c r="D111" s="249"/>
      <c r="E111" s="249"/>
      <c r="F111" s="249"/>
      <c r="G111" s="249"/>
      <c r="H111" s="249"/>
      <c r="I111" s="249"/>
    </row>
    <row r="112" spans="2:9" ht="12.75" customHeight="1" thickBot="1" x14ac:dyDescent="0.3">
      <c r="B112" s="62" t="str">
        <f>IF('Scope of Work (DB-NB)'!K35=TRUE,"✔","")</f>
        <v/>
      </c>
      <c r="C112" s="248" t="s">
        <v>15</v>
      </c>
      <c r="D112" s="249"/>
      <c r="E112" s="249"/>
      <c r="F112" s="249"/>
      <c r="G112" s="249"/>
      <c r="H112" s="249"/>
      <c r="I112" s="249"/>
    </row>
    <row r="113" spans="2:10" ht="12.75" customHeight="1" thickBot="1" x14ac:dyDescent="0.3">
      <c r="B113" s="62" t="str">
        <f>IF('Scope of Work (DB-NB)'!K36=TRUE,"✔","")</f>
        <v/>
      </c>
      <c r="C113" s="248" t="s">
        <v>16</v>
      </c>
      <c r="D113" s="249"/>
      <c r="E113" s="249"/>
      <c r="F113" s="249"/>
      <c r="G113" s="249"/>
      <c r="H113" s="249"/>
      <c r="I113" s="249"/>
    </row>
    <row r="114" spans="2:10" ht="12.75" customHeight="1" thickBot="1" x14ac:dyDescent="0.3">
      <c r="B114" s="62" t="str">
        <f>IF('Scope of Work (DB-NB)'!K37=TRUE,"✔","")</f>
        <v/>
      </c>
      <c r="C114" s="248" t="s">
        <v>17</v>
      </c>
      <c r="D114" s="249"/>
      <c r="E114" s="249"/>
      <c r="F114" s="249"/>
      <c r="G114" s="249"/>
      <c r="H114" s="249"/>
      <c r="I114" s="249"/>
    </row>
    <row r="115" spans="2:10" ht="12.75" customHeight="1" thickBot="1" x14ac:dyDescent="0.3">
      <c r="B115" s="62" t="str">
        <f>IF('Scope of Work (DB-NB)'!K38=TRUE,"✔","")</f>
        <v/>
      </c>
      <c r="C115" s="248" t="s">
        <v>18</v>
      </c>
      <c r="D115" s="249"/>
      <c r="E115" s="249"/>
      <c r="F115" s="249"/>
      <c r="G115" s="249"/>
      <c r="H115" s="249"/>
      <c r="I115" s="249"/>
    </row>
    <row r="116" spans="2:10" ht="12.75" customHeight="1" thickBot="1" x14ac:dyDescent="0.3">
      <c r="B116" s="62" t="str">
        <f>IF('Scope of Work (DB-NB)'!K39=TRUE,"✔","")</f>
        <v/>
      </c>
      <c r="C116" s="248" t="s">
        <v>19</v>
      </c>
      <c r="D116" s="249"/>
      <c r="E116" s="249"/>
      <c r="F116" s="249"/>
      <c r="G116" s="249"/>
      <c r="H116" s="249"/>
      <c r="I116" s="249"/>
    </row>
    <row r="117" spans="2:10" ht="12.75" customHeight="1" thickBot="1" x14ac:dyDescent="0.3">
      <c r="B117" s="62" t="str">
        <f>IF('Scope of Work (DB-NB)'!K40=TRUE,"✔","")</f>
        <v/>
      </c>
      <c r="C117" s="248" t="s">
        <v>20</v>
      </c>
      <c r="D117" s="249"/>
      <c r="E117" s="249"/>
      <c r="F117" s="249"/>
      <c r="G117" s="249"/>
      <c r="H117" s="249"/>
      <c r="I117" s="249"/>
    </row>
    <row r="118" spans="2:10" ht="12.75" customHeight="1" thickBot="1" x14ac:dyDescent="0.3">
      <c r="B118" s="62" t="str">
        <f>IF('Scope of Work (DB-NB)'!K41=TRUE,"✔","")</f>
        <v/>
      </c>
      <c r="C118" s="250" t="s">
        <v>21</v>
      </c>
      <c r="D118" s="251"/>
      <c r="E118" s="251"/>
      <c r="F118" s="251"/>
      <c r="G118" s="251"/>
      <c r="H118" s="251"/>
      <c r="I118" s="251"/>
    </row>
    <row r="119" spans="2:10" ht="12.75" customHeight="1" thickBot="1" x14ac:dyDescent="0.3">
      <c r="B119" s="273" t="s">
        <v>26</v>
      </c>
      <c r="C119" s="274"/>
      <c r="D119" s="274"/>
      <c r="E119" s="274"/>
      <c r="F119" s="274"/>
      <c r="G119" s="274"/>
      <c r="H119" s="274"/>
      <c r="I119" s="274"/>
    </row>
    <row r="120" spans="2:10" ht="12.75" customHeight="1" thickBot="1" x14ac:dyDescent="0.3">
      <c r="B120" s="62" t="str">
        <f>IF('Scope of Work (DB-NB)'!K43=TRUE,"✔","")</f>
        <v/>
      </c>
      <c r="C120" s="248" t="s">
        <v>23</v>
      </c>
      <c r="D120" s="249"/>
      <c r="E120" s="249"/>
      <c r="F120" s="249"/>
      <c r="G120" s="249"/>
      <c r="H120" s="249"/>
      <c r="I120" s="249"/>
    </row>
    <row r="121" spans="2:10" ht="10.5" customHeight="1" x14ac:dyDescent="0.25"/>
    <row r="122" spans="2:10" ht="10.5" customHeight="1" x14ac:dyDescent="0.25"/>
    <row r="123" spans="2:10" ht="10.5" customHeight="1" x14ac:dyDescent="0.25"/>
    <row r="124" spans="2:10" ht="12.75" customHeight="1" x14ac:dyDescent="0.25">
      <c r="F124" s="256" t="s">
        <v>299</v>
      </c>
      <c r="G124" s="256"/>
      <c r="H124" s="256"/>
      <c r="I124" s="256"/>
      <c r="J124" s="256"/>
    </row>
    <row r="125" spans="2:10" ht="12.75" customHeight="1" x14ac:dyDescent="0.25">
      <c r="F125" s="256"/>
      <c r="G125" s="256"/>
      <c r="H125" s="256"/>
      <c r="I125" s="256"/>
      <c r="J125" s="256"/>
    </row>
    <row r="126" spans="2:10" ht="12.75" customHeight="1" x14ac:dyDescent="0.25">
      <c r="F126" s="256"/>
      <c r="G126" s="256"/>
      <c r="H126" s="256"/>
      <c r="I126" s="256"/>
      <c r="J126" s="256"/>
    </row>
  </sheetData>
  <sheetProtection algorithmName="SHA-512" hashValue="hBZBXG06jT1FM+D+kKf91AE1nQOKieIESGcnnnutTCllkk9eXgIYLo6YOMZdcOjxsUWGou4Jgt4qkB97MfsTeA==" saltValue="8bAwJLzbLPFggOt3AOY/AA==" spinCount="100000" sheet="1" objects="1" scenarios="1" selectLockedCells="1" selectUnlockedCells="1"/>
  <mergeCells count="49">
    <mergeCell ref="J16:K16"/>
    <mergeCell ref="B2:M2"/>
    <mergeCell ref="B4:M4"/>
    <mergeCell ref="B11:M12"/>
    <mergeCell ref="B5:M5"/>
    <mergeCell ref="B6:M6"/>
    <mergeCell ref="B8:M8"/>
    <mergeCell ref="C102:I102"/>
    <mergeCell ref="I21:J21"/>
    <mergeCell ref="I28:J28"/>
    <mergeCell ref="J36:K36"/>
    <mergeCell ref="I48:J48"/>
    <mergeCell ref="J55:K55"/>
    <mergeCell ref="B97:I97"/>
    <mergeCell ref="C98:I98"/>
    <mergeCell ref="C99:I99"/>
    <mergeCell ref="B100:I100"/>
    <mergeCell ref="C101:I101"/>
    <mergeCell ref="B23:M24"/>
    <mergeCell ref="I63:J63"/>
    <mergeCell ref="B52:M52"/>
    <mergeCell ref="B30:M31"/>
    <mergeCell ref="B58:M59"/>
    <mergeCell ref="C114:I114"/>
    <mergeCell ref="C103:I103"/>
    <mergeCell ref="C104:I104"/>
    <mergeCell ref="C105:I105"/>
    <mergeCell ref="C106:I106"/>
    <mergeCell ref="C107:I107"/>
    <mergeCell ref="C108:I108"/>
    <mergeCell ref="B109:I109"/>
    <mergeCell ref="C110:I110"/>
    <mergeCell ref="C111:I111"/>
    <mergeCell ref="C112:I112"/>
    <mergeCell ref="C113:I113"/>
    <mergeCell ref="F124:J126"/>
    <mergeCell ref="C115:I115"/>
    <mergeCell ref="C116:I116"/>
    <mergeCell ref="C117:I117"/>
    <mergeCell ref="C118:I118"/>
    <mergeCell ref="B119:I119"/>
    <mergeCell ref="C120:I120"/>
    <mergeCell ref="I87:J87"/>
    <mergeCell ref="I91:J91"/>
    <mergeCell ref="I67:J67"/>
    <mergeCell ref="I71:J71"/>
    <mergeCell ref="I75:J75"/>
    <mergeCell ref="I79:J79"/>
    <mergeCell ref="I83:J83"/>
  </mergeCells>
  <conditionalFormatting sqref="G32:M32 B29:M29 G42:M45">
    <cfRule type="containsText" dxfId="6" priority="8" operator="containsText" text="Verify">
      <formula>NOT(ISERROR(SEARCH("Verify",B29)))</formula>
    </cfRule>
  </conditionalFormatting>
  <conditionalFormatting sqref="B38:M38 B41:M41 G39:M40">
    <cfRule type="containsText" dxfId="5" priority="7" operator="containsText" text="Verify">
      <formula>NOT(ISERROR(SEARCH("Verify",B38)))</formula>
    </cfRule>
  </conditionalFormatting>
  <conditionalFormatting sqref="B52:M52">
    <cfRule type="containsText" dxfId="4" priority="4" operator="containsText" text="Builders">
      <formula>NOT(ISERROR(SEARCH("Builders",B52)))</formula>
    </cfRule>
  </conditionalFormatting>
  <pageMargins left="0.25" right="0.25" top="0.75" bottom="0.75" header="0.3" footer="0.3"/>
  <pageSetup orientation="portrait" r:id="rId1"/>
  <headerFooter>
    <oddHeader>&amp;C&amp;G</oddHeader>
    <oddFooter>&amp;C&amp;D&amp;R&amp;P of &amp;N</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3" operator="containsText" text="Verify" id="{32F8BD68-5014-4DE7-8681-4827A88E982B}">
            <xm:f>NOT(ISERROR(SEARCH("Verify",'H:\CSLT\PERSONAL_WIP\Cartwright\Risk_Assessment_Tool\Construction\[CRAT_TC_V1_Locked.xlsx]Summary (TC-EB)'!#REF!)))</xm:f>
            <x14:dxf>
              <fill>
                <patternFill>
                  <bgColor rgb="FFFF0000"/>
                </patternFill>
              </fill>
            </x14:dxf>
          </x14:cfRule>
          <xm:sqref>C73:M73 L75:M75 G74:M74 C61:K61 G62:K62 C69:K69 G70:K70 C65:K65 G66:K66 C77:K77 G78:K78 C81:K81 G82:K82 C85:K85 G86:K86</xm:sqref>
        </x14:conditionalFormatting>
        <x14:conditionalFormatting xmlns:xm="http://schemas.microsoft.com/office/excel/2006/main">
          <x14:cfRule type="containsText" priority="2" operator="containsText" text="Verify" id="{1B530985-0724-4167-883F-D5D0D0C75909}">
            <xm:f>NOT(ISERROR(SEARCH("Verify",'H:\CSLT\PERSONAL_WIP\Cartwright\Risk_Assessment_Tool\Construction\[CRAT_TC_V1_Locked.xlsx]Summary (TC-EB)'!#REF!)))</xm:f>
            <x14:dxf>
              <fill>
                <patternFill>
                  <bgColor rgb="FFFF0000"/>
                </patternFill>
              </fill>
            </x14:dxf>
          </x14:cfRule>
          <xm:sqref>C89:K89 G90:K90</xm:sqref>
        </x14:conditionalFormatting>
        <x14:conditionalFormatting xmlns:xm="http://schemas.microsoft.com/office/excel/2006/main">
          <x14:cfRule type="containsText" priority="12" operator="containsText" text="Endorsement" id="{8A489C38-0BA3-4ACE-AEA3-4EE8D9A6368F}">
            <xm:f>NOT(ISERROR(SEARCH("Endorsement",'Summary (DB-EB)'!G51)))</xm:f>
            <x14:dxf>
              <fill>
                <patternFill>
                  <bgColor rgb="FFFF0000"/>
                </patternFill>
              </fill>
            </x14:dxf>
          </x14:cfRule>
          <xm:sqref>G51:M51</xm:sqref>
        </x14:conditionalFormatting>
        <x14:conditionalFormatting xmlns:xm="http://schemas.microsoft.com/office/excel/2006/main">
          <x14:cfRule type="containsText" priority="13" operator="containsText" text="Endorsement" id="{8A489C38-0BA3-4ACE-AEA3-4EE8D9A6368F}">
            <xm:f>NOT(ISERROR(SEARCH("Endorsement",'Summary (DB-EB)'!#REF!)))</xm:f>
            <x14:dxf>
              <fill>
                <patternFill>
                  <bgColor rgb="FFFF0000"/>
                </patternFill>
              </fill>
            </x14:dxf>
          </x14:cfRule>
          <xm:sqref>G50:M50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showRowColHeaders="0" zoomScaleNormal="100" workbookViewId="0">
      <selection activeCell="Z25" sqref="Z25"/>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c r="C1" s="165"/>
      <c r="D1" s="10"/>
      <c r="E1" s="166" t="s">
        <v>101</v>
      </c>
      <c r="F1" s="166"/>
      <c r="G1" s="166"/>
      <c r="H1" s="166"/>
      <c r="I1" s="10"/>
      <c r="J1" s="165"/>
      <c r="K1" s="165"/>
      <c r="L1" s="165"/>
      <c r="M1" s="10"/>
      <c r="N1" s="165"/>
      <c r="O1" s="165"/>
      <c r="P1" s="165"/>
      <c r="Q1" s="165"/>
      <c r="R1" s="10"/>
      <c r="S1" s="165"/>
      <c r="T1" s="165"/>
      <c r="U1" s="165"/>
      <c r="V1" s="10"/>
      <c r="W1" s="10"/>
      <c r="X1" s="10"/>
      <c r="Y1" s="10"/>
      <c r="Z1" s="10"/>
      <c r="AA1" s="10"/>
      <c r="AB1" s="10"/>
      <c r="AC1" s="1"/>
      <c r="AD1" s="1"/>
    </row>
    <row r="2" spans="1:30" ht="15" customHeight="1" x14ac:dyDescent="0.25">
      <c r="A2" s="10"/>
      <c r="B2" s="165"/>
      <c r="C2" s="165"/>
      <c r="D2" s="10"/>
      <c r="E2" s="166"/>
      <c r="F2" s="166"/>
      <c r="G2" s="166"/>
      <c r="H2" s="166"/>
      <c r="I2" s="10"/>
      <c r="J2" s="165"/>
      <c r="K2" s="165"/>
      <c r="L2" s="165"/>
      <c r="M2" s="10"/>
      <c r="N2" s="165"/>
      <c r="O2" s="165"/>
      <c r="P2" s="165"/>
      <c r="Q2" s="165"/>
      <c r="R2" s="10"/>
      <c r="S2" s="165"/>
      <c r="T2" s="165"/>
      <c r="U2" s="165"/>
      <c r="V2" s="10"/>
      <c r="W2" s="10"/>
      <c r="X2" s="10"/>
      <c r="Y2" s="10"/>
      <c r="Z2" s="10"/>
      <c r="AA2" s="10"/>
      <c r="AB2" s="10"/>
      <c r="AC2" s="1"/>
      <c r="AD2" s="1"/>
    </row>
    <row r="3" spans="1:30" x14ac:dyDescent="0.25">
      <c r="I3" s="3"/>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row>
    <row r="12" spans="1:30" ht="15" customHeight="1" x14ac:dyDescent="0.25">
      <c r="J12" s="55"/>
      <c r="K12" s="55"/>
      <c r="L12" s="55"/>
      <c r="M12" s="55"/>
      <c r="N12" s="55"/>
    </row>
    <row r="19" spans="2:27" ht="15" customHeight="1" x14ac:dyDescent="0.25">
      <c r="K19" s="81"/>
      <c r="L19" s="81"/>
      <c r="M19" s="81"/>
      <c r="N19" s="81"/>
      <c r="O19" s="81"/>
      <c r="P19" s="81"/>
      <c r="Q19" s="81"/>
      <c r="R19" s="81"/>
      <c r="T19" s="81"/>
      <c r="U19" s="81"/>
      <c r="V19" s="81"/>
      <c r="W19" s="81"/>
      <c r="X19" s="81"/>
      <c r="Y19" s="81"/>
      <c r="Z19" s="81"/>
      <c r="AA19" s="81"/>
    </row>
    <row r="20" spans="2:27" ht="15" customHeight="1" x14ac:dyDescent="0.25">
      <c r="Q20" s="81"/>
      <c r="R20" s="81"/>
      <c r="S20" s="81"/>
      <c r="T20" s="81"/>
      <c r="U20" s="81"/>
      <c r="V20" s="81"/>
      <c r="W20" s="81"/>
      <c r="X20" s="81"/>
    </row>
    <row r="21" spans="2:27" ht="15" customHeight="1" x14ac:dyDescent="0.25">
      <c r="B21" s="82"/>
      <c r="C21" s="82"/>
      <c r="D21" s="82"/>
    </row>
    <row r="22" spans="2:27" ht="15" customHeight="1" x14ac:dyDescent="0.25">
      <c r="B22" s="82"/>
      <c r="C22" s="82"/>
      <c r="D22" s="82"/>
    </row>
    <row r="23" spans="2:27" ht="15" customHeight="1" x14ac:dyDescent="0.25">
      <c r="B23" s="82"/>
      <c r="C23" s="82"/>
      <c r="D23" s="82"/>
    </row>
    <row r="24" spans="2:27" x14ac:dyDescent="0.25">
      <c r="B24" s="1"/>
      <c r="C24" s="1"/>
      <c r="D24" s="1"/>
    </row>
    <row r="25" spans="2:27" x14ac:dyDescent="0.25">
      <c r="B25" s="1"/>
      <c r="C25" s="1"/>
      <c r="D25" s="1"/>
    </row>
    <row r="26" spans="2:27" x14ac:dyDescent="0.25">
      <c r="B26" s="1"/>
      <c r="C26" s="1"/>
      <c r="D26" s="1"/>
    </row>
    <row r="27" spans="2:27" x14ac:dyDescent="0.25">
      <c r="B27" s="1"/>
      <c r="C27" s="1"/>
      <c r="D27" s="1"/>
    </row>
    <row r="28" spans="2:27" x14ac:dyDescent="0.25">
      <c r="B28" s="1"/>
      <c r="C28" s="1"/>
      <c r="D28" s="1"/>
    </row>
    <row r="29" spans="2:27" ht="15" customHeight="1" x14ac:dyDescent="0.25">
      <c r="B29" s="82"/>
      <c r="C29" s="82"/>
      <c r="D29" s="82"/>
      <c r="E29" s="165" t="s">
        <v>3</v>
      </c>
      <c r="F29" s="165"/>
      <c r="G29" s="165"/>
      <c r="H29" s="165"/>
      <c r="I29" s="165"/>
      <c r="J29" s="165"/>
      <c r="K29" s="165"/>
      <c r="L29" s="165"/>
      <c r="Q29" s="165" t="s">
        <v>4</v>
      </c>
      <c r="R29" s="165"/>
      <c r="S29" s="165"/>
      <c r="T29" s="165"/>
      <c r="U29" s="165"/>
      <c r="V29" s="165"/>
      <c r="W29" s="165"/>
      <c r="X29" s="165"/>
    </row>
    <row r="30" spans="2:27" ht="15" customHeight="1" x14ac:dyDescent="0.25">
      <c r="B30" s="82"/>
      <c r="C30" s="82"/>
      <c r="D30" s="82"/>
      <c r="E30" s="165"/>
      <c r="F30" s="165"/>
      <c r="G30" s="165"/>
      <c r="H30" s="165"/>
      <c r="I30" s="165"/>
      <c r="J30" s="165"/>
      <c r="K30" s="165"/>
      <c r="L30" s="165"/>
      <c r="Q30" s="165"/>
      <c r="R30" s="165"/>
      <c r="S30" s="165"/>
      <c r="T30" s="165"/>
      <c r="U30" s="165"/>
      <c r="V30" s="165"/>
      <c r="W30" s="165"/>
      <c r="X30" s="165"/>
    </row>
    <row r="31" spans="2:27" ht="15" customHeight="1" x14ac:dyDescent="0.25">
      <c r="B31" s="82"/>
      <c r="C31" s="82"/>
      <c r="D31" s="82"/>
      <c r="E31" s="165"/>
      <c r="F31" s="165"/>
      <c r="G31" s="165"/>
      <c r="H31" s="165"/>
      <c r="I31" s="165"/>
      <c r="J31" s="165"/>
      <c r="K31" s="165"/>
      <c r="L31" s="165"/>
      <c r="Q31" s="165"/>
      <c r="R31" s="165"/>
      <c r="S31" s="165"/>
      <c r="T31" s="165"/>
      <c r="U31" s="165"/>
      <c r="V31" s="165"/>
      <c r="W31" s="165"/>
      <c r="X31" s="165"/>
    </row>
    <row r="32" spans="2:27" x14ac:dyDescent="0.25">
      <c r="B32" s="1"/>
      <c r="C32" s="1"/>
      <c r="D32" s="1"/>
      <c r="E32" s="149" t="s">
        <v>285</v>
      </c>
      <c r="F32" s="150"/>
      <c r="G32" s="150"/>
      <c r="H32" s="150"/>
      <c r="I32" s="150"/>
      <c r="J32" s="150"/>
      <c r="K32" s="150"/>
      <c r="L32" s="150"/>
      <c r="Q32" s="149" t="s">
        <v>286</v>
      </c>
      <c r="R32" s="150"/>
      <c r="S32" s="150"/>
      <c r="T32" s="150"/>
      <c r="U32" s="150"/>
      <c r="V32" s="150"/>
      <c r="W32" s="150"/>
      <c r="X32" s="150"/>
    </row>
    <row r="33" spans="2:24" x14ac:dyDescent="0.25">
      <c r="B33" s="1"/>
      <c r="C33" s="1"/>
      <c r="D33" s="1"/>
      <c r="E33" s="150"/>
      <c r="F33" s="150"/>
      <c r="G33" s="150"/>
      <c r="H33" s="150"/>
      <c r="I33" s="150"/>
      <c r="J33" s="150"/>
      <c r="K33" s="150"/>
      <c r="L33" s="150"/>
      <c r="Q33" s="150"/>
      <c r="R33" s="150"/>
      <c r="S33" s="150"/>
      <c r="T33" s="150"/>
      <c r="U33" s="150"/>
      <c r="V33" s="150"/>
      <c r="W33" s="150"/>
      <c r="X33" s="150"/>
    </row>
    <row r="34" spans="2:24" x14ac:dyDescent="0.25">
      <c r="B34" s="1"/>
      <c r="C34" s="1"/>
      <c r="D34" s="1"/>
      <c r="E34" s="150"/>
      <c r="F34" s="150"/>
      <c r="G34" s="150"/>
      <c r="H34" s="150"/>
      <c r="I34" s="150"/>
      <c r="J34" s="150"/>
      <c r="K34" s="150"/>
      <c r="L34" s="150"/>
      <c r="Q34" s="150"/>
      <c r="R34" s="150"/>
      <c r="S34" s="150"/>
      <c r="T34" s="150"/>
      <c r="U34" s="150"/>
      <c r="V34" s="150"/>
      <c r="W34" s="150"/>
      <c r="X34" s="150"/>
    </row>
    <row r="35" spans="2:24" x14ac:dyDescent="0.25">
      <c r="B35" s="1"/>
      <c r="C35" s="1"/>
      <c r="D35" s="1"/>
      <c r="E35" s="150"/>
      <c r="F35" s="150"/>
      <c r="G35" s="150"/>
      <c r="H35" s="150"/>
      <c r="I35" s="150"/>
      <c r="J35" s="150"/>
      <c r="K35" s="150"/>
      <c r="L35" s="150"/>
      <c r="Q35" s="150"/>
      <c r="R35" s="150"/>
      <c r="S35" s="150"/>
      <c r="T35" s="150"/>
      <c r="U35" s="150"/>
      <c r="V35" s="150"/>
      <c r="W35" s="150"/>
      <c r="X35" s="150"/>
    </row>
    <row r="36" spans="2:24" x14ac:dyDescent="0.25">
      <c r="B36" s="1"/>
      <c r="C36" s="1"/>
      <c r="D36" s="1"/>
      <c r="E36" s="150"/>
      <c r="F36" s="150"/>
      <c r="G36" s="150"/>
      <c r="H36" s="150"/>
      <c r="I36" s="150"/>
      <c r="J36" s="150"/>
      <c r="K36" s="150"/>
      <c r="L36" s="150"/>
      <c r="Q36" s="150"/>
      <c r="R36" s="150"/>
      <c r="S36" s="150"/>
      <c r="T36" s="150"/>
      <c r="U36" s="150"/>
      <c r="V36" s="150"/>
      <c r="W36" s="150"/>
      <c r="X36" s="150"/>
    </row>
    <row r="37" spans="2:24" x14ac:dyDescent="0.25">
      <c r="B37" s="1"/>
      <c r="C37" s="1"/>
      <c r="D37" s="1"/>
      <c r="E37" s="150"/>
      <c r="F37" s="150"/>
      <c r="G37" s="150"/>
      <c r="H37" s="150"/>
      <c r="I37" s="150"/>
      <c r="J37" s="150"/>
      <c r="K37" s="150"/>
      <c r="L37" s="150"/>
      <c r="Q37" s="150"/>
      <c r="R37" s="150"/>
      <c r="S37" s="150"/>
      <c r="T37" s="150"/>
      <c r="U37" s="150"/>
      <c r="V37" s="150"/>
      <c r="W37" s="150"/>
      <c r="X37" s="150"/>
    </row>
    <row r="38" spans="2:24" x14ac:dyDescent="0.25">
      <c r="B38" s="1"/>
      <c r="C38" s="1"/>
      <c r="D38" s="1"/>
      <c r="E38" s="150"/>
      <c r="F38" s="150"/>
      <c r="G38" s="150"/>
      <c r="H38" s="150"/>
      <c r="I38" s="150"/>
      <c r="J38" s="150"/>
      <c r="K38" s="150"/>
      <c r="L38" s="150"/>
      <c r="Q38" s="150"/>
      <c r="R38" s="150"/>
      <c r="S38" s="150"/>
      <c r="T38" s="150"/>
      <c r="U38" s="150"/>
      <c r="V38" s="150"/>
      <c r="W38" s="150"/>
      <c r="X38" s="150"/>
    </row>
    <row r="39" spans="2:24" x14ac:dyDescent="0.25">
      <c r="B39" s="1"/>
      <c r="C39" s="1"/>
      <c r="D39" s="1"/>
      <c r="E39" s="150"/>
      <c r="F39" s="150"/>
      <c r="G39" s="150"/>
      <c r="H39" s="150"/>
      <c r="I39" s="150"/>
      <c r="J39" s="150"/>
      <c r="K39" s="150"/>
      <c r="L39" s="150"/>
      <c r="Q39" s="150"/>
      <c r="R39" s="150"/>
      <c r="S39" s="150"/>
      <c r="T39" s="150"/>
      <c r="U39" s="150"/>
      <c r="V39" s="150"/>
      <c r="W39" s="150"/>
      <c r="X39" s="150"/>
    </row>
    <row r="40" spans="2:24" x14ac:dyDescent="0.25">
      <c r="B40" s="1"/>
      <c r="C40" s="1"/>
      <c r="D40" s="1"/>
      <c r="E40" s="150"/>
      <c r="F40" s="150"/>
      <c r="G40" s="150"/>
      <c r="H40" s="150"/>
      <c r="I40" s="150"/>
      <c r="J40" s="150"/>
      <c r="K40" s="150"/>
      <c r="L40" s="150"/>
      <c r="Q40" s="150"/>
      <c r="R40" s="150"/>
      <c r="S40" s="150"/>
      <c r="T40" s="150"/>
      <c r="U40" s="150"/>
      <c r="V40" s="150"/>
      <c r="W40" s="150"/>
      <c r="X40" s="150"/>
    </row>
    <row r="41" spans="2:24" x14ac:dyDescent="0.25">
      <c r="B41" s="1"/>
      <c r="C41" s="1"/>
      <c r="D41" s="1"/>
      <c r="E41" s="150"/>
      <c r="F41" s="150"/>
      <c r="G41" s="150"/>
      <c r="H41" s="150"/>
      <c r="I41" s="150"/>
      <c r="J41" s="150"/>
      <c r="K41" s="150"/>
      <c r="L41" s="150"/>
      <c r="Q41" s="150"/>
      <c r="R41" s="150"/>
      <c r="S41" s="150"/>
      <c r="T41" s="150"/>
      <c r="U41" s="150"/>
      <c r="V41" s="150"/>
      <c r="W41" s="150"/>
      <c r="X41" s="150"/>
    </row>
    <row r="42" spans="2:24" x14ac:dyDescent="0.25">
      <c r="B42" s="1"/>
      <c r="C42" s="1"/>
      <c r="D42" s="1"/>
      <c r="E42" s="150"/>
      <c r="F42" s="150"/>
      <c r="G42" s="150"/>
      <c r="H42" s="150"/>
      <c r="I42" s="150"/>
      <c r="J42" s="150"/>
      <c r="K42" s="150"/>
      <c r="L42" s="150"/>
      <c r="Q42" s="150"/>
      <c r="R42" s="150"/>
      <c r="S42" s="150"/>
      <c r="T42" s="150"/>
      <c r="U42" s="150"/>
      <c r="V42" s="150"/>
      <c r="W42" s="150"/>
      <c r="X42" s="150"/>
    </row>
    <row r="43" spans="2:24" x14ac:dyDescent="0.25">
      <c r="B43" s="1"/>
      <c r="C43" s="1"/>
      <c r="D43" s="1"/>
      <c r="E43" s="150"/>
      <c r="F43" s="150"/>
      <c r="G43" s="150"/>
      <c r="H43" s="150"/>
      <c r="I43" s="150"/>
      <c r="J43" s="150"/>
      <c r="K43" s="150"/>
      <c r="L43" s="150"/>
      <c r="Q43" s="150"/>
      <c r="R43" s="150"/>
      <c r="S43" s="150"/>
      <c r="T43" s="150"/>
      <c r="U43" s="150"/>
      <c r="V43" s="150"/>
      <c r="W43" s="150"/>
      <c r="X43" s="150"/>
    </row>
    <row r="44" spans="2:24" x14ac:dyDescent="0.25">
      <c r="B44" s="1"/>
      <c r="C44" s="1"/>
      <c r="D44" s="1"/>
      <c r="E44" s="150"/>
      <c r="F44" s="150"/>
      <c r="G44" s="150"/>
      <c r="H44" s="150"/>
      <c r="I44" s="150"/>
      <c r="J44" s="150"/>
      <c r="K44" s="150"/>
      <c r="L44" s="150"/>
      <c r="Q44" s="150"/>
      <c r="R44" s="150"/>
      <c r="S44" s="150"/>
      <c r="T44" s="150"/>
      <c r="U44" s="150"/>
      <c r="V44" s="150"/>
      <c r="W44" s="150"/>
      <c r="X44" s="150"/>
    </row>
    <row r="45" spans="2:24" x14ac:dyDescent="0.25">
      <c r="B45" s="1"/>
      <c r="C45" s="1"/>
      <c r="D45" s="1"/>
      <c r="E45" s="150"/>
      <c r="F45" s="150"/>
      <c r="G45" s="150"/>
      <c r="H45" s="150"/>
      <c r="I45" s="150"/>
      <c r="J45" s="150"/>
      <c r="K45" s="150"/>
      <c r="L45" s="150"/>
      <c r="Q45" s="150"/>
      <c r="R45" s="150"/>
      <c r="S45" s="150"/>
      <c r="T45" s="150"/>
      <c r="U45" s="150"/>
      <c r="V45" s="150"/>
      <c r="W45" s="150"/>
      <c r="X45" s="150"/>
    </row>
    <row r="46" spans="2:24" x14ac:dyDescent="0.25">
      <c r="B46" s="1"/>
      <c r="C46" s="1"/>
      <c r="D46" s="1"/>
      <c r="E46" s="150"/>
      <c r="F46" s="150"/>
      <c r="G46" s="150"/>
      <c r="H46" s="150"/>
      <c r="I46" s="150"/>
      <c r="J46" s="150"/>
      <c r="K46" s="150"/>
      <c r="L46" s="150"/>
      <c r="Q46" s="150"/>
      <c r="R46" s="150"/>
      <c r="S46" s="150"/>
      <c r="T46" s="150"/>
      <c r="U46" s="150"/>
      <c r="V46" s="150"/>
      <c r="W46" s="150"/>
      <c r="X46" s="150"/>
    </row>
  </sheetData>
  <sheetProtection algorithmName="SHA-512" hashValue="Az+3EbjRa/2zWvTuHFul8PvgwNpwJYufyxh3Gch97E+PxsLr4QHyaI0CZRp0DH6vprZXQxrRIMPDKwn/GtY9uw==" saltValue="pQpuRMawlh/9fRqVA6USFw==" spinCount="100000" sheet="1" objects="1" scenarios="1" selectLockedCells="1" selectUnlockedCells="1"/>
  <mergeCells count="9">
    <mergeCell ref="E32:L46"/>
    <mergeCell ref="Q32:X46"/>
    <mergeCell ref="E29:L31"/>
    <mergeCell ref="Q29:X31"/>
    <mergeCell ref="B1:C2"/>
    <mergeCell ref="E1:H2"/>
    <mergeCell ref="J1:L2"/>
    <mergeCell ref="N1:Q2"/>
    <mergeCell ref="S1:U2"/>
  </mergeCells>
  <pageMargins left="0.25" right="0.25" top="0.75" bottom="0.75" header="0.3" footer="0.3"/>
  <pageSetup paperSize="17" orientation="landscape" r:id="rId1"/>
  <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3"/>
  <sheetViews>
    <sheetView showGridLines="0" showRowColHeaders="0" zoomScaleNormal="100" workbookViewId="0">
      <selection activeCell="T21" sqref="T21:AA37"/>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6" t="s">
        <v>0</v>
      </c>
      <c r="K1" s="166"/>
      <c r="L1" s="166"/>
      <c r="M1" s="10"/>
      <c r="N1" s="165" t="s">
        <v>135</v>
      </c>
      <c r="O1" s="165"/>
      <c r="P1" s="165"/>
      <c r="Q1" s="165"/>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6"/>
      <c r="K2" s="166"/>
      <c r="L2" s="166"/>
      <c r="M2" s="10"/>
      <c r="N2" s="165"/>
      <c r="O2" s="165"/>
      <c r="P2" s="165"/>
      <c r="Q2" s="165"/>
      <c r="R2" s="10"/>
      <c r="S2" s="165"/>
      <c r="T2" s="165"/>
      <c r="U2" s="165"/>
      <c r="V2" s="10"/>
      <c r="W2" s="10"/>
      <c r="X2" s="10"/>
      <c r="Y2" s="10"/>
      <c r="Z2" s="10"/>
      <c r="AA2" s="10"/>
      <c r="AB2" s="10"/>
      <c r="AC2" s="1"/>
      <c r="AD2" s="1"/>
    </row>
    <row r="9" spans="1:30" x14ac:dyDescent="0.25">
      <c r="J9" s="170"/>
      <c r="K9" s="170"/>
      <c r="L9" s="170"/>
      <c r="M9" s="170"/>
      <c r="N9" s="170"/>
      <c r="O9" s="170"/>
      <c r="P9" s="170"/>
      <c r="Q9" s="170"/>
    </row>
    <row r="10" spans="1:30" x14ac:dyDescent="0.25">
      <c r="J10" s="170"/>
      <c r="K10" s="170"/>
      <c r="L10" s="170"/>
      <c r="M10" s="170"/>
      <c r="N10" s="170"/>
      <c r="O10" s="170"/>
      <c r="P10" s="170"/>
      <c r="Q10" s="170"/>
    </row>
    <row r="11" spans="1:30" ht="15" customHeight="1" x14ac:dyDescent="0.25">
      <c r="J11" s="176"/>
      <c r="K11" s="176"/>
      <c r="L11" s="176"/>
      <c r="M11" s="176"/>
      <c r="N11" s="176"/>
      <c r="O11" s="176"/>
      <c r="P11" s="176"/>
      <c r="Q11" s="176"/>
      <c r="R11" s="176"/>
    </row>
    <row r="12" spans="1:30" ht="15" customHeight="1" x14ac:dyDescent="0.25">
      <c r="J12" s="176"/>
      <c r="K12" s="176"/>
      <c r="L12" s="176"/>
      <c r="M12" s="176"/>
      <c r="N12" s="176"/>
      <c r="O12" s="176"/>
      <c r="P12" s="176"/>
      <c r="Q12" s="176"/>
      <c r="R12" s="176"/>
    </row>
    <row r="13" spans="1:30" x14ac:dyDescent="0.25">
      <c r="J13" s="177"/>
      <c r="K13" s="177"/>
      <c r="L13" s="177"/>
      <c r="M13" s="177"/>
    </row>
    <row r="14" spans="1:30" x14ac:dyDescent="0.25">
      <c r="J14" s="177"/>
      <c r="K14" s="177"/>
      <c r="L14" s="177"/>
      <c r="M14" s="177"/>
    </row>
    <row r="19" spans="2:27" ht="20.25" customHeight="1" x14ac:dyDescent="0.25"/>
    <row r="20" spans="2:27" ht="17.25" customHeight="1" x14ac:dyDescent="0.3">
      <c r="B20" s="147" t="s">
        <v>253</v>
      </c>
      <c r="C20" s="147"/>
      <c r="D20" s="147"/>
      <c r="E20" s="147"/>
      <c r="F20" s="147"/>
      <c r="G20" s="147"/>
      <c r="H20" s="147"/>
      <c r="I20" s="147"/>
      <c r="K20" s="6" t="s">
        <v>22</v>
      </c>
      <c r="L20" s="49"/>
      <c r="M20" s="49"/>
      <c r="N20" s="49"/>
      <c r="O20" s="49"/>
      <c r="P20" s="49"/>
      <c r="Q20" s="49"/>
      <c r="R20" s="49"/>
      <c r="T20" s="48" t="s">
        <v>28</v>
      </c>
      <c r="U20" s="49"/>
      <c r="V20" s="49"/>
      <c r="W20" s="49"/>
      <c r="X20" s="49"/>
      <c r="Y20" s="49"/>
      <c r="Z20" s="49"/>
      <c r="AA20" s="49"/>
    </row>
    <row r="21" spans="2:27" ht="15" customHeight="1" x14ac:dyDescent="0.3">
      <c r="B21" s="147"/>
      <c r="C21" s="147"/>
      <c r="D21" s="147"/>
      <c r="E21" s="147"/>
      <c r="F21" s="147"/>
      <c r="G21" s="147"/>
      <c r="H21" s="147"/>
      <c r="I21" s="147"/>
      <c r="K21" s="77" t="b">
        <v>0</v>
      </c>
      <c r="L21" s="171" t="s">
        <v>22</v>
      </c>
      <c r="M21" s="171"/>
      <c r="N21" s="171"/>
      <c r="O21" s="171"/>
      <c r="P21" s="171"/>
      <c r="Q21" s="171"/>
      <c r="R21" s="171"/>
      <c r="T21" s="174"/>
      <c r="U21" s="174"/>
      <c r="V21" s="174"/>
      <c r="W21" s="174"/>
      <c r="X21" s="174"/>
      <c r="Y21" s="174"/>
      <c r="Z21" s="174"/>
      <c r="AA21" s="174"/>
    </row>
    <row r="22" spans="2:27" ht="15" customHeight="1" x14ac:dyDescent="0.3">
      <c r="B22" s="147"/>
      <c r="C22" s="147"/>
      <c r="D22" s="147"/>
      <c r="E22" s="147"/>
      <c r="F22" s="147"/>
      <c r="G22" s="147"/>
      <c r="H22" s="147"/>
      <c r="I22" s="147"/>
      <c r="K22" s="74" t="b">
        <v>0</v>
      </c>
      <c r="L22" s="171" t="s">
        <v>72</v>
      </c>
      <c r="M22" s="171"/>
      <c r="N22" s="171"/>
      <c r="O22" s="171"/>
      <c r="P22" s="171"/>
      <c r="Q22" s="171"/>
      <c r="R22" s="171"/>
      <c r="T22" s="174"/>
      <c r="U22" s="174"/>
      <c r="V22" s="174"/>
      <c r="W22" s="174"/>
      <c r="X22" s="174"/>
      <c r="Y22" s="174"/>
      <c r="Z22" s="174"/>
      <c r="AA22" s="174"/>
    </row>
    <row r="23" spans="2:27" ht="15" customHeight="1" x14ac:dyDescent="0.3">
      <c r="J23" s="64"/>
      <c r="K23" s="6" t="s">
        <v>24</v>
      </c>
      <c r="L23" s="8"/>
      <c r="M23" s="7"/>
      <c r="N23" s="7"/>
      <c r="O23" s="7"/>
      <c r="P23" s="7"/>
      <c r="Q23" s="7"/>
      <c r="R23" s="7"/>
      <c r="T23" s="174"/>
      <c r="U23" s="174"/>
      <c r="V23" s="174"/>
      <c r="W23" s="174"/>
      <c r="X23" s="174"/>
      <c r="Y23" s="174"/>
      <c r="Z23" s="174"/>
      <c r="AA23" s="174"/>
    </row>
    <row r="24" spans="2:27" ht="15" customHeight="1" x14ac:dyDescent="0.3">
      <c r="J24" s="64"/>
      <c r="K24" s="77" t="b">
        <v>0</v>
      </c>
      <c r="L24" s="169" t="s">
        <v>86</v>
      </c>
      <c r="M24" s="169"/>
      <c r="N24" s="169"/>
      <c r="O24" s="169"/>
      <c r="P24" s="169"/>
      <c r="Q24" s="169"/>
      <c r="R24" s="169"/>
      <c r="T24" s="174"/>
      <c r="U24" s="174"/>
      <c r="V24" s="174"/>
      <c r="W24" s="174"/>
      <c r="X24" s="174"/>
      <c r="Y24" s="174"/>
      <c r="Z24" s="174"/>
      <c r="AA24" s="174"/>
    </row>
    <row r="25" spans="2:27" ht="15" customHeight="1" x14ac:dyDescent="0.3">
      <c r="J25" s="64"/>
      <c r="K25" s="74" t="b">
        <v>0</v>
      </c>
      <c r="L25" s="175" t="s">
        <v>6</v>
      </c>
      <c r="M25" s="175"/>
      <c r="N25" s="175"/>
      <c r="O25" s="175"/>
      <c r="P25" s="175"/>
      <c r="Q25" s="175"/>
      <c r="R25" s="175"/>
      <c r="T25" s="174"/>
      <c r="U25" s="174"/>
      <c r="V25" s="174"/>
      <c r="W25" s="174"/>
      <c r="X25" s="174"/>
      <c r="Y25" s="174"/>
      <c r="Z25" s="174"/>
      <c r="AA25" s="174"/>
    </row>
    <row r="26" spans="2:27" ht="15" customHeight="1" x14ac:dyDescent="0.3">
      <c r="K26" s="74" t="b">
        <v>0</v>
      </c>
      <c r="L26" s="167" t="s">
        <v>7</v>
      </c>
      <c r="M26" s="167"/>
      <c r="N26" s="167"/>
      <c r="O26" s="167"/>
      <c r="P26" s="167"/>
      <c r="Q26" s="167"/>
      <c r="R26" s="167"/>
      <c r="T26" s="174"/>
      <c r="U26" s="174"/>
      <c r="V26" s="174"/>
      <c r="W26" s="174"/>
      <c r="X26" s="174"/>
      <c r="Y26" s="174"/>
      <c r="Z26" s="174"/>
      <c r="AA26" s="174"/>
    </row>
    <row r="27" spans="2:27" ht="17.25" x14ac:dyDescent="0.3">
      <c r="K27" s="74" t="b">
        <v>0</v>
      </c>
      <c r="L27" s="167" t="s">
        <v>8</v>
      </c>
      <c r="M27" s="167"/>
      <c r="N27" s="167"/>
      <c r="O27" s="167"/>
      <c r="P27" s="167"/>
      <c r="Q27" s="167"/>
      <c r="R27" s="167"/>
      <c r="T27" s="174"/>
      <c r="U27" s="174"/>
      <c r="V27" s="174"/>
      <c r="W27" s="174"/>
      <c r="X27" s="174"/>
      <c r="Y27" s="174"/>
      <c r="Z27" s="174"/>
      <c r="AA27" s="174"/>
    </row>
    <row r="28" spans="2:27" ht="17.25" x14ac:dyDescent="0.3">
      <c r="K28" s="74" t="b">
        <v>0</v>
      </c>
      <c r="L28" s="167" t="s">
        <v>9</v>
      </c>
      <c r="M28" s="167"/>
      <c r="N28" s="167"/>
      <c r="O28" s="167"/>
      <c r="P28" s="167"/>
      <c r="Q28" s="167"/>
      <c r="R28" s="167"/>
      <c r="T28" s="174"/>
      <c r="U28" s="174"/>
      <c r="V28" s="174"/>
      <c r="W28" s="174"/>
      <c r="X28" s="174"/>
      <c r="Y28" s="174"/>
      <c r="Z28" s="174"/>
      <c r="AA28" s="174"/>
    </row>
    <row r="29" spans="2:27" ht="17.25" x14ac:dyDescent="0.3">
      <c r="K29" s="74" t="b">
        <v>0</v>
      </c>
      <c r="L29" s="167" t="s">
        <v>10</v>
      </c>
      <c r="M29" s="167"/>
      <c r="N29" s="167"/>
      <c r="O29" s="167"/>
      <c r="P29" s="167"/>
      <c r="Q29" s="167"/>
      <c r="R29" s="167"/>
      <c r="T29" s="174"/>
      <c r="U29" s="174"/>
      <c r="V29" s="174"/>
      <c r="W29" s="174"/>
      <c r="X29" s="174"/>
      <c r="Y29" s="174"/>
      <c r="Z29" s="174"/>
      <c r="AA29" s="174"/>
    </row>
    <row r="30" spans="2:27" ht="17.25" x14ac:dyDescent="0.3">
      <c r="K30" s="74" t="b">
        <v>0</v>
      </c>
      <c r="L30" s="167" t="s">
        <v>11</v>
      </c>
      <c r="M30" s="167"/>
      <c r="N30" s="167"/>
      <c r="O30" s="167"/>
      <c r="P30" s="167"/>
      <c r="Q30" s="167"/>
      <c r="R30" s="167"/>
      <c r="T30" s="174"/>
      <c r="U30" s="174"/>
      <c r="V30" s="174"/>
      <c r="W30" s="174"/>
      <c r="X30" s="174"/>
      <c r="Y30" s="174"/>
      <c r="Z30" s="174"/>
      <c r="AA30" s="174"/>
    </row>
    <row r="31" spans="2:27" ht="17.25" x14ac:dyDescent="0.3">
      <c r="K31" s="74" t="b">
        <v>0</v>
      </c>
      <c r="L31" s="175" t="s">
        <v>88</v>
      </c>
      <c r="M31" s="175"/>
      <c r="N31" s="175"/>
      <c r="O31" s="175"/>
      <c r="P31" s="175"/>
      <c r="Q31" s="175"/>
      <c r="R31" s="175"/>
      <c r="T31" s="174"/>
      <c r="U31" s="174"/>
      <c r="V31" s="174"/>
      <c r="W31" s="174"/>
      <c r="X31" s="174"/>
      <c r="Y31" s="174"/>
      <c r="Z31" s="174"/>
      <c r="AA31" s="174"/>
    </row>
    <row r="32" spans="2:27" ht="17.25" x14ac:dyDescent="0.3">
      <c r="K32" s="6" t="s">
        <v>25</v>
      </c>
      <c r="L32" s="8"/>
      <c r="M32" s="7"/>
      <c r="N32" s="7"/>
      <c r="O32" s="7"/>
      <c r="P32" s="7"/>
      <c r="Q32" s="7"/>
      <c r="R32" s="7"/>
      <c r="T32" s="174"/>
      <c r="U32" s="174"/>
      <c r="V32" s="174"/>
      <c r="W32" s="174"/>
      <c r="X32" s="174"/>
      <c r="Y32" s="174"/>
      <c r="Z32" s="174"/>
      <c r="AA32" s="174"/>
    </row>
    <row r="33" spans="11:27" ht="17.25" x14ac:dyDescent="0.3">
      <c r="K33" s="74" t="b">
        <v>0</v>
      </c>
      <c r="L33" s="169" t="s">
        <v>87</v>
      </c>
      <c r="M33" s="169"/>
      <c r="N33" s="169"/>
      <c r="O33" s="169"/>
      <c r="P33" s="169"/>
      <c r="Q33" s="169"/>
      <c r="R33" s="169"/>
      <c r="T33" s="174"/>
      <c r="U33" s="174"/>
      <c r="V33" s="174"/>
      <c r="W33" s="174"/>
      <c r="X33" s="174"/>
      <c r="Y33" s="174"/>
      <c r="Z33" s="174"/>
      <c r="AA33" s="174"/>
    </row>
    <row r="34" spans="11:27" ht="17.25" x14ac:dyDescent="0.3">
      <c r="K34" s="74" t="b">
        <v>0</v>
      </c>
      <c r="L34" s="175" t="s">
        <v>14</v>
      </c>
      <c r="M34" s="175"/>
      <c r="N34" s="175"/>
      <c r="O34" s="175"/>
      <c r="P34" s="175"/>
      <c r="Q34" s="175"/>
      <c r="R34" s="175"/>
      <c r="T34" s="174"/>
      <c r="U34" s="174"/>
      <c r="V34" s="174"/>
      <c r="W34" s="174"/>
      <c r="X34" s="174"/>
      <c r="Y34" s="174"/>
      <c r="Z34" s="174"/>
      <c r="AA34" s="174"/>
    </row>
    <row r="35" spans="11:27" ht="17.25" x14ac:dyDescent="0.3">
      <c r="K35" s="74" t="b">
        <v>0</v>
      </c>
      <c r="L35" s="167" t="s">
        <v>15</v>
      </c>
      <c r="M35" s="167"/>
      <c r="N35" s="167"/>
      <c r="O35" s="167"/>
      <c r="P35" s="167"/>
      <c r="Q35" s="167"/>
      <c r="R35" s="167"/>
      <c r="T35" s="174"/>
      <c r="U35" s="174"/>
      <c r="V35" s="174"/>
      <c r="W35" s="174"/>
      <c r="X35" s="174"/>
      <c r="Y35" s="174"/>
      <c r="Z35" s="174"/>
      <c r="AA35" s="174"/>
    </row>
    <row r="36" spans="11:27" ht="17.25" x14ac:dyDescent="0.3">
      <c r="K36" s="74" t="b">
        <v>0</v>
      </c>
      <c r="L36" s="167" t="s">
        <v>16</v>
      </c>
      <c r="M36" s="167"/>
      <c r="N36" s="167"/>
      <c r="O36" s="167"/>
      <c r="P36" s="167"/>
      <c r="Q36" s="167"/>
      <c r="R36" s="167"/>
      <c r="T36" s="174"/>
      <c r="U36" s="174"/>
      <c r="V36" s="174"/>
      <c r="W36" s="174"/>
      <c r="X36" s="174"/>
      <c r="Y36" s="174"/>
      <c r="Z36" s="174"/>
      <c r="AA36" s="174"/>
    </row>
    <row r="37" spans="11:27" ht="17.25" x14ac:dyDescent="0.3">
      <c r="K37" s="74" t="b">
        <v>0</v>
      </c>
      <c r="L37" s="167" t="s">
        <v>17</v>
      </c>
      <c r="M37" s="167"/>
      <c r="N37" s="167"/>
      <c r="O37" s="167"/>
      <c r="P37" s="167"/>
      <c r="Q37" s="167"/>
      <c r="R37" s="167"/>
      <c r="T37" s="174"/>
      <c r="U37" s="174"/>
      <c r="V37" s="174"/>
      <c r="W37" s="174"/>
      <c r="X37" s="174"/>
      <c r="Y37" s="174"/>
      <c r="Z37" s="174"/>
      <c r="AA37" s="174"/>
    </row>
    <row r="38" spans="11:27" ht="17.25" x14ac:dyDescent="0.3">
      <c r="K38" s="74" t="b">
        <v>0</v>
      </c>
      <c r="L38" s="167" t="s">
        <v>18</v>
      </c>
      <c r="M38" s="167"/>
      <c r="N38" s="167"/>
      <c r="O38" s="167"/>
      <c r="P38" s="167"/>
      <c r="Q38" s="167"/>
      <c r="R38" s="167"/>
      <c r="T38" s="172" t="s">
        <v>287</v>
      </c>
      <c r="U38" s="173"/>
      <c r="V38" s="173"/>
      <c r="W38" s="173"/>
      <c r="X38" s="173"/>
      <c r="Y38" s="173"/>
      <c r="Z38" s="173"/>
      <c r="AA38" s="173"/>
    </row>
    <row r="39" spans="11:27" ht="17.25" x14ac:dyDescent="0.3">
      <c r="K39" s="74" t="b">
        <v>0</v>
      </c>
      <c r="L39" s="167" t="s">
        <v>19</v>
      </c>
      <c r="M39" s="167"/>
      <c r="N39" s="167"/>
      <c r="O39" s="167"/>
      <c r="P39" s="167"/>
      <c r="Q39" s="167"/>
      <c r="R39" s="167"/>
      <c r="T39" s="173"/>
      <c r="U39" s="173"/>
      <c r="V39" s="173"/>
      <c r="W39" s="173"/>
      <c r="X39" s="173"/>
      <c r="Y39" s="173"/>
      <c r="Z39" s="173"/>
      <c r="AA39" s="173"/>
    </row>
    <row r="40" spans="11:27" ht="17.25" customHeight="1" x14ac:dyDescent="0.3">
      <c r="K40" s="74" t="b">
        <v>0</v>
      </c>
      <c r="L40" s="167" t="s">
        <v>20</v>
      </c>
      <c r="M40" s="167"/>
      <c r="N40" s="167"/>
      <c r="O40" s="167"/>
      <c r="P40" s="167"/>
      <c r="Q40" s="167"/>
      <c r="R40" s="167"/>
      <c r="T40" s="173"/>
      <c r="U40" s="173"/>
      <c r="V40" s="173"/>
      <c r="W40" s="173"/>
      <c r="X40" s="173"/>
      <c r="Y40" s="173"/>
      <c r="Z40" s="173"/>
      <c r="AA40" s="173"/>
    </row>
    <row r="41" spans="11:27" ht="17.25" customHeight="1" x14ac:dyDescent="0.3">
      <c r="K41" s="74" t="b">
        <v>0</v>
      </c>
      <c r="L41" s="167" t="s">
        <v>21</v>
      </c>
      <c r="M41" s="167"/>
      <c r="N41" s="167"/>
      <c r="O41" s="167"/>
      <c r="P41" s="167"/>
      <c r="Q41" s="167"/>
      <c r="R41" s="167"/>
      <c r="T41" s="173"/>
      <c r="U41" s="173"/>
      <c r="V41" s="173"/>
      <c r="W41" s="173"/>
      <c r="X41" s="173"/>
      <c r="Y41" s="173"/>
      <c r="Z41" s="173"/>
      <c r="AA41" s="173"/>
    </row>
    <row r="42" spans="11:27" ht="17.25" customHeight="1" x14ac:dyDescent="0.3">
      <c r="K42" s="6" t="s">
        <v>26</v>
      </c>
      <c r="L42" s="8"/>
      <c r="M42" s="7"/>
      <c r="N42" s="7"/>
      <c r="O42" s="7"/>
      <c r="P42" s="7"/>
      <c r="Q42" s="7"/>
      <c r="R42" s="7"/>
      <c r="T42" s="173"/>
      <c r="U42" s="173"/>
      <c r="V42" s="173"/>
      <c r="W42" s="173"/>
      <c r="X42" s="173"/>
      <c r="Y42" s="173"/>
      <c r="Z42" s="173"/>
      <c r="AA42" s="173"/>
    </row>
    <row r="43" spans="11:27" ht="15" customHeight="1" x14ac:dyDescent="0.3">
      <c r="K43" s="74" t="b">
        <v>0</v>
      </c>
      <c r="L43" s="168" t="s">
        <v>23</v>
      </c>
      <c r="M43" s="168"/>
      <c r="N43" s="168"/>
      <c r="O43" s="168"/>
      <c r="P43" s="168"/>
      <c r="Q43" s="168"/>
      <c r="R43" s="168"/>
      <c r="T43" s="173"/>
      <c r="U43" s="173"/>
      <c r="V43" s="173"/>
      <c r="W43" s="173"/>
      <c r="X43" s="173"/>
      <c r="Y43" s="173"/>
      <c r="Z43" s="173"/>
      <c r="AA43" s="173"/>
    </row>
  </sheetData>
  <sheetProtection algorithmName="SHA-512" hashValue="4GKs+HuTZtuJyhBk76zc7fxO+tdJATKmu0GS5KMnu1HegCNk8sVbTuiASQaVrqpWH5oH1Wlbrda36yDLkLGxeQ==" saltValue="RyGyLPs+hMbto0xlymgArg==" spinCount="100000" sheet="1" objects="1" scenarios="1" selectLockedCells="1"/>
  <mergeCells count="31">
    <mergeCell ref="T38:AA43"/>
    <mergeCell ref="B1:C2"/>
    <mergeCell ref="E1:H2"/>
    <mergeCell ref="J1:L2"/>
    <mergeCell ref="N1:Q2"/>
    <mergeCell ref="S1:U2"/>
    <mergeCell ref="T21:AA37"/>
    <mergeCell ref="L22:R22"/>
    <mergeCell ref="L24:R24"/>
    <mergeCell ref="L25:R25"/>
    <mergeCell ref="L26:R26"/>
    <mergeCell ref="L27:R27"/>
    <mergeCell ref="L34:R34"/>
    <mergeCell ref="J11:R12"/>
    <mergeCell ref="J13:M14"/>
    <mergeCell ref="L31:R31"/>
    <mergeCell ref="L33:R33"/>
    <mergeCell ref="J9:Q10"/>
    <mergeCell ref="B20:I22"/>
    <mergeCell ref="L21:R21"/>
    <mergeCell ref="L28:R28"/>
    <mergeCell ref="L29:R29"/>
    <mergeCell ref="L30:R30"/>
    <mergeCell ref="L41:R41"/>
    <mergeCell ref="L43:R43"/>
    <mergeCell ref="L35:R35"/>
    <mergeCell ref="L36:R36"/>
    <mergeCell ref="L37:R37"/>
    <mergeCell ref="L38:R38"/>
    <mergeCell ref="L39:R39"/>
    <mergeCell ref="L40:R40"/>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5537" r:id="rId5" name="Check Box 1">
              <controlPr locked="0" defaultSize="0" autoFill="0" autoLine="0" autoPict="0">
                <anchor moveWithCells="1">
                  <from>
                    <xdr:col>10</xdr:col>
                    <xdr:colOff>190500</xdr:colOff>
                    <xdr:row>19</xdr:row>
                    <xdr:rowOff>180975</xdr:rowOff>
                  </from>
                  <to>
                    <xdr:col>11</xdr:col>
                    <xdr:colOff>57150</xdr:colOff>
                    <xdr:row>20</xdr:row>
                    <xdr:rowOff>180975</xdr:rowOff>
                  </to>
                </anchor>
              </controlPr>
            </control>
          </mc:Choice>
        </mc:AlternateContent>
        <mc:AlternateContent xmlns:mc="http://schemas.openxmlformats.org/markup-compatibility/2006">
          <mc:Choice Requires="x14">
            <control shapeId="65538" r:id="rId6" name="Check Box 2">
              <controlPr locked="0" defaultSize="0" autoFill="0" autoLine="0" autoPict="0">
                <anchor moveWithCells="1">
                  <from>
                    <xdr:col>10</xdr:col>
                    <xdr:colOff>200025</xdr:colOff>
                    <xdr:row>22</xdr:row>
                    <xdr:rowOff>180975</xdr:rowOff>
                  </from>
                  <to>
                    <xdr:col>11</xdr:col>
                    <xdr:colOff>19050</xdr:colOff>
                    <xdr:row>24</xdr:row>
                    <xdr:rowOff>19050</xdr:rowOff>
                  </to>
                </anchor>
              </controlPr>
            </control>
          </mc:Choice>
        </mc:AlternateContent>
        <mc:AlternateContent xmlns:mc="http://schemas.openxmlformats.org/markup-compatibility/2006">
          <mc:Choice Requires="x14">
            <control shapeId="65539" r:id="rId7" name="Check Box 3">
              <controlPr locked="0" defaultSize="0" autoFill="0" autoLine="0" autoPict="0">
                <anchor moveWithCells="1">
                  <from>
                    <xdr:col>10</xdr:col>
                    <xdr:colOff>200025</xdr:colOff>
                    <xdr:row>24</xdr:row>
                    <xdr:rowOff>0</xdr:rowOff>
                  </from>
                  <to>
                    <xdr:col>11</xdr:col>
                    <xdr:colOff>85725</xdr:colOff>
                    <xdr:row>25</xdr:row>
                    <xdr:rowOff>19050</xdr:rowOff>
                  </to>
                </anchor>
              </controlPr>
            </control>
          </mc:Choice>
        </mc:AlternateContent>
        <mc:AlternateContent xmlns:mc="http://schemas.openxmlformats.org/markup-compatibility/2006">
          <mc:Choice Requires="x14">
            <control shapeId="65540" r:id="rId8" name="Check Box 4">
              <controlPr locked="0" defaultSize="0" autoFill="0" autoLine="0" autoPict="0">
                <anchor moveWithCells="1">
                  <from>
                    <xdr:col>10</xdr:col>
                    <xdr:colOff>200025</xdr:colOff>
                    <xdr:row>24</xdr:row>
                    <xdr:rowOff>200025</xdr:rowOff>
                  </from>
                  <to>
                    <xdr:col>10</xdr:col>
                    <xdr:colOff>495300</xdr:colOff>
                    <xdr:row>26</xdr:row>
                    <xdr:rowOff>28575</xdr:rowOff>
                  </to>
                </anchor>
              </controlPr>
            </control>
          </mc:Choice>
        </mc:AlternateContent>
        <mc:AlternateContent xmlns:mc="http://schemas.openxmlformats.org/markup-compatibility/2006">
          <mc:Choice Requires="x14">
            <control shapeId="65541" r:id="rId9" name="Check Box 5">
              <controlPr locked="0" defaultSize="0" autoFill="0" autoLine="0" autoPict="0">
                <anchor moveWithCells="1">
                  <from>
                    <xdr:col>10</xdr:col>
                    <xdr:colOff>200025</xdr:colOff>
                    <xdr:row>25</xdr:row>
                    <xdr:rowOff>219075</xdr:rowOff>
                  </from>
                  <to>
                    <xdr:col>11</xdr:col>
                    <xdr:colOff>28575</xdr:colOff>
                    <xdr:row>26</xdr:row>
                    <xdr:rowOff>209550</xdr:rowOff>
                  </to>
                </anchor>
              </controlPr>
            </control>
          </mc:Choice>
        </mc:AlternateContent>
        <mc:AlternateContent xmlns:mc="http://schemas.openxmlformats.org/markup-compatibility/2006">
          <mc:Choice Requires="x14">
            <control shapeId="65542" r:id="rId10" name="Check Box 6">
              <controlPr locked="0" defaultSize="0" autoFill="0" autoLine="0" autoPict="0">
                <anchor moveWithCells="1">
                  <from>
                    <xdr:col>10</xdr:col>
                    <xdr:colOff>200025</xdr:colOff>
                    <xdr:row>26</xdr:row>
                    <xdr:rowOff>209550</xdr:rowOff>
                  </from>
                  <to>
                    <xdr:col>10</xdr:col>
                    <xdr:colOff>485775</xdr:colOff>
                    <xdr:row>27</xdr:row>
                    <xdr:rowOff>209550</xdr:rowOff>
                  </to>
                </anchor>
              </controlPr>
            </control>
          </mc:Choice>
        </mc:AlternateContent>
        <mc:AlternateContent xmlns:mc="http://schemas.openxmlformats.org/markup-compatibility/2006">
          <mc:Choice Requires="x14">
            <control shapeId="65543" r:id="rId11" name="Check Box 7">
              <controlPr locked="0" defaultSize="0" autoFill="0" autoLine="0" autoPict="0">
                <anchor moveWithCells="1">
                  <from>
                    <xdr:col>10</xdr:col>
                    <xdr:colOff>200025</xdr:colOff>
                    <xdr:row>27</xdr:row>
                    <xdr:rowOff>200025</xdr:rowOff>
                  </from>
                  <to>
                    <xdr:col>10</xdr:col>
                    <xdr:colOff>485775</xdr:colOff>
                    <xdr:row>28</xdr:row>
                    <xdr:rowOff>200025</xdr:rowOff>
                  </to>
                </anchor>
              </controlPr>
            </control>
          </mc:Choice>
        </mc:AlternateContent>
        <mc:AlternateContent xmlns:mc="http://schemas.openxmlformats.org/markup-compatibility/2006">
          <mc:Choice Requires="x14">
            <control shapeId="65544" r:id="rId12" name="Check Box 8">
              <controlPr locked="0" defaultSize="0" autoFill="0" autoLine="0" autoPict="0">
                <anchor moveWithCells="1">
                  <from>
                    <xdr:col>10</xdr:col>
                    <xdr:colOff>190500</xdr:colOff>
                    <xdr:row>28</xdr:row>
                    <xdr:rowOff>209550</xdr:rowOff>
                  </from>
                  <to>
                    <xdr:col>10</xdr:col>
                    <xdr:colOff>476250</xdr:colOff>
                    <xdr:row>29</xdr:row>
                    <xdr:rowOff>200025</xdr:rowOff>
                  </to>
                </anchor>
              </controlPr>
            </control>
          </mc:Choice>
        </mc:AlternateContent>
        <mc:AlternateContent xmlns:mc="http://schemas.openxmlformats.org/markup-compatibility/2006">
          <mc:Choice Requires="x14">
            <control shapeId="65545" r:id="rId13" name="Check Box 9">
              <controlPr locked="0" defaultSize="0" autoFill="0" autoLine="0" autoPict="0">
                <anchor moveWithCells="1">
                  <from>
                    <xdr:col>10</xdr:col>
                    <xdr:colOff>190500</xdr:colOff>
                    <xdr:row>29</xdr:row>
                    <xdr:rowOff>209550</xdr:rowOff>
                  </from>
                  <to>
                    <xdr:col>10</xdr:col>
                    <xdr:colOff>466725</xdr:colOff>
                    <xdr:row>30</xdr:row>
                    <xdr:rowOff>200025</xdr:rowOff>
                  </to>
                </anchor>
              </controlPr>
            </control>
          </mc:Choice>
        </mc:AlternateContent>
        <mc:AlternateContent xmlns:mc="http://schemas.openxmlformats.org/markup-compatibility/2006">
          <mc:Choice Requires="x14">
            <control shapeId="65546" r:id="rId14" name="Check Box 10">
              <controlPr locked="0" defaultSize="0" autoFill="0" autoLine="0" autoPict="0">
                <anchor moveWithCells="1">
                  <from>
                    <xdr:col>10</xdr:col>
                    <xdr:colOff>200025</xdr:colOff>
                    <xdr:row>32</xdr:row>
                    <xdr:rowOff>0</xdr:rowOff>
                  </from>
                  <to>
                    <xdr:col>10</xdr:col>
                    <xdr:colOff>466725</xdr:colOff>
                    <xdr:row>32</xdr:row>
                    <xdr:rowOff>209550</xdr:rowOff>
                  </to>
                </anchor>
              </controlPr>
            </control>
          </mc:Choice>
        </mc:AlternateContent>
        <mc:AlternateContent xmlns:mc="http://schemas.openxmlformats.org/markup-compatibility/2006">
          <mc:Choice Requires="x14">
            <control shapeId="65547" r:id="rId15" name="Check Box 11">
              <controlPr locked="0" defaultSize="0" autoFill="0" autoLine="0" autoPict="0">
                <anchor moveWithCells="1">
                  <from>
                    <xdr:col>10</xdr:col>
                    <xdr:colOff>200025</xdr:colOff>
                    <xdr:row>32</xdr:row>
                    <xdr:rowOff>209550</xdr:rowOff>
                  </from>
                  <to>
                    <xdr:col>10</xdr:col>
                    <xdr:colOff>476250</xdr:colOff>
                    <xdr:row>33</xdr:row>
                    <xdr:rowOff>209550</xdr:rowOff>
                  </to>
                </anchor>
              </controlPr>
            </control>
          </mc:Choice>
        </mc:AlternateContent>
        <mc:AlternateContent xmlns:mc="http://schemas.openxmlformats.org/markup-compatibility/2006">
          <mc:Choice Requires="x14">
            <control shapeId="65548" r:id="rId16" name="Check Box 12">
              <controlPr locked="0" defaultSize="0" autoFill="0" autoLine="0" autoPict="0">
                <anchor moveWithCells="1">
                  <from>
                    <xdr:col>10</xdr:col>
                    <xdr:colOff>200025</xdr:colOff>
                    <xdr:row>33</xdr:row>
                    <xdr:rowOff>200025</xdr:rowOff>
                  </from>
                  <to>
                    <xdr:col>10</xdr:col>
                    <xdr:colOff>457200</xdr:colOff>
                    <xdr:row>34</xdr:row>
                    <xdr:rowOff>200025</xdr:rowOff>
                  </to>
                </anchor>
              </controlPr>
            </control>
          </mc:Choice>
        </mc:AlternateContent>
        <mc:AlternateContent xmlns:mc="http://schemas.openxmlformats.org/markup-compatibility/2006">
          <mc:Choice Requires="x14">
            <control shapeId="65549" r:id="rId17" name="Check Box 13">
              <controlPr locked="0" defaultSize="0" autoFill="0" autoLine="0" autoPict="0">
                <anchor moveWithCells="1">
                  <from>
                    <xdr:col>10</xdr:col>
                    <xdr:colOff>200025</xdr:colOff>
                    <xdr:row>34</xdr:row>
                    <xdr:rowOff>219075</xdr:rowOff>
                  </from>
                  <to>
                    <xdr:col>10</xdr:col>
                    <xdr:colOff>447675</xdr:colOff>
                    <xdr:row>36</xdr:row>
                    <xdr:rowOff>0</xdr:rowOff>
                  </to>
                </anchor>
              </controlPr>
            </control>
          </mc:Choice>
        </mc:AlternateContent>
        <mc:AlternateContent xmlns:mc="http://schemas.openxmlformats.org/markup-compatibility/2006">
          <mc:Choice Requires="x14">
            <control shapeId="65550" r:id="rId18" name="Check Box 14">
              <controlPr locked="0" defaultSize="0" autoFill="0" autoLine="0" autoPict="0">
                <anchor moveWithCells="1">
                  <from>
                    <xdr:col>10</xdr:col>
                    <xdr:colOff>200025</xdr:colOff>
                    <xdr:row>35</xdr:row>
                    <xdr:rowOff>209550</xdr:rowOff>
                  </from>
                  <to>
                    <xdr:col>10</xdr:col>
                    <xdr:colOff>457200</xdr:colOff>
                    <xdr:row>36</xdr:row>
                    <xdr:rowOff>209550</xdr:rowOff>
                  </to>
                </anchor>
              </controlPr>
            </control>
          </mc:Choice>
        </mc:AlternateContent>
        <mc:AlternateContent xmlns:mc="http://schemas.openxmlformats.org/markup-compatibility/2006">
          <mc:Choice Requires="x14">
            <control shapeId="65551" r:id="rId19" name="Check Box 15">
              <controlPr locked="0" defaultSize="0" autoFill="0" autoLine="0" autoPict="0">
                <anchor moveWithCells="1">
                  <from>
                    <xdr:col>10</xdr:col>
                    <xdr:colOff>190500</xdr:colOff>
                    <xdr:row>36</xdr:row>
                    <xdr:rowOff>209550</xdr:rowOff>
                  </from>
                  <to>
                    <xdr:col>10</xdr:col>
                    <xdr:colOff>485775</xdr:colOff>
                    <xdr:row>37</xdr:row>
                    <xdr:rowOff>209550</xdr:rowOff>
                  </to>
                </anchor>
              </controlPr>
            </control>
          </mc:Choice>
        </mc:AlternateContent>
        <mc:AlternateContent xmlns:mc="http://schemas.openxmlformats.org/markup-compatibility/2006">
          <mc:Choice Requires="x14">
            <control shapeId="65552" r:id="rId20" name="Check Box 16">
              <controlPr locked="0" defaultSize="0" autoFill="0" autoLine="0" autoPict="0">
                <anchor moveWithCells="1">
                  <from>
                    <xdr:col>10</xdr:col>
                    <xdr:colOff>190500</xdr:colOff>
                    <xdr:row>37</xdr:row>
                    <xdr:rowOff>209550</xdr:rowOff>
                  </from>
                  <to>
                    <xdr:col>10</xdr:col>
                    <xdr:colOff>438150</xdr:colOff>
                    <xdr:row>38</xdr:row>
                    <xdr:rowOff>200025</xdr:rowOff>
                  </to>
                </anchor>
              </controlPr>
            </control>
          </mc:Choice>
        </mc:AlternateContent>
        <mc:AlternateContent xmlns:mc="http://schemas.openxmlformats.org/markup-compatibility/2006">
          <mc:Choice Requires="x14">
            <control shapeId="65553" r:id="rId21" name="Check Box 17">
              <controlPr locked="0" defaultSize="0" autoFill="0" autoLine="0" autoPict="0">
                <anchor moveWithCells="1">
                  <from>
                    <xdr:col>10</xdr:col>
                    <xdr:colOff>190500</xdr:colOff>
                    <xdr:row>38</xdr:row>
                    <xdr:rowOff>200025</xdr:rowOff>
                  </from>
                  <to>
                    <xdr:col>10</xdr:col>
                    <xdr:colOff>457200</xdr:colOff>
                    <xdr:row>39</xdr:row>
                    <xdr:rowOff>200025</xdr:rowOff>
                  </to>
                </anchor>
              </controlPr>
            </control>
          </mc:Choice>
        </mc:AlternateContent>
        <mc:AlternateContent xmlns:mc="http://schemas.openxmlformats.org/markup-compatibility/2006">
          <mc:Choice Requires="x14">
            <control shapeId="65554" r:id="rId22" name="Check Box 18">
              <controlPr locked="0" defaultSize="0" autoFill="0" autoLine="0" autoPict="0">
                <anchor moveWithCells="1">
                  <from>
                    <xdr:col>10</xdr:col>
                    <xdr:colOff>190500</xdr:colOff>
                    <xdr:row>39</xdr:row>
                    <xdr:rowOff>209550</xdr:rowOff>
                  </from>
                  <to>
                    <xdr:col>10</xdr:col>
                    <xdr:colOff>485775</xdr:colOff>
                    <xdr:row>40</xdr:row>
                    <xdr:rowOff>209550</xdr:rowOff>
                  </to>
                </anchor>
              </controlPr>
            </control>
          </mc:Choice>
        </mc:AlternateContent>
        <mc:AlternateContent xmlns:mc="http://schemas.openxmlformats.org/markup-compatibility/2006">
          <mc:Choice Requires="x14">
            <control shapeId="65555" r:id="rId23" name="Check Box 19">
              <controlPr locked="0" defaultSize="0" autoFill="0" autoLine="0" autoPict="0">
                <anchor moveWithCells="1">
                  <from>
                    <xdr:col>10</xdr:col>
                    <xdr:colOff>180975</xdr:colOff>
                    <xdr:row>42</xdr:row>
                    <xdr:rowOff>0</xdr:rowOff>
                  </from>
                  <to>
                    <xdr:col>10</xdr:col>
                    <xdr:colOff>438150</xdr:colOff>
                    <xdr:row>43</xdr:row>
                    <xdr:rowOff>19050</xdr:rowOff>
                  </to>
                </anchor>
              </controlPr>
            </control>
          </mc:Choice>
        </mc:AlternateContent>
        <mc:AlternateContent xmlns:mc="http://schemas.openxmlformats.org/markup-compatibility/2006">
          <mc:Choice Requires="x14">
            <control shapeId="65556" r:id="rId24" name="Check Box 20">
              <controlPr locked="0" defaultSize="0" autoFill="0" autoLine="0" autoPict="0">
                <anchor moveWithCells="1">
                  <from>
                    <xdr:col>10</xdr:col>
                    <xdr:colOff>190500</xdr:colOff>
                    <xdr:row>20</xdr:row>
                    <xdr:rowOff>180975</xdr:rowOff>
                  </from>
                  <to>
                    <xdr:col>11</xdr:col>
                    <xdr:colOff>57150</xdr:colOff>
                    <xdr:row>22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6"/>
  <sheetViews>
    <sheetView showGridLines="0" showRowColHeaders="0" zoomScaleNormal="100" workbookViewId="0">
      <selection activeCell="P20" sqref="P20"/>
    </sheetView>
  </sheetViews>
  <sheetFormatPr defaultRowHeight="15" x14ac:dyDescent="0.25"/>
  <cols>
    <col min="1" max="1" width="1.7109375" customWidth="1"/>
    <col min="2" max="5" width="7.5703125" customWidth="1"/>
    <col min="6" max="6" width="4.7109375" customWidth="1"/>
    <col min="7" max="10" width="7.5703125" customWidth="1"/>
    <col min="11" max="11" width="4.7109375" customWidth="1"/>
    <col min="12" max="15" width="7.5703125" customWidth="1"/>
    <col min="16" max="16" width="4.7109375" customWidth="1"/>
    <col min="17" max="20" width="7.5703125" customWidth="1"/>
    <col min="21" max="21" width="4.7109375" customWidth="1"/>
    <col min="22" max="25" width="7.5703125" customWidth="1"/>
    <col min="26" max="26" width="4.7109375" customWidth="1"/>
    <col min="27" max="30" width="7.5703125" customWidth="1"/>
    <col min="31" max="31" width="1.7109375" customWidth="1"/>
  </cols>
  <sheetData>
    <row r="1" spans="1:31" ht="15" customHeight="1" x14ac:dyDescent="0.25">
      <c r="A1" s="10"/>
      <c r="B1" s="165" t="s">
        <v>1</v>
      </c>
      <c r="C1" s="165"/>
      <c r="D1" s="165"/>
      <c r="E1" s="165" t="s">
        <v>101</v>
      </c>
      <c r="F1" s="165"/>
      <c r="G1" s="165"/>
      <c r="H1" s="165"/>
      <c r="I1" s="10"/>
      <c r="J1" s="165" t="s">
        <v>0</v>
      </c>
      <c r="K1" s="165"/>
      <c r="L1" s="165"/>
      <c r="M1" s="10"/>
      <c r="N1" s="166" t="s">
        <v>135</v>
      </c>
      <c r="O1" s="166"/>
      <c r="P1" s="166"/>
      <c r="Q1" s="166"/>
      <c r="R1" s="166"/>
      <c r="S1" s="10"/>
      <c r="T1" s="165" t="s">
        <v>2</v>
      </c>
      <c r="U1" s="165"/>
      <c r="V1" s="165"/>
      <c r="W1" s="165"/>
      <c r="X1" s="10"/>
      <c r="Y1" s="10"/>
      <c r="Z1" s="10"/>
      <c r="AA1" s="10"/>
      <c r="AB1" s="10"/>
      <c r="AC1" s="10"/>
      <c r="AD1" s="10"/>
      <c r="AE1" s="10"/>
    </row>
    <row r="2" spans="1:31" ht="15" customHeight="1" x14ac:dyDescent="0.25">
      <c r="A2" s="10"/>
      <c r="B2" s="165"/>
      <c r="C2" s="165"/>
      <c r="D2" s="165"/>
      <c r="E2" s="165"/>
      <c r="F2" s="165"/>
      <c r="G2" s="165"/>
      <c r="H2" s="165"/>
      <c r="I2" s="10"/>
      <c r="J2" s="165"/>
      <c r="K2" s="165"/>
      <c r="L2" s="165"/>
      <c r="M2" s="10"/>
      <c r="N2" s="166"/>
      <c r="O2" s="166"/>
      <c r="P2" s="166"/>
      <c r="Q2" s="166"/>
      <c r="R2" s="166"/>
      <c r="S2" s="10"/>
      <c r="T2" s="165"/>
      <c r="U2" s="165"/>
      <c r="V2" s="165"/>
      <c r="W2" s="165"/>
      <c r="X2" s="10"/>
      <c r="Y2" s="10"/>
      <c r="Z2" s="10"/>
      <c r="AA2" s="10"/>
      <c r="AB2" s="10"/>
      <c r="AC2" s="10"/>
      <c r="AD2" s="10"/>
      <c r="AE2" s="10"/>
    </row>
    <row r="9" spans="1:31" ht="15" customHeight="1" x14ac:dyDescent="0.25">
      <c r="J9" s="54"/>
      <c r="K9" s="54"/>
      <c r="L9" s="54"/>
      <c r="M9" s="54"/>
      <c r="N9" s="54"/>
      <c r="O9" s="54"/>
      <c r="P9" s="54"/>
      <c r="Q9" s="54"/>
    </row>
    <row r="10" spans="1:31" ht="15" customHeight="1" x14ac:dyDescent="0.25">
      <c r="J10" s="54"/>
      <c r="K10" s="54"/>
      <c r="L10" s="54"/>
      <c r="M10" s="54"/>
      <c r="N10" s="54"/>
      <c r="O10" s="54"/>
      <c r="P10" s="54"/>
      <c r="Q10" s="54"/>
    </row>
    <row r="11" spans="1:31" ht="15" customHeight="1" x14ac:dyDescent="0.25">
      <c r="J11" s="55"/>
      <c r="K11" s="55"/>
      <c r="L11" s="55"/>
      <c r="M11" s="55"/>
      <c r="N11" s="55"/>
      <c r="O11" s="55"/>
      <c r="P11" s="55"/>
      <c r="Q11" s="55"/>
      <c r="R11" s="55"/>
    </row>
    <row r="12" spans="1:31" ht="15" customHeight="1" x14ac:dyDescent="0.25">
      <c r="J12" s="55"/>
      <c r="K12" s="55"/>
      <c r="L12" s="55"/>
      <c r="M12" s="55"/>
      <c r="N12" s="55"/>
      <c r="O12" s="55"/>
      <c r="P12" s="55"/>
      <c r="Q12" s="55"/>
      <c r="R12" s="55"/>
    </row>
    <row r="13" spans="1:31" ht="15" customHeight="1" x14ac:dyDescent="0.45">
      <c r="J13" s="56"/>
      <c r="K13" s="56"/>
      <c r="L13" s="56"/>
      <c r="M13" s="56"/>
      <c r="N13" s="56"/>
    </row>
    <row r="14" spans="1:31" ht="15" customHeight="1" x14ac:dyDescent="0.45">
      <c r="J14" s="56"/>
      <c r="K14" s="56"/>
      <c r="L14" s="56"/>
      <c r="M14" s="56"/>
      <c r="N14" s="56"/>
    </row>
    <row r="19" spans="2:30" ht="21" customHeight="1" x14ac:dyDescent="0.25">
      <c r="B19" s="178" t="str">
        <f>IF('CGL Umbrella (DB-EB)'!B27=TRUE,"Completed",IF('CGL Umbrella (DB-EB)'!B29=TRUE,"Completed",IF('CGL Umbrella (DB-EB)'!B31=TRUE,"Completed","")))</f>
        <v/>
      </c>
      <c r="C19" s="178"/>
      <c r="D19" s="178"/>
      <c r="E19" s="178"/>
      <c r="G19" s="178" t="str">
        <f>IF('Automobile (DB-EB)'!B27=TRUE,"Completed",IF('Automobile (DB-EB)'!B29=TRUE,"Completed",IF('Automobile (DB-EB)'!B31=TRUE,"Completed","")))</f>
        <v/>
      </c>
      <c r="H19" s="178"/>
      <c r="I19" s="178"/>
      <c r="J19" s="178"/>
      <c r="L19" s="178" t="str">
        <f>IF('Pollution (DB-EB)'!Q35=10000000,"Completed",IF('Pollution (DB-EB)'!Q35=2000000,"Completed",IF('Pollution (DB-EB)'!Q35=5000000,"Completed",IF('Pollution (DB-EB)'!Q35=1000000,"Completed",""))))</f>
        <v/>
      </c>
      <c r="M19" s="178"/>
      <c r="N19" s="178"/>
      <c r="O19" s="178"/>
      <c r="Q19" s="178" t="str">
        <f>IF('Builder''s Risk (DB-EB)'!B36=TRUE,"Completed",IF('Builder''s Risk (DB-EB)'!K38=TRUE,"Completed",""))</f>
        <v/>
      </c>
      <c r="R19" s="178"/>
      <c r="S19" s="178"/>
      <c r="T19" s="178"/>
      <c r="V19" s="178" t="str">
        <f>IF('Professional (DB-EB)'!B27=TRUE,"Completed",IF('Professional (DB-EB)'!B29=TRUE,"Completed",""))</f>
        <v/>
      </c>
      <c r="W19" s="178"/>
      <c r="X19" s="178"/>
      <c r="Y19" s="178"/>
      <c r="AA19" s="178" t="str">
        <f>IF('Additional Coverages (DB-EB)'!K76=TRUE,"Completed","")</f>
        <v/>
      </c>
      <c r="AB19" s="178"/>
      <c r="AC19" s="178"/>
      <c r="AD19" s="178"/>
    </row>
    <row r="20" spans="2:30" x14ac:dyDescent="0.25">
      <c r="B20" s="148" t="s">
        <v>90</v>
      </c>
      <c r="C20" s="148"/>
      <c r="D20" s="148"/>
      <c r="E20" s="148"/>
      <c r="G20" s="147" t="s">
        <v>29</v>
      </c>
      <c r="H20" s="147"/>
      <c r="I20" s="147"/>
      <c r="J20" s="147"/>
      <c r="L20" s="147" t="s">
        <v>44</v>
      </c>
      <c r="M20" s="147"/>
      <c r="N20" s="147"/>
      <c r="O20" s="147"/>
      <c r="Q20" s="147" t="s">
        <v>69</v>
      </c>
      <c r="R20" s="147"/>
      <c r="S20" s="147"/>
      <c r="T20" s="147"/>
      <c r="V20" s="147" t="s">
        <v>45</v>
      </c>
      <c r="W20" s="147"/>
      <c r="X20" s="147"/>
      <c r="Y20" s="147"/>
      <c r="AA20" s="147" t="s">
        <v>213</v>
      </c>
      <c r="AB20" s="147"/>
      <c r="AC20" s="147"/>
      <c r="AD20" s="147"/>
    </row>
    <row r="21" spans="2:30" ht="15" customHeight="1" x14ac:dyDescent="0.25">
      <c r="B21" s="148"/>
      <c r="C21" s="148"/>
      <c r="D21" s="148"/>
      <c r="E21" s="148"/>
      <c r="G21" s="147"/>
      <c r="H21" s="147"/>
      <c r="I21" s="147"/>
      <c r="J21" s="147"/>
      <c r="L21" s="147"/>
      <c r="M21" s="147"/>
      <c r="N21" s="147"/>
      <c r="O21" s="147"/>
      <c r="Q21" s="147"/>
      <c r="R21" s="147"/>
      <c r="S21" s="147"/>
      <c r="T21" s="147"/>
      <c r="V21" s="147"/>
      <c r="W21" s="147"/>
      <c r="X21" s="147"/>
      <c r="Y21" s="147"/>
      <c r="AA21" s="147"/>
      <c r="AB21" s="147"/>
      <c r="AC21" s="147"/>
      <c r="AD21" s="147"/>
    </row>
    <row r="22" spans="2:30" ht="15" customHeight="1" x14ac:dyDescent="0.25">
      <c r="B22" s="148"/>
      <c r="C22" s="148"/>
      <c r="D22" s="148"/>
      <c r="E22" s="148"/>
      <c r="G22" s="147"/>
      <c r="H22" s="147"/>
      <c r="I22" s="147"/>
      <c r="J22" s="147"/>
      <c r="L22" s="147"/>
      <c r="M22" s="147"/>
      <c r="N22" s="147"/>
      <c r="O22" s="147"/>
      <c r="Q22" s="147"/>
      <c r="R22" s="147"/>
      <c r="S22" s="147"/>
      <c r="T22" s="147"/>
      <c r="V22" s="147"/>
      <c r="W22" s="147"/>
      <c r="X22" s="147"/>
      <c r="Y22" s="147"/>
      <c r="AA22" s="147"/>
      <c r="AB22" s="147"/>
      <c r="AC22" s="147"/>
      <c r="AD22" s="147"/>
    </row>
    <row r="23" spans="2:30" ht="15" customHeight="1" x14ac:dyDescent="0.25">
      <c r="B23" s="179" t="s">
        <v>288</v>
      </c>
      <c r="C23" s="180"/>
      <c r="D23" s="180"/>
      <c r="E23" s="180"/>
      <c r="G23" s="179" t="s">
        <v>289</v>
      </c>
      <c r="H23" s="180"/>
      <c r="I23" s="180"/>
      <c r="J23" s="180"/>
      <c r="L23" s="179" t="s">
        <v>290</v>
      </c>
      <c r="M23" s="180"/>
      <c r="N23" s="180"/>
      <c r="O23" s="180"/>
      <c r="Q23" s="181" t="s">
        <v>291</v>
      </c>
      <c r="R23" s="182"/>
      <c r="S23" s="182"/>
      <c r="T23" s="182"/>
      <c r="V23" s="179" t="s">
        <v>293</v>
      </c>
      <c r="W23" s="180"/>
      <c r="X23" s="180"/>
      <c r="Y23" s="180"/>
      <c r="AA23" s="179" t="s">
        <v>294</v>
      </c>
      <c r="AB23" s="180"/>
      <c r="AC23" s="180"/>
      <c r="AD23" s="180"/>
    </row>
    <row r="24" spans="2:30" x14ac:dyDescent="0.25">
      <c r="B24" s="180"/>
      <c r="C24" s="180"/>
      <c r="D24" s="180"/>
      <c r="E24" s="180"/>
      <c r="G24" s="180"/>
      <c r="H24" s="180"/>
      <c r="I24" s="180"/>
      <c r="J24" s="180"/>
      <c r="L24" s="180"/>
      <c r="M24" s="180"/>
      <c r="N24" s="180"/>
      <c r="O24" s="180"/>
      <c r="Q24" s="182"/>
      <c r="R24" s="182"/>
      <c r="S24" s="182"/>
      <c r="T24" s="182"/>
      <c r="V24" s="180"/>
      <c r="W24" s="180"/>
      <c r="X24" s="180"/>
      <c r="Y24" s="180"/>
      <c r="AA24" s="180"/>
      <c r="AB24" s="180"/>
      <c r="AC24" s="180"/>
      <c r="AD24" s="180"/>
    </row>
    <row r="25" spans="2:30" x14ac:dyDescent="0.25">
      <c r="B25" s="180"/>
      <c r="C25" s="180"/>
      <c r="D25" s="180"/>
      <c r="E25" s="180"/>
      <c r="G25" s="180"/>
      <c r="H25" s="180"/>
      <c r="I25" s="180"/>
      <c r="J25" s="180"/>
      <c r="L25" s="180"/>
      <c r="M25" s="180"/>
      <c r="N25" s="180"/>
      <c r="O25" s="180"/>
      <c r="Q25" s="182"/>
      <c r="R25" s="182"/>
      <c r="S25" s="182"/>
      <c r="T25" s="182"/>
      <c r="V25" s="180"/>
      <c r="W25" s="180"/>
      <c r="X25" s="180"/>
      <c r="Y25" s="180"/>
      <c r="AA25" s="180"/>
      <c r="AB25" s="180"/>
      <c r="AC25" s="180"/>
      <c r="AD25" s="180"/>
    </row>
    <row r="26" spans="2:30" x14ac:dyDescent="0.25">
      <c r="B26" s="180"/>
      <c r="C26" s="180"/>
      <c r="D26" s="180"/>
      <c r="E26" s="180"/>
      <c r="G26" s="180"/>
      <c r="H26" s="180"/>
      <c r="I26" s="180"/>
      <c r="J26" s="180"/>
      <c r="L26" s="180"/>
      <c r="M26" s="180"/>
      <c r="N26" s="180"/>
      <c r="O26" s="180"/>
      <c r="Q26" s="182"/>
      <c r="R26" s="182"/>
      <c r="S26" s="182"/>
      <c r="T26" s="182"/>
      <c r="V26" s="180"/>
      <c r="W26" s="180"/>
      <c r="X26" s="180"/>
      <c r="Y26" s="180"/>
      <c r="AA26" s="180"/>
      <c r="AB26" s="180"/>
      <c r="AC26" s="180"/>
      <c r="AD26" s="180"/>
    </row>
    <row r="27" spans="2:30" x14ac:dyDescent="0.25">
      <c r="B27" s="180"/>
      <c r="C27" s="180"/>
      <c r="D27" s="180"/>
      <c r="E27" s="180"/>
      <c r="G27" s="180"/>
      <c r="H27" s="180"/>
      <c r="I27" s="180"/>
      <c r="J27" s="180"/>
      <c r="L27" s="180"/>
      <c r="M27" s="180"/>
      <c r="N27" s="180"/>
      <c r="O27" s="180"/>
      <c r="Q27" s="182"/>
      <c r="R27" s="182"/>
      <c r="S27" s="182"/>
      <c r="T27" s="182"/>
      <c r="V27" s="180"/>
      <c r="W27" s="180"/>
      <c r="X27" s="180"/>
      <c r="Y27" s="180"/>
      <c r="AA27" s="180"/>
      <c r="AB27" s="180"/>
      <c r="AC27" s="180"/>
      <c r="AD27" s="180"/>
    </row>
    <row r="28" spans="2:30" x14ac:dyDescent="0.25">
      <c r="B28" s="180"/>
      <c r="C28" s="180"/>
      <c r="D28" s="180"/>
      <c r="E28" s="180"/>
      <c r="G28" s="180"/>
      <c r="H28" s="180"/>
      <c r="I28" s="180"/>
      <c r="J28" s="180"/>
      <c r="L28" s="180"/>
      <c r="M28" s="180"/>
      <c r="N28" s="180"/>
      <c r="O28" s="180"/>
      <c r="Q28" s="182"/>
      <c r="R28" s="182"/>
      <c r="S28" s="182"/>
      <c r="T28" s="182"/>
      <c r="V28" s="180"/>
      <c r="W28" s="180"/>
      <c r="X28" s="180"/>
      <c r="Y28" s="180"/>
      <c r="AA28" s="180"/>
      <c r="AB28" s="180"/>
      <c r="AC28" s="180"/>
      <c r="AD28" s="180"/>
    </row>
    <row r="29" spans="2:30" x14ac:dyDescent="0.25">
      <c r="B29" s="180"/>
      <c r="C29" s="180"/>
      <c r="D29" s="180"/>
      <c r="E29" s="180"/>
      <c r="G29" s="180"/>
      <c r="H29" s="180"/>
      <c r="I29" s="180"/>
      <c r="J29" s="180"/>
      <c r="L29" s="180"/>
      <c r="M29" s="180"/>
      <c r="N29" s="180"/>
      <c r="O29" s="180"/>
      <c r="Q29" s="182"/>
      <c r="R29" s="182"/>
      <c r="S29" s="182"/>
      <c r="T29" s="182"/>
      <c r="V29" s="180"/>
      <c r="W29" s="180"/>
      <c r="X29" s="180"/>
      <c r="Y29" s="180"/>
      <c r="AA29" s="180"/>
      <c r="AB29" s="180"/>
      <c r="AC29" s="180"/>
      <c r="AD29" s="180"/>
    </row>
    <row r="30" spans="2:30" x14ac:dyDescent="0.25">
      <c r="B30" s="180"/>
      <c r="C30" s="180"/>
      <c r="D30" s="180"/>
      <c r="E30" s="180"/>
      <c r="G30" s="180"/>
      <c r="H30" s="180"/>
      <c r="I30" s="180"/>
      <c r="J30" s="180"/>
      <c r="L30" s="180"/>
      <c r="M30" s="180"/>
      <c r="N30" s="180"/>
      <c r="O30" s="180"/>
      <c r="Q30" s="182"/>
      <c r="R30" s="182"/>
      <c r="S30" s="182"/>
      <c r="T30" s="182"/>
      <c r="V30" s="180"/>
      <c r="W30" s="180"/>
      <c r="X30" s="180"/>
      <c r="Y30" s="180"/>
      <c r="AA30" s="180"/>
      <c r="AB30" s="180"/>
      <c r="AC30" s="180"/>
      <c r="AD30" s="180"/>
    </row>
    <row r="31" spans="2:30" x14ac:dyDescent="0.25">
      <c r="B31" s="180"/>
      <c r="C31" s="180"/>
      <c r="D31" s="180"/>
      <c r="E31" s="180"/>
      <c r="G31" s="180"/>
      <c r="H31" s="180"/>
      <c r="I31" s="180"/>
      <c r="J31" s="180"/>
      <c r="L31" s="180"/>
      <c r="M31" s="180"/>
      <c r="N31" s="180"/>
      <c r="O31" s="180"/>
      <c r="Q31" s="182"/>
      <c r="R31" s="182"/>
      <c r="S31" s="182"/>
      <c r="T31" s="182"/>
      <c r="V31" s="180"/>
      <c r="W31" s="180"/>
      <c r="X31" s="180"/>
      <c r="Y31" s="180"/>
      <c r="AA31" s="180"/>
      <c r="AB31" s="180"/>
      <c r="AC31" s="180"/>
      <c r="AD31" s="180"/>
    </row>
    <row r="32" spans="2:30" ht="21" customHeight="1" x14ac:dyDescent="0.25">
      <c r="B32" s="180"/>
      <c r="C32" s="180"/>
      <c r="D32" s="180"/>
      <c r="E32" s="180"/>
      <c r="G32" s="180"/>
      <c r="H32" s="180"/>
      <c r="I32" s="180"/>
      <c r="J32" s="180"/>
      <c r="L32" s="180"/>
      <c r="M32" s="180"/>
      <c r="N32" s="180"/>
      <c r="O32" s="180"/>
      <c r="Q32" s="182"/>
      <c r="R32" s="182"/>
      <c r="S32" s="182"/>
      <c r="T32" s="182"/>
      <c r="V32" s="180"/>
      <c r="W32" s="180"/>
      <c r="X32" s="180"/>
      <c r="Y32" s="180"/>
      <c r="AA32" s="180"/>
      <c r="AB32" s="180"/>
      <c r="AC32" s="180"/>
      <c r="AD32" s="180"/>
    </row>
    <row r="33" spans="2:30" ht="21" customHeight="1" x14ac:dyDescent="0.25">
      <c r="B33" s="180"/>
      <c r="C33" s="180"/>
      <c r="D33" s="180"/>
      <c r="E33" s="180"/>
      <c r="G33" s="180"/>
      <c r="H33" s="180"/>
      <c r="I33" s="180"/>
      <c r="J33" s="180"/>
      <c r="L33" s="180"/>
      <c r="M33" s="180"/>
      <c r="N33" s="180"/>
      <c r="O33" s="180"/>
      <c r="Q33" s="181" t="s">
        <v>292</v>
      </c>
      <c r="R33" s="181"/>
      <c r="S33" s="181"/>
      <c r="T33" s="181"/>
      <c r="V33" s="180"/>
      <c r="W33" s="180"/>
      <c r="X33" s="180"/>
      <c r="Y33" s="180"/>
      <c r="AA33" s="180"/>
      <c r="AB33" s="180"/>
      <c r="AC33" s="180"/>
      <c r="AD33" s="180"/>
    </row>
    <row r="34" spans="2:30" ht="15" customHeight="1" x14ac:dyDescent="0.25">
      <c r="B34" s="180"/>
      <c r="C34" s="180"/>
      <c r="D34" s="180"/>
      <c r="E34" s="180"/>
      <c r="G34" s="180"/>
      <c r="H34" s="180"/>
      <c r="I34" s="180"/>
      <c r="J34" s="180"/>
      <c r="L34" s="180"/>
      <c r="M34" s="180"/>
      <c r="N34" s="180"/>
      <c r="O34" s="180"/>
      <c r="Q34" s="181"/>
      <c r="R34" s="181"/>
      <c r="S34" s="181"/>
      <c r="T34" s="181"/>
      <c r="V34" s="180"/>
      <c r="W34" s="180"/>
      <c r="X34" s="180"/>
      <c r="Y34" s="180"/>
      <c r="AA34" s="180"/>
      <c r="AB34" s="180"/>
      <c r="AC34" s="180"/>
      <c r="AD34" s="180"/>
    </row>
    <row r="35" spans="2:30" ht="15" customHeight="1" x14ac:dyDescent="0.25">
      <c r="B35" s="180"/>
      <c r="C35" s="180"/>
      <c r="D35" s="180"/>
      <c r="E35" s="180"/>
      <c r="G35" s="180"/>
      <c r="H35" s="180"/>
      <c r="I35" s="180"/>
      <c r="J35" s="180"/>
      <c r="L35" s="180"/>
      <c r="M35" s="180"/>
      <c r="N35" s="180"/>
      <c r="O35" s="180"/>
      <c r="Q35" s="181"/>
      <c r="R35" s="181"/>
      <c r="S35" s="181"/>
      <c r="T35" s="181"/>
      <c r="V35" s="180"/>
      <c r="W35" s="180"/>
      <c r="X35" s="180"/>
      <c r="Y35" s="180"/>
      <c r="AA35" s="180"/>
      <c r="AB35" s="180"/>
      <c r="AC35" s="180"/>
      <c r="AD35" s="180"/>
    </row>
    <row r="36" spans="2:30" ht="15" customHeight="1" x14ac:dyDescent="0.25">
      <c r="B36" s="180"/>
      <c r="C36" s="180"/>
      <c r="D36" s="180"/>
      <c r="E36" s="180"/>
      <c r="G36" s="180"/>
      <c r="H36" s="180"/>
      <c r="I36" s="180"/>
      <c r="J36" s="180"/>
      <c r="L36" s="180"/>
      <c r="M36" s="180"/>
      <c r="N36" s="180"/>
      <c r="O36" s="180"/>
      <c r="Q36" s="181"/>
      <c r="R36" s="181"/>
      <c r="S36" s="181"/>
      <c r="T36" s="181"/>
      <c r="V36" s="180"/>
      <c r="W36" s="180"/>
      <c r="X36" s="180"/>
      <c r="Y36" s="180"/>
      <c r="AA36" s="180"/>
      <c r="AB36" s="180"/>
      <c r="AC36" s="180"/>
      <c r="AD36" s="180"/>
    </row>
    <row r="37" spans="2:30" ht="15" customHeight="1" x14ac:dyDescent="0.25">
      <c r="B37" s="180"/>
      <c r="C37" s="180"/>
      <c r="D37" s="180"/>
      <c r="E37" s="180"/>
      <c r="G37" s="180"/>
      <c r="H37" s="180"/>
      <c r="I37" s="180"/>
      <c r="J37" s="180"/>
      <c r="L37" s="180"/>
      <c r="M37" s="180"/>
      <c r="N37" s="180"/>
      <c r="O37" s="180"/>
      <c r="Q37" s="181"/>
      <c r="R37" s="181"/>
      <c r="S37" s="181"/>
      <c r="T37" s="181"/>
      <c r="V37" s="180"/>
      <c r="W37" s="180"/>
      <c r="X37" s="180"/>
      <c r="Y37" s="180"/>
      <c r="AA37" s="180"/>
      <c r="AB37" s="180"/>
      <c r="AC37" s="180"/>
      <c r="AD37" s="180"/>
    </row>
    <row r="38" spans="2:30" ht="15" customHeight="1" x14ac:dyDescent="0.25">
      <c r="B38" s="180"/>
      <c r="C38" s="180"/>
      <c r="D38" s="180"/>
      <c r="E38" s="180"/>
      <c r="G38" s="180"/>
      <c r="H38" s="180"/>
      <c r="I38" s="180"/>
      <c r="J38" s="180"/>
      <c r="L38" s="180"/>
      <c r="M38" s="180"/>
      <c r="N38" s="180"/>
      <c r="O38" s="180"/>
      <c r="Q38" s="181"/>
      <c r="R38" s="181"/>
      <c r="S38" s="181"/>
      <c r="T38" s="181"/>
      <c r="V38" s="180"/>
      <c r="W38" s="180"/>
      <c r="X38" s="180"/>
      <c r="Y38" s="180"/>
      <c r="AA38" s="180"/>
      <c r="AB38" s="180"/>
      <c r="AC38" s="180"/>
      <c r="AD38" s="180"/>
    </row>
    <row r="39" spans="2:30" ht="15" customHeight="1" x14ac:dyDescent="0.25">
      <c r="B39" s="180"/>
      <c r="C39" s="180"/>
      <c r="D39" s="180"/>
      <c r="E39" s="180"/>
      <c r="G39" s="180"/>
      <c r="H39" s="180"/>
      <c r="I39" s="180"/>
      <c r="J39" s="180"/>
      <c r="L39" s="180"/>
      <c r="M39" s="180"/>
      <c r="N39" s="180"/>
      <c r="O39" s="180"/>
      <c r="Q39" s="181"/>
      <c r="R39" s="181"/>
      <c r="S39" s="181"/>
      <c r="T39" s="181"/>
      <c r="V39" s="180"/>
      <c r="W39" s="180"/>
      <c r="X39" s="180"/>
      <c r="Y39" s="180"/>
      <c r="AA39" s="180"/>
      <c r="AB39" s="180"/>
      <c r="AC39" s="180"/>
      <c r="AD39" s="180"/>
    </row>
    <row r="40" spans="2:30" ht="15" customHeight="1" x14ac:dyDescent="0.25">
      <c r="B40" s="180"/>
      <c r="C40" s="180"/>
      <c r="D40" s="180"/>
      <c r="E40" s="180"/>
      <c r="G40" s="180"/>
      <c r="H40" s="180"/>
      <c r="I40" s="180"/>
      <c r="J40" s="180"/>
      <c r="L40" s="180"/>
      <c r="M40" s="180"/>
      <c r="N40" s="180"/>
      <c r="O40" s="180"/>
      <c r="Q40" s="181"/>
      <c r="R40" s="181"/>
      <c r="S40" s="181"/>
      <c r="T40" s="181"/>
      <c r="V40" s="180"/>
      <c r="W40" s="180"/>
      <c r="X40" s="180"/>
      <c r="Y40" s="180"/>
      <c r="AA40" s="180"/>
      <c r="AB40" s="180"/>
      <c r="AC40" s="180"/>
      <c r="AD40" s="180"/>
    </row>
    <row r="41" spans="2:30" ht="15" customHeight="1" x14ac:dyDescent="0.25">
      <c r="B41" s="180"/>
      <c r="C41" s="180"/>
      <c r="D41" s="180"/>
      <c r="E41" s="180"/>
      <c r="G41" s="180"/>
      <c r="H41" s="180"/>
      <c r="I41" s="180"/>
      <c r="J41" s="180"/>
      <c r="L41" s="180"/>
      <c r="M41" s="180"/>
      <c r="N41" s="180"/>
      <c r="O41" s="180"/>
      <c r="Q41" s="181"/>
      <c r="R41" s="181"/>
      <c r="S41" s="181"/>
      <c r="T41" s="181"/>
      <c r="V41" s="180"/>
      <c r="W41" s="180"/>
      <c r="X41" s="180"/>
      <c r="Y41" s="180"/>
      <c r="AA41" s="180"/>
      <c r="AB41" s="180"/>
      <c r="AC41" s="180"/>
      <c r="AD41" s="180"/>
    </row>
    <row r="42" spans="2:30" ht="15" customHeight="1" x14ac:dyDescent="0.25">
      <c r="B42" s="180"/>
      <c r="C42" s="180"/>
      <c r="D42" s="180"/>
      <c r="E42" s="180"/>
      <c r="G42" s="180"/>
      <c r="H42" s="180"/>
      <c r="I42" s="180"/>
      <c r="J42" s="180"/>
      <c r="L42" s="180"/>
      <c r="M42" s="180"/>
      <c r="N42" s="180"/>
      <c r="O42" s="180"/>
      <c r="Q42" s="181"/>
      <c r="R42" s="181"/>
      <c r="S42" s="181"/>
      <c r="T42" s="181"/>
      <c r="V42" s="180"/>
      <c r="W42" s="180"/>
      <c r="X42" s="180"/>
      <c r="Y42" s="180"/>
      <c r="AA42" s="180"/>
      <c r="AB42" s="180"/>
      <c r="AC42" s="180"/>
      <c r="AD42" s="180"/>
    </row>
    <row r="43" spans="2:30" ht="15" customHeight="1" x14ac:dyDescent="0.25">
      <c r="B43" s="180"/>
      <c r="C43" s="180"/>
      <c r="D43" s="180"/>
      <c r="E43" s="180"/>
      <c r="G43" s="180"/>
      <c r="H43" s="180"/>
      <c r="I43" s="180"/>
      <c r="J43" s="180"/>
      <c r="L43" s="180"/>
      <c r="M43" s="180"/>
      <c r="N43" s="180"/>
      <c r="O43" s="180"/>
      <c r="Q43" s="181"/>
      <c r="R43" s="181"/>
      <c r="S43" s="181"/>
      <c r="T43" s="181"/>
      <c r="V43" s="180"/>
      <c r="W43" s="180"/>
      <c r="X43" s="180"/>
      <c r="Y43" s="180"/>
      <c r="AA43" s="180"/>
      <c r="AB43" s="180"/>
      <c r="AC43" s="180"/>
      <c r="AD43" s="180"/>
    </row>
    <row r="44" spans="2:30" ht="17.25" customHeight="1" x14ac:dyDescent="0.25">
      <c r="B44" s="183" t="s">
        <v>91</v>
      </c>
      <c r="C44" s="183"/>
      <c r="D44" s="183"/>
      <c r="E44" s="183"/>
      <c r="G44" s="183" t="s">
        <v>91</v>
      </c>
      <c r="H44" s="183"/>
      <c r="I44" s="183"/>
      <c r="J44" s="183"/>
      <c r="L44" s="183" t="s">
        <v>91</v>
      </c>
      <c r="M44" s="183"/>
      <c r="N44" s="183"/>
      <c r="O44" s="183"/>
      <c r="Q44" s="183" t="s">
        <v>91</v>
      </c>
      <c r="R44" s="183"/>
      <c r="S44" s="183"/>
      <c r="T44" s="183"/>
      <c r="V44" s="183" t="s">
        <v>91</v>
      </c>
      <c r="W44" s="183"/>
      <c r="X44" s="183"/>
      <c r="Y44" s="183"/>
      <c r="AA44" s="183" t="s">
        <v>91</v>
      </c>
      <c r="AB44" s="183"/>
      <c r="AC44" s="183"/>
      <c r="AD44" s="183"/>
    </row>
    <row r="45" spans="2:30" ht="15" customHeight="1" x14ac:dyDescent="0.25">
      <c r="B45" s="183"/>
      <c r="C45" s="183"/>
      <c r="D45" s="183"/>
      <c r="E45" s="183"/>
      <c r="G45" s="183"/>
      <c r="H45" s="183"/>
      <c r="I45" s="183"/>
      <c r="J45" s="183"/>
      <c r="L45" s="183"/>
      <c r="M45" s="183"/>
      <c r="N45" s="183"/>
      <c r="O45" s="183"/>
      <c r="Q45" s="183"/>
      <c r="R45" s="183"/>
      <c r="S45" s="183"/>
      <c r="T45" s="183"/>
      <c r="V45" s="183"/>
      <c r="W45" s="183"/>
      <c r="X45" s="183"/>
      <c r="Y45" s="183"/>
      <c r="AA45" s="183"/>
      <c r="AB45" s="183"/>
      <c r="AC45" s="183"/>
      <c r="AD45" s="183"/>
    </row>
    <row r="46" spans="2:30" ht="9" customHeight="1" x14ac:dyDescent="0.25">
      <c r="B46" s="2"/>
      <c r="C46" s="2"/>
      <c r="D46" s="2"/>
      <c r="E46" s="2"/>
      <c r="G46" s="2"/>
      <c r="H46" s="2"/>
      <c r="I46" s="2"/>
      <c r="J46" s="2"/>
      <c r="L46" s="2"/>
      <c r="M46" s="2"/>
      <c r="N46" s="2"/>
      <c r="O46" s="2"/>
      <c r="Q46" s="70"/>
      <c r="R46" s="70"/>
      <c r="S46" s="70"/>
      <c r="T46" s="70"/>
      <c r="V46" s="2"/>
      <c r="W46" s="2"/>
      <c r="X46" s="2"/>
      <c r="Y46" s="2"/>
      <c r="AA46" s="2"/>
      <c r="AB46" s="2"/>
      <c r="AC46" s="2"/>
      <c r="AD46" s="2"/>
    </row>
  </sheetData>
  <sheetProtection algorithmName="SHA-512" hashValue="QSfsyxo7pmTQGW+Y/5zots0ZAVN6JfUFZLM/ELoYRaeCjYOoAhp7xQujsf3uyE0lW0LWb+P3rwuf3oafDv2yvA==" saltValue="bxlSLJEbacjUN77C1s768g==" spinCount="100000" sheet="1" objects="1" scenarios="1" selectLockedCells="1" selectUnlockedCells="1"/>
  <mergeCells count="30">
    <mergeCell ref="AA44:AD45"/>
    <mergeCell ref="V44:Y45"/>
    <mergeCell ref="B23:E43"/>
    <mergeCell ref="G23:J43"/>
    <mergeCell ref="Q33:T43"/>
    <mergeCell ref="Q44:T45"/>
    <mergeCell ref="L44:O45"/>
    <mergeCell ref="G44:J45"/>
    <mergeCell ref="B44:E45"/>
    <mergeCell ref="AA20:AD22"/>
    <mergeCell ref="AA19:AD19"/>
    <mergeCell ref="E1:H2"/>
    <mergeCell ref="J1:L2"/>
    <mergeCell ref="L23:O43"/>
    <mergeCell ref="Q23:T32"/>
    <mergeCell ref="V23:Y43"/>
    <mergeCell ref="AA23:AD43"/>
    <mergeCell ref="B1:D2"/>
    <mergeCell ref="N1:R2"/>
    <mergeCell ref="T1:W2"/>
    <mergeCell ref="V19:Y19"/>
    <mergeCell ref="B20:E22"/>
    <mergeCell ref="G20:J22"/>
    <mergeCell ref="L20:O22"/>
    <mergeCell ref="Q20:T22"/>
    <mergeCell ref="V20:Y22"/>
    <mergeCell ref="B19:E19"/>
    <mergeCell ref="G19:J19"/>
    <mergeCell ref="L19:O19"/>
    <mergeCell ref="Q19:T19"/>
  </mergeCells>
  <conditionalFormatting sqref="B19:E19">
    <cfRule type="containsText" dxfId="36" priority="6" operator="containsText" text="Completed">
      <formula>NOT(ISERROR(SEARCH("Completed",B19)))</formula>
    </cfRule>
  </conditionalFormatting>
  <conditionalFormatting sqref="G19:J19">
    <cfRule type="containsText" dxfId="35" priority="5" operator="containsText" text="Completed">
      <formula>NOT(ISERROR(SEARCH("Completed",G19)))</formula>
    </cfRule>
  </conditionalFormatting>
  <conditionalFormatting sqref="L19:O19">
    <cfRule type="containsText" dxfId="34" priority="4" operator="containsText" text="Completed">
      <formula>NOT(ISERROR(SEARCH("Completed",L19)))</formula>
    </cfRule>
  </conditionalFormatting>
  <conditionalFormatting sqref="Q19:T19">
    <cfRule type="containsText" dxfId="33" priority="3" operator="containsText" text="Completed">
      <formula>NOT(ISERROR(SEARCH("Completed",Q19)))</formula>
    </cfRule>
  </conditionalFormatting>
  <conditionalFormatting sqref="V19:Y19">
    <cfRule type="containsText" dxfId="32" priority="2" operator="containsText" text="Completed">
      <formula>NOT(ISERROR(SEARCH("Completed",V19)))</formula>
    </cfRule>
  </conditionalFormatting>
  <conditionalFormatting sqref="AA19:AD19">
    <cfRule type="containsText" dxfId="31" priority="1" operator="containsText" text="Completed">
      <formula>NOT(ISERROR(SEARCH("Completed",AA19)))</formula>
    </cfRule>
  </conditionalFormatting>
  <pageMargins left="0.25" right="0.25" top="0.75" bottom="0.75" header="0.3" footer="0.3"/>
  <pageSetup paperSize="17" orientation="landscape" r:id="rId1"/>
  <drawing r:id="rId2"/>
  <legacyDrawing r:id="rId3"/>
  <pictur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election activeCell="AD39" sqref="AD39"/>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27" ht="15" customHeight="1" x14ac:dyDescent="0.25"/>
    <row r="20" spans="2:27" ht="15" customHeight="1" x14ac:dyDescent="0.25"/>
    <row r="21" spans="2:27" ht="15" customHeight="1" x14ac:dyDescent="0.25">
      <c r="B21" s="147" t="s">
        <v>131</v>
      </c>
      <c r="C21" s="147"/>
      <c r="D21" s="147"/>
      <c r="E21" s="147"/>
      <c r="F21" s="147"/>
      <c r="G21" s="147"/>
      <c r="H21" s="147"/>
      <c r="I21" s="147"/>
      <c r="K21" s="147" t="s">
        <v>28</v>
      </c>
      <c r="L21" s="147"/>
      <c r="M21" s="147"/>
      <c r="N21" s="147"/>
      <c r="O21" s="147"/>
      <c r="P21" s="147"/>
      <c r="Q21" s="147"/>
      <c r="R21" s="147"/>
      <c r="T21" s="147" t="s">
        <v>34</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ht="15" customHeight="1"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5" customHeight="1" x14ac:dyDescent="0.3">
      <c r="B25" s="194" t="s">
        <v>31</v>
      </c>
      <c r="C25" s="194"/>
      <c r="D25" s="194"/>
      <c r="E25" s="194"/>
      <c r="F25" s="194"/>
      <c r="G25" s="194"/>
      <c r="H25" s="194"/>
      <c r="I25" s="194"/>
      <c r="K25" s="187" t="s">
        <v>203</v>
      </c>
      <c r="L25" s="187"/>
      <c r="M25" s="187"/>
      <c r="N25" s="187"/>
      <c r="O25" s="187"/>
      <c r="P25" s="187"/>
      <c r="Q25" s="187"/>
      <c r="R25" s="187"/>
      <c r="T25" s="71" t="s">
        <v>94</v>
      </c>
      <c r="U25" s="11" t="s">
        <v>92</v>
      </c>
      <c r="V25" s="2"/>
      <c r="W25" s="2"/>
      <c r="X25" s="2"/>
      <c r="Y25" s="2"/>
      <c r="Z25" s="2"/>
      <c r="AA25" s="2"/>
    </row>
    <row r="26" spans="2:27" ht="15" customHeight="1" x14ac:dyDescent="0.25">
      <c r="B26" s="2"/>
      <c r="C26" s="2"/>
      <c r="D26" s="2"/>
      <c r="E26" s="2"/>
      <c r="F26" s="2"/>
      <c r="G26" s="2"/>
      <c r="H26" s="2"/>
      <c r="I26" s="2"/>
      <c r="K26" s="187"/>
      <c r="L26" s="187"/>
      <c r="M26" s="187"/>
      <c r="N26" s="187"/>
      <c r="O26" s="187"/>
      <c r="P26" s="187"/>
      <c r="Q26" s="187"/>
      <c r="R26" s="187"/>
      <c r="T26" s="2"/>
      <c r="U26" s="2"/>
      <c r="V26" s="85"/>
      <c r="W26" s="85"/>
      <c r="X26" s="85"/>
      <c r="Y26" s="85"/>
      <c r="Z26" s="85"/>
      <c r="AA26" s="85"/>
    </row>
    <row r="27" spans="2:27" ht="15" customHeight="1" x14ac:dyDescent="0.3">
      <c r="B27" s="74" t="b">
        <v>0</v>
      </c>
      <c r="C27" s="11" t="s">
        <v>32</v>
      </c>
      <c r="D27" s="2"/>
      <c r="E27" s="2"/>
      <c r="F27" s="2"/>
      <c r="G27" s="2"/>
      <c r="H27" s="2"/>
      <c r="I27" s="2"/>
      <c r="K27" s="187"/>
      <c r="L27" s="187"/>
      <c r="M27" s="187"/>
      <c r="N27" s="187"/>
      <c r="O27" s="187"/>
      <c r="P27" s="187"/>
      <c r="Q27" s="187"/>
      <c r="R27" s="187"/>
      <c r="T27" s="184" t="s">
        <v>93</v>
      </c>
      <c r="U27" s="185" t="s">
        <v>150</v>
      </c>
      <c r="V27" s="185"/>
      <c r="W27" s="185"/>
      <c r="X27" s="185"/>
      <c r="Y27" s="185"/>
      <c r="Z27" s="185"/>
      <c r="AA27" s="185"/>
    </row>
    <row r="28" spans="2:27" ht="15" customHeight="1" x14ac:dyDescent="0.25">
      <c r="B28" s="2"/>
      <c r="C28" s="2"/>
      <c r="D28" s="2"/>
      <c r="E28" s="2"/>
      <c r="F28" s="2"/>
      <c r="G28" s="2"/>
      <c r="H28" s="2"/>
      <c r="I28" s="2"/>
      <c r="K28" s="187"/>
      <c r="L28" s="187"/>
      <c r="M28" s="187"/>
      <c r="N28" s="187"/>
      <c r="O28" s="187"/>
      <c r="P28" s="187"/>
      <c r="Q28" s="187"/>
      <c r="R28" s="187"/>
      <c r="T28" s="184"/>
      <c r="U28" s="185"/>
      <c r="V28" s="185"/>
      <c r="W28" s="185"/>
      <c r="X28" s="185"/>
      <c r="Y28" s="185"/>
      <c r="Z28" s="185"/>
      <c r="AA28" s="185"/>
    </row>
    <row r="29" spans="2:27" ht="15" customHeight="1" x14ac:dyDescent="0.3">
      <c r="B29" s="74" t="b">
        <v>0</v>
      </c>
      <c r="C29" s="195" t="s">
        <v>33</v>
      </c>
      <c r="D29" s="196"/>
      <c r="E29" s="196"/>
      <c r="F29" s="196"/>
      <c r="G29" s="196"/>
      <c r="H29" s="196"/>
      <c r="I29" s="196"/>
      <c r="K29" s="187"/>
      <c r="L29" s="187"/>
      <c r="M29" s="187"/>
      <c r="N29" s="187"/>
      <c r="O29" s="187"/>
      <c r="P29" s="187"/>
      <c r="Q29" s="187"/>
      <c r="R29" s="187"/>
      <c r="T29" s="184"/>
      <c r="U29" s="185"/>
      <c r="V29" s="185"/>
      <c r="W29" s="185"/>
      <c r="X29" s="185"/>
      <c r="Y29" s="185"/>
      <c r="Z29" s="185"/>
      <c r="AA29" s="185"/>
    </row>
    <row r="30" spans="2:27" ht="15" customHeight="1" x14ac:dyDescent="0.25">
      <c r="B30" s="2"/>
      <c r="C30" s="2"/>
      <c r="D30" s="2"/>
      <c r="E30" s="2"/>
      <c r="F30" s="2"/>
      <c r="G30" s="2"/>
      <c r="H30" s="2"/>
      <c r="I30" s="2"/>
      <c r="K30" s="187" t="s">
        <v>204</v>
      </c>
      <c r="L30" s="187"/>
      <c r="M30" s="187"/>
      <c r="N30" s="187"/>
      <c r="O30" s="187"/>
      <c r="P30" s="187"/>
      <c r="Q30" s="187"/>
      <c r="R30" s="187"/>
      <c r="T30" s="186" t="s">
        <v>95</v>
      </c>
      <c r="U30" s="185" t="s">
        <v>96</v>
      </c>
      <c r="V30" s="185"/>
      <c r="W30" s="185"/>
      <c r="X30" s="185"/>
      <c r="Y30" s="185"/>
      <c r="Z30" s="185"/>
      <c r="AA30" s="185"/>
    </row>
    <row r="31" spans="2:27" ht="15" customHeight="1" x14ac:dyDescent="0.25">
      <c r="B31" s="74" t="b">
        <v>0</v>
      </c>
      <c r="C31" s="197" t="s">
        <v>149</v>
      </c>
      <c r="D31" s="197"/>
      <c r="E31" s="197"/>
      <c r="F31" s="197"/>
      <c r="G31" s="197"/>
      <c r="H31" s="197"/>
      <c r="I31" s="197"/>
      <c r="K31" s="187"/>
      <c r="L31" s="187"/>
      <c r="M31" s="187"/>
      <c r="N31" s="187"/>
      <c r="O31" s="187"/>
      <c r="P31" s="187"/>
      <c r="Q31" s="187"/>
      <c r="R31" s="187"/>
      <c r="T31" s="186"/>
      <c r="U31" s="185"/>
      <c r="V31" s="185"/>
      <c r="W31" s="185"/>
      <c r="X31" s="185"/>
      <c r="Y31" s="185"/>
      <c r="Z31" s="185"/>
      <c r="AA31" s="185"/>
    </row>
    <row r="32" spans="2:27" ht="15" customHeight="1" x14ac:dyDescent="0.25">
      <c r="B32" s="2"/>
      <c r="C32" s="197"/>
      <c r="D32" s="197"/>
      <c r="E32" s="197"/>
      <c r="F32" s="197"/>
      <c r="G32" s="197"/>
      <c r="H32" s="197"/>
      <c r="I32" s="197"/>
      <c r="K32" s="187"/>
      <c r="L32" s="187"/>
      <c r="M32" s="187"/>
      <c r="N32" s="187"/>
      <c r="O32" s="187"/>
      <c r="P32" s="187"/>
      <c r="Q32" s="187"/>
      <c r="R32" s="187"/>
      <c r="T32" s="186"/>
      <c r="U32" s="185"/>
      <c r="V32" s="185"/>
      <c r="W32" s="185"/>
      <c r="X32" s="185"/>
      <c r="Y32" s="185"/>
      <c r="Z32" s="185"/>
      <c r="AA32" s="185"/>
    </row>
    <row r="33" spans="2:27" ht="15" customHeight="1" x14ac:dyDescent="0.25">
      <c r="B33" s="2"/>
      <c r="C33" s="197"/>
      <c r="D33" s="197"/>
      <c r="E33" s="197"/>
      <c r="F33" s="197"/>
      <c r="G33" s="197"/>
      <c r="H33" s="197"/>
      <c r="I33" s="197"/>
      <c r="K33" s="187"/>
      <c r="L33" s="187"/>
      <c r="M33" s="187"/>
      <c r="N33" s="187"/>
      <c r="O33" s="187"/>
      <c r="P33" s="187"/>
      <c r="Q33" s="187"/>
      <c r="R33" s="187"/>
      <c r="T33" s="186" t="s">
        <v>97</v>
      </c>
      <c r="U33" s="185" t="s">
        <v>98</v>
      </c>
      <c r="V33" s="185"/>
      <c r="W33" s="185"/>
      <c r="X33" s="185"/>
      <c r="Y33" s="185"/>
      <c r="Z33" s="185"/>
      <c r="AA33" s="185"/>
    </row>
    <row r="34" spans="2:27" ht="15" customHeight="1" x14ac:dyDescent="0.3">
      <c r="B34" s="2"/>
      <c r="C34" s="21" t="s">
        <v>144</v>
      </c>
      <c r="D34" s="21" t="s">
        <v>145</v>
      </c>
      <c r="E34" s="2"/>
      <c r="F34" s="2"/>
      <c r="G34" s="2"/>
      <c r="H34" s="2"/>
      <c r="I34" s="2"/>
      <c r="K34" s="187"/>
      <c r="L34" s="187"/>
      <c r="M34" s="187"/>
      <c r="N34" s="187"/>
      <c r="O34" s="187"/>
      <c r="P34" s="187"/>
      <c r="Q34" s="187"/>
      <c r="R34" s="187"/>
      <c r="T34" s="186"/>
      <c r="U34" s="185"/>
      <c r="V34" s="185"/>
      <c r="W34" s="185"/>
      <c r="X34" s="185"/>
      <c r="Y34" s="185"/>
      <c r="Z34" s="185"/>
      <c r="AA34" s="185"/>
    </row>
    <row r="35" spans="2:27" ht="15" customHeight="1" x14ac:dyDescent="0.3">
      <c r="B35" s="2"/>
      <c r="C35" s="21"/>
      <c r="D35" s="21" t="s">
        <v>148</v>
      </c>
      <c r="E35" s="2"/>
      <c r="F35" s="2"/>
      <c r="G35" s="2"/>
      <c r="H35" s="2"/>
      <c r="I35" s="2"/>
      <c r="K35" s="187"/>
      <c r="L35" s="187"/>
      <c r="M35" s="187"/>
      <c r="N35" s="187"/>
      <c r="O35" s="187"/>
      <c r="P35" s="187"/>
      <c r="Q35" s="187"/>
      <c r="R35" s="187"/>
      <c r="T35" s="186"/>
      <c r="U35" s="185"/>
      <c r="V35" s="185"/>
      <c r="W35" s="185"/>
      <c r="X35" s="185"/>
      <c r="Y35" s="185"/>
      <c r="Z35" s="185"/>
      <c r="AA35" s="185"/>
    </row>
    <row r="36" spans="2:27" ht="15" customHeight="1" x14ac:dyDescent="0.25">
      <c r="B36" s="2"/>
      <c r="C36" s="2"/>
      <c r="D36" s="2"/>
      <c r="E36" s="2"/>
      <c r="F36" s="2"/>
      <c r="G36" s="2"/>
      <c r="H36" s="2"/>
      <c r="I36" s="2"/>
      <c r="K36" s="187"/>
      <c r="L36" s="187"/>
      <c r="M36" s="187"/>
      <c r="N36" s="187"/>
      <c r="O36" s="187"/>
      <c r="P36" s="187"/>
      <c r="Q36" s="187"/>
      <c r="R36" s="187"/>
      <c r="T36" s="186" t="s">
        <v>99</v>
      </c>
      <c r="U36" s="185" t="s">
        <v>100</v>
      </c>
      <c r="V36" s="185"/>
      <c r="W36" s="185"/>
      <c r="X36" s="185"/>
      <c r="Y36" s="185"/>
      <c r="Z36" s="185"/>
      <c r="AA36" s="185"/>
    </row>
    <row r="37" spans="2:27" ht="15.75" customHeight="1" x14ac:dyDescent="0.25">
      <c r="B37" s="190" t="s">
        <v>36</v>
      </c>
      <c r="C37" s="191"/>
      <c r="D37" s="191"/>
      <c r="E37" s="191"/>
      <c r="F37" s="191"/>
      <c r="G37" s="191"/>
      <c r="H37" s="14"/>
      <c r="I37" s="14"/>
      <c r="K37" s="187"/>
      <c r="L37" s="187"/>
      <c r="M37" s="187"/>
      <c r="N37" s="187"/>
      <c r="O37" s="187"/>
      <c r="P37" s="187"/>
      <c r="Q37" s="187"/>
      <c r="R37" s="187"/>
      <c r="T37" s="186"/>
      <c r="U37" s="185"/>
      <c r="V37" s="185"/>
      <c r="W37" s="185"/>
      <c r="X37" s="185"/>
      <c r="Y37" s="185"/>
      <c r="Z37" s="185"/>
      <c r="AA37" s="185"/>
    </row>
    <row r="38" spans="2:27" ht="15" customHeight="1" x14ac:dyDescent="0.25">
      <c r="B38" s="188" t="s">
        <v>37</v>
      </c>
      <c r="C38" s="188"/>
      <c r="D38" s="188"/>
      <c r="E38" s="188"/>
      <c r="F38" s="188"/>
      <c r="G38" s="189" t="str">
        <f>IF(B31=TRUE,1000000,IF(B29=TRUE,1000000,IF(B27=TRUE,1000000,"")))</f>
        <v/>
      </c>
      <c r="H38" s="189"/>
      <c r="I38" s="189"/>
      <c r="K38" s="187"/>
      <c r="L38" s="187"/>
      <c r="M38" s="187"/>
      <c r="N38" s="187"/>
      <c r="O38" s="187"/>
      <c r="P38" s="187"/>
      <c r="Q38" s="187"/>
      <c r="R38" s="187"/>
      <c r="T38" s="186"/>
      <c r="U38" s="185"/>
      <c r="V38" s="185"/>
      <c r="W38" s="185"/>
      <c r="X38" s="185"/>
      <c r="Y38" s="185"/>
      <c r="Z38" s="185"/>
      <c r="AA38" s="185"/>
    </row>
    <row r="39" spans="2:27" ht="15" customHeight="1" x14ac:dyDescent="0.25">
      <c r="B39" s="188" t="s">
        <v>38</v>
      </c>
      <c r="C39" s="188"/>
      <c r="D39" s="188"/>
      <c r="E39" s="188"/>
      <c r="F39" s="188"/>
      <c r="G39" s="189" t="str">
        <f>IF(B31=TRUE,2000000,IF(B29=TRUE,2000000,IF(B27=TRUE,2000000,"")))</f>
        <v/>
      </c>
      <c r="H39" s="189"/>
      <c r="I39" s="189"/>
      <c r="K39" s="187" t="s">
        <v>202</v>
      </c>
      <c r="L39" s="187"/>
      <c r="M39" s="187"/>
      <c r="N39" s="187"/>
      <c r="O39" s="187"/>
      <c r="P39" s="187"/>
      <c r="Q39" s="187"/>
      <c r="R39" s="187"/>
      <c r="T39" s="186"/>
      <c r="U39" s="185"/>
      <c r="V39" s="185"/>
      <c r="W39" s="185"/>
      <c r="X39" s="185"/>
      <c r="Y39" s="185"/>
      <c r="Z39" s="185"/>
      <c r="AA39" s="185"/>
    </row>
    <row r="40" spans="2:27" ht="15.75" customHeight="1" x14ac:dyDescent="0.25">
      <c r="B40" s="15"/>
      <c r="C40" s="15"/>
      <c r="D40" s="15"/>
      <c r="E40" s="15"/>
      <c r="F40" s="15"/>
      <c r="G40" s="15"/>
      <c r="H40" s="13"/>
      <c r="I40" s="13"/>
      <c r="K40" s="187"/>
      <c r="L40" s="187"/>
      <c r="M40" s="187"/>
      <c r="N40" s="187"/>
      <c r="O40" s="187"/>
      <c r="P40" s="187"/>
      <c r="Q40" s="187"/>
      <c r="R40" s="187"/>
      <c r="T40" s="192" t="s">
        <v>295</v>
      </c>
      <c r="U40" s="193"/>
      <c r="V40" s="193"/>
      <c r="W40" s="193"/>
      <c r="X40" s="193"/>
      <c r="Y40" s="193"/>
      <c r="Z40" s="193"/>
      <c r="AA40" s="193"/>
    </row>
    <row r="41" spans="2:27" ht="15.75" customHeight="1" x14ac:dyDescent="0.25">
      <c r="B41" s="190" t="s">
        <v>129</v>
      </c>
      <c r="C41" s="191"/>
      <c r="D41" s="191"/>
      <c r="E41" s="191"/>
      <c r="F41" s="191"/>
      <c r="G41" s="191"/>
      <c r="H41" s="10"/>
      <c r="I41" s="10"/>
      <c r="K41" s="187"/>
      <c r="L41" s="187"/>
      <c r="M41" s="187"/>
      <c r="N41" s="187"/>
      <c r="O41" s="187"/>
      <c r="P41" s="187"/>
      <c r="Q41" s="187"/>
      <c r="R41" s="187"/>
      <c r="T41" s="193"/>
      <c r="U41" s="193"/>
      <c r="V41" s="193"/>
      <c r="W41" s="193"/>
      <c r="X41" s="193"/>
      <c r="Y41" s="193"/>
      <c r="Z41" s="193"/>
      <c r="AA41" s="193"/>
    </row>
    <row r="42" spans="2:27" ht="15" customHeight="1" x14ac:dyDescent="0.25">
      <c r="B42" s="188" t="s">
        <v>39</v>
      </c>
      <c r="C42" s="188"/>
      <c r="D42" s="188"/>
      <c r="E42" s="188"/>
      <c r="F42" s="188"/>
      <c r="G42" s="189" t="str">
        <f>IF(B31=TRUE,20000000,IF(B29=TRUE,10000000,IF(B27=TRUE,5000000,"")))</f>
        <v/>
      </c>
      <c r="H42" s="189"/>
      <c r="I42" s="189"/>
      <c r="K42" s="187"/>
      <c r="L42" s="187"/>
      <c r="M42" s="187"/>
      <c r="N42" s="187"/>
      <c r="O42" s="187"/>
      <c r="P42" s="187"/>
      <c r="Q42" s="187"/>
      <c r="R42" s="187"/>
      <c r="T42" s="193"/>
      <c r="U42" s="193"/>
      <c r="V42" s="193"/>
      <c r="W42" s="193"/>
      <c r="X42" s="193"/>
      <c r="Y42" s="193"/>
      <c r="Z42" s="193"/>
      <c r="AA42" s="193"/>
    </row>
    <row r="43" spans="2:27" ht="15" customHeight="1" x14ac:dyDescent="0.25">
      <c r="B43" s="2"/>
      <c r="C43" s="2"/>
      <c r="D43" s="2"/>
      <c r="E43" s="2"/>
      <c r="F43" s="2"/>
      <c r="G43" s="2"/>
      <c r="H43" s="2"/>
      <c r="I43" s="2"/>
      <c r="K43" s="187"/>
      <c r="L43" s="187"/>
      <c r="M43" s="187"/>
      <c r="N43" s="187"/>
      <c r="O43" s="187"/>
      <c r="P43" s="187"/>
      <c r="Q43" s="187"/>
      <c r="R43" s="187"/>
      <c r="T43" s="193"/>
      <c r="U43" s="193"/>
      <c r="V43" s="193"/>
      <c r="W43" s="193"/>
      <c r="X43" s="193"/>
      <c r="Y43" s="193"/>
      <c r="Z43" s="193"/>
      <c r="AA43" s="193"/>
    </row>
    <row r="44" spans="2:27" ht="15.75" customHeight="1" x14ac:dyDescent="0.25">
      <c r="B44" s="2"/>
      <c r="C44" s="2"/>
      <c r="D44" s="2"/>
      <c r="E44" s="2"/>
      <c r="F44" s="2"/>
      <c r="G44" s="2"/>
      <c r="H44" s="2"/>
      <c r="I44" s="2"/>
      <c r="K44" s="187"/>
      <c r="L44" s="187"/>
      <c r="M44" s="187"/>
      <c r="N44" s="187"/>
      <c r="O44" s="187"/>
      <c r="P44" s="187"/>
      <c r="Q44" s="187"/>
      <c r="R44" s="187"/>
      <c r="T44" s="193"/>
      <c r="U44" s="193"/>
      <c r="V44" s="193"/>
      <c r="W44" s="193"/>
      <c r="X44" s="193"/>
      <c r="Y44" s="193"/>
      <c r="Z44" s="193"/>
      <c r="AA44" s="193"/>
    </row>
    <row r="45" spans="2:27" ht="15" customHeight="1" x14ac:dyDescent="0.25">
      <c r="B45" s="2"/>
      <c r="C45" s="2"/>
      <c r="D45" s="2"/>
      <c r="E45" s="2"/>
      <c r="F45" s="2"/>
      <c r="G45" s="2"/>
      <c r="H45" s="2"/>
      <c r="I45" s="2"/>
      <c r="K45" s="70"/>
      <c r="L45" s="70"/>
      <c r="M45" s="70"/>
      <c r="N45" s="70"/>
      <c r="O45" s="70"/>
      <c r="P45" s="70"/>
      <c r="Q45" s="70"/>
      <c r="R45" s="70"/>
      <c r="T45" s="193"/>
      <c r="U45" s="193"/>
      <c r="V45" s="193"/>
      <c r="W45" s="193"/>
      <c r="X45" s="193"/>
      <c r="Y45" s="193"/>
      <c r="Z45" s="193"/>
      <c r="AA45" s="193"/>
    </row>
    <row r="46" spans="2:27" x14ac:dyDescent="0.25">
      <c r="J46" s="1"/>
      <c r="K46" s="1"/>
      <c r="L46" s="1"/>
      <c r="M46" s="1"/>
      <c r="N46" s="1"/>
      <c r="O46" s="1"/>
      <c r="P46" s="1"/>
      <c r="Q46" s="1"/>
      <c r="R46" s="1"/>
      <c r="T46" s="72"/>
      <c r="U46" s="72"/>
      <c r="V46" s="72"/>
      <c r="W46" s="72"/>
      <c r="X46" s="72"/>
      <c r="Y46" s="72"/>
      <c r="Z46" s="72"/>
      <c r="AA46" s="72"/>
    </row>
  </sheetData>
  <sheetProtection algorithmName="SHA-512" hashValue="EfS/f0CXLrLEA9D6GCoPir9UJGSKamBm0F9Snm70sRvz20tsVVmeanRakExW76m0q6X6z3U1WapzZmD1B6zfvg==" saltValue="O1FB4jF90+I56j76xjpFLw==" spinCount="100000" sheet="1" objects="1" scenarios="1" selectLockedCells="1" selectUnlockedCells="1"/>
  <mergeCells count="31">
    <mergeCell ref="T21:AA23"/>
    <mergeCell ref="B1:C2"/>
    <mergeCell ref="E1:H2"/>
    <mergeCell ref="J1:L2"/>
    <mergeCell ref="N1:Q2"/>
    <mergeCell ref="S1:U2"/>
    <mergeCell ref="B25:I25"/>
    <mergeCell ref="C29:I29"/>
    <mergeCell ref="C31:I33"/>
    <mergeCell ref="B21:I23"/>
    <mergeCell ref="K21:R23"/>
    <mergeCell ref="K25:R29"/>
    <mergeCell ref="K30:R38"/>
    <mergeCell ref="K39:R44"/>
    <mergeCell ref="T36:T39"/>
    <mergeCell ref="U36:AA39"/>
    <mergeCell ref="B42:F42"/>
    <mergeCell ref="G42:I42"/>
    <mergeCell ref="B37:G37"/>
    <mergeCell ref="B38:F38"/>
    <mergeCell ref="G38:I38"/>
    <mergeCell ref="B39:F39"/>
    <mergeCell ref="G39:I39"/>
    <mergeCell ref="B41:G41"/>
    <mergeCell ref="T40:AA45"/>
    <mergeCell ref="T27:T29"/>
    <mergeCell ref="U27:AA29"/>
    <mergeCell ref="T30:T32"/>
    <mergeCell ref="U30:AA32"/>
    <mergeCell ref="T33:T35"/>
    <mergeCell ref="U33:AA35"/>
  </mergeCells>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7585" r:id="rId5" name="Check Box 1">
              <controlPr locked="0" defaultSize="0" autoFill="0" autoLine="0" autoPict="0">
                <anchor moveWithCells="1">
                  <from>
                    <xdr:col>1</xdr:col>
                    <xdr:colOff>219075</xdr:colOff>
                    <xdr:row>25</xdr:row>
                    <xdr:rowOff>180975</xdr:rowOff>
                  </from>
                  <to>
                    <xdr:col>2</xdr:col>
                    <xdr:colOff>0</xdr:colOff>
                    <xdr:row>27</xdr:row>
                    <xdr:rowOff>19050</xdr:rowOff>
                  </to>
                </anchor>
              </controlPr>
            </control>
          </mc:Choice>
        </mc:AlternateContent>
        <mc:AlternateContent xmlns:mc="http://schemas.openxmlformats.org/markup-compatibility/2006">
          <mc:Choice Requires="x14">
            <control shapeId="67586" r:id="rId6" name="Check Box 2">
              <controlPr locked="0" defaultSize="0" autoFill="0" autoLine="0" autoPict="0">
                <anchor moveWithCells="1">
                  <from>
                    <xdr:col>1</xdr:col>
                    <xdr:colOff>219075</xdr:colOff>
                    <xdr:row>27</xdr:row>
                    <xdr:rowOff>180975</xdr:rowOff>
                  </from>
                  <to>
                    <xdr:col>1</xdr:col>
                    <xdr:colOff>476250</xdr:colOff>
                    <xdr:row>29</xdr:row>
                    <xdr:rowOff>9525</xdr:rowOff>
                  </to>
                </anchor>
              </controlPr>
            </control>
          </mc:Choice>
        </mc:AlternateContent>
        <mc:AlternateContent xmlns:mc="http://schemas.openxmlformats.org/markup-compatibility/2006">
          <mc:Choice Requires="x14">
            <control shapeId="67587" r:id="rId7" name="Check Box 3">
              <controlPr locked="0" defaultSize="0" autoFill="0" autoLine="0" autoPict="0">
                <anchor moveWithCells="1">
                  <from>
                    <xdr:col>1</xdr:col>
                    <xdr:colOff>209550</xdr:colOff>
                    <xdr:row>30</xdr:row>
                    <xdr:rowOff>104775</xdr:rowOff>
                  </from>
                  <to>
                    <xdr:col>2</xdr:col>
                    <xdr:colOff>0</xdr:colOff>
                    <xdr:row>31</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5"/>
  <sheetViews>
    <sheetView showGridLines="0" showRowColHeaders="0" zoomScaleNormal="100" workbookViewId="0">
      <selection activeCell="AC39" sqref="AC39"/>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20" spans="2:27" ht="13.5" customHeight="1" x14ac:dyDescent="0.25"/>
    <row r="21" spans="2:27" ht="15" customHeight="1" x14ac:dyDescent="0.25">
      <c r="B21" s="147" t="s">
        <v>29</v>
      </c>
      <c r="C21" s="147"/>
      <c r="D21" s="147"/>
      <c r="E21" s="147"/>
      <c r="F21" s="147"/>
      <c r="G21" s="147"/>
      <c r="H21" s="147"/>
      <c r="I21" s="147"/>
      <c r="K21" s="147" t="s">
        <v>218</v>
      </c>
      <c r="L21" s="147"/>
      <c r="M21" s="147"/>
      <c r="N21" s="147"/>
      <c r="O21" s="147"/>
      <c r="P21" s="147"/>
      <c r="Q21" s="147"/>
      <c r="R21" s="147"/>
      <c r="T21" s="147" t="s">
        <v>165</v>
      </c>
      <c r="U21" s="147"/>
      <c r="V21" s="147"/>
      <c r="W21" s="147"/>
      <c r="X21" s="147"/>
      <c r="Y21" s="147"/>
      <c r="Z21" s="147"/>
      <c r="AA21" s="147"/>
    </row>
    <row r="22" spans="2:27"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27" ht="15" customHeight="1" x14ac:dyDescent="0.25">
      <c r="B23" s="147"/>
      <c r="C23" s="147"/>
      <c r="D23" s="147"/>
      <c r="E23" s="147"/>
      <c r="F23" s="147"/>
      <c r="G23" s="147"/>
      <c r="H23" s="147"/>
      <c r="I23" s="147"/>
      <c r="K23" s="147"/>
      <c r="L23" s="147"/>
      <c r="M23" s="147"/>
      <c r="N23" s="147"/>
      <c r="O23" s="147"/>
      <c r="P23" s="147"/>
      <c r="Q23" s="147"/>
      <c r="R23" s="147"/>
      <c r="T23" s="147"/>
      <c r="U23" s="147"/>
      <c r="V23" s="147"/>
      <c r="W23" s="147"/>
      <c r="X23" s="147"/>
      <c r="Y23" s="147"/>
      <c r="Z23" s="147"/>
      <c r="AA23" s="147"/>
    </row>
    <row r="24" spans="2:27" x14ac:dyDescent="0.25">
      <c r="B24" s="2"/>
      <c r="C24" s="2"/>
      <c r="D24" s="2"/>
      <c r="E24" s="2"/>
      <c r="F24" s="2"/>
      <c r="G24" s="2"/>
      <c r="H24" s="2"/>
      <c r="I24" s="2"/>
      <c r="K24" s="2"/>
      <c r="L24" s="2"/>
      <c r="M24" s="2"/>
      <c r="N24" s="2"/>
      <c r="O24" s="2"/>
      <c r="P24" s="2"/>
      <c r="Q24" s="2"/>
      <c r="R24" s="2"/>
      <c r="T24" s="2"/>
      <c r="U24" s="2"/>
      <c r="V24" s="2"/>
      <c r="W24" s="2"/>
      <c r="X24" s="2"/>
      <c r="Y24" s="2"/>
      <c r="Z24" s="2"/>
      <c r="AA24" s="2"/>
    </row>
    <row r="25" spans="2:27" ht="17.25" x14ac:dyDescent="0.3">
      <c r="B25" s="194" t="s">
        <v>35</v>
      </c>
      <c r="C25" s="194"/>
      <c r="D25" s="194"/>
      <c r="E25" s="194"/>
      <c r="F25" s="194"/>
      <c r="G25" s="194"/>
      <c r="H25" s="194"/>
      <c r="I25" s="194"/>
      <c r="K25" s="194" t="s">
        <v>35</v>
      </c>
      <c r="L25" s="194"/>
      <c r="M25" s="194"/>
      <c r="N25" s="194"/>
      <c r="O25" s="194"/>
      <c r="P25" s="194"/>
      <c r="Q25" s="194"/>
      <c r="R25" s="194"/>
      <c r="T25" s="187" t="s">
        <v>206</v>
      </c>
      <c r="U25" s="187"/>
      <c r="V25" s="187"/>
      <c r="W25" s="187"/>
      <c r="X25" s="187"/>
      <c r="Y25" s="187"/>
      <c r="Z25" s="187"/>
      <c r="AA25" s="187"/>
    </row>
    <row r="26" spans="2:27" x14ac:dyDescent="0.25">
      <c r="B26" s="2"/>
      <c r="C26" s="2"/>
      <c r="D26" s="2"/>
      <c r="E26" s="2"/>
      <c r="F26" s="2"/>
      <c r="G26" s="2"/>
      <c r="H26" s="2"/>
      <c r="I26" s="2"/>
      <c r="K26" s="2"/>
      <c r="L26" s="2"/>
      <c r="M26" s="2"/>
      <c r="N26" s="2"/>
      <c r="O26" s="2"/>
      <c r="P26" s="2"/>
      <c r="Q26" s="2"/>
      <c r="R26" s="2"/>
      <c r="T26" s="187"/>
      <c r="U26" s="187"/>
      <c r="V26" s="187"/>
      <c r="W26" s="187"/>
      <c r="X26" s="187"/>
      <c r="Y26" s="187"/>
      <c r="Z26" s="187"/>
      <c r="AA26" s="187"/>
    </row>
    <row r="27" spans="2:27" ht="17.25" x14ac:dyDescent="0.3">
      <c r="B27" s="74" t="b">
        <v>0</v>
      </c>
      <c r="C27" s="11" t="s">
        <v>46</v>
      </c>
      <c r="D27" s="2"/>
      <c r="E27" s="2"/>
      <c r="F27" s="2"/>
      <c r="G27" s="2"/>
      <c r="H27" s="2"/>
      <c r="I27" s="2"/>
      <c r="K27" s="74" t="b">
        <v>0</v>
      </c>
      <c r="L27" s="198" t="s">
        <v>219</v>
      </c>
      <c r="M27" s="198"/>
      <c r="N27" s="198"/>
      <c r="O27" s="198"/>
      <c r="P27" s="198"/>
      <c r="Q27" s="198"/>
      <c r="R27" s="198"/>
      <c r="T27" s="187"/>
      <c r="U27" s="187"/>
      <c r="V27" s="187"/>
      <c r="W27" s="187"/>
      <c r="X27" s="187"/>
      <c r="Y27" s="187"/>
      <c r="Z27" s="187"/>
      <c r="AA27" s="187"/>
    </row>
    <row r="28" spans="2:27" x14ac:dyDescent="0.25">
      <c r="B28" s="2"/>
      <c r="C28" s="2"/>
      <c r="D28" s="2"/>
      <c r="E28" s="2"/>
      <c r="F28" s="2"/>
      <c r="G28" s="2"/>
      <c r="H28" s="2"/>
      <c r="I28" s="2"/>
      <c r="K28" s="124"/>
      <c r="L28" s="124"/>
      <c r="M28" s="124"/>
      <c r="N28" s="124"/>
      <c r="O28" s="124"/>
      <c r="P28" s="124"/>
      <c r="Q28" s="124"/>
      <c r="R28" s="124"/>
      <c r="T28" s="187"/>
      <c r="U28" s="187"/>
      <c r="V28" s="187"/>
      <c r="W28" s="187"/>
      <c r="X28" s="187"/>
      <c r="Y28" s="187"/>
      <c r="Z28" s="187"/>
      <c r="AA28" s="187"/>
    </row>
    <row r="29" spans="2:27" ht="18.75" x14ac:dyDescent="0.3">
      <c r="B29" s="74" t="b">
        <v>0</v>
      </c>
      <c r="C29" s="11" t="s">
        <v>47</v>
      </c>
      <c r="D29" s="2"/>
      <c r="E29" s="2"/>
      <c r="F29" s="2"/>
      <c r="G29" s="2"/>
      <c r="H29" s="2"/>
      <c r="I29" s="2"/>
      <c r="K29" s="190" t="s">
        <v>84</v>
      </c>
      <c r="L29" s="191"/>
      <c r="M29" s="191"/>
      <c r="N29" s="191"/>
      <c r="O29" s="191"/>
      <c r="P29" s="191"/>
      <c r="Q29" s="14"/>
      <c r="R29" s="14"/>
      <c r="T29" s="22"/>
      <c r="U29" s="22"/>
      <c r="V29" s="22"/>
      <c r="W29" s="22"/>
      <c r="X29" s="22"/>
      <c r="Y29" s="22"/>
      <c r="Z29" s="22"/>
      <c r="AA29" s="22"/>
    </row>
    <row r="30" spans="2:27" ht="17.25" x14ac:dyDescent="0.25">
      <c r="B30" s="2"/>
      <c r="C30" s="2"/>
      <c r="D30" s="2"/>
      <c r="E30" s="2"/>
      <c r="F30" s="2"/>
      <c r="G30" s="2"/>
      <c r="H30" s="2"/>
      <c r="I30" s="2"/>
      <c r="K30" s="188" t="s">
        <v>254</v>
      </c>
      <c r="L30" s="188"/>
      <c r="M30" s="188"/>
      <c r="N30" s="188"/>
      <c r="O30" s="188"/>
      <c r="P30" s="188"/>
      <c r="Q30" s="189" t="str">
        <f>IF(K27=TRUE,"Required","")</f>
        <v/>
      </c>
      <c r="R30" s="189"/>
      <c r="T30" s="22"/>
      <c r="U30" s="22"/>
      <c r="V30" s="22"/>
      <c r="W30" s="22"/>
      <c r="X30" s="22"/>
      <c r="Y30" s="22"/>
      <c r="Z30" s="22"/>
      <c r="AA30" s="22"/>
    </row>
    <row r="31" spans="2:27" ht="17.25" x14ac:dyDescent="0.3">
      <c r="B31" s="74" t="b">
        <v>0</v>
      </c>
      <c r="C31" s="195" t="s">
        <v>48</v>
      </c>
      <c r="D31" s="196"/>
      <c r="E31" s="196"/>
      <c r="F31" s="196"/>
      <c r="G31" s="196"/>
      <c r="H31" s="196"/>
      <c r="I31" s="196"/>
      <c r="K31" s="188"/>
      <c r="L31" s="188"/>
      <c r="M31" s="188"/>
      <c r="N31" s="188"/>
      <c r="O31" s="188"/>
      <c r="P31" s="188"/>
      <c r="Q31" s="189"/>
      <c r="R31" s="189"/>
      <c r="T31" s="22"/>
      <c r="U31" s="22"/>
      <c r="V31" s="22"/>
      <c r="W31" s="22"/>
      <c r="X31" s="22"/>
      <c r="Y31" s="22"/>
      <c r="Z31" s="22"/>
      <c r="AA31" s="22"/>
    </row>
    <row r="32" spans="2:27" ht="17.25" x14ac:dyDescent="0.25">
      <c r="B32" s="2"/>
      <c r="C32" s="2"/>
      <c r="D32" s="2"/>
      <c r="E32" s="2"/>
      <c r="F32" s="2"/>
      <c r="G32" s="2"/>
      <c r="H32" s="2"/>
      <c r="I32" s="2"/>
      <c r="K32" s="70"/>
      <c r="L32" s="70"/>
      <c r="M32" s="70"/>
      <c r="N32" s="70"/>
      <c r="O32" s="70"/>
      <c r="P32" s="70"/>
      <c r="Q32" s="70"/>
      <c r="R32" s="70"/>
      <c r="T32" s="22"/>
      <c r="U32" s="22"/>
      <c r="V32" s="22"/>
      <c r="W32" s="22"/>
      <c r="X32" s="22"/>
      <c r="Y32" s="22"/>
      <c r="Z32" s="22"/>
      <c r="AA32" s="22"/>
    </row>
    <row r="33" spans="2:27" ht="18.75" x14ac:dyDescent="0.25">
      <c r="B33" s="190" t="s">
        <v>40</v>
      </c>
      <c r="C33" s="191"/>
      <c r="D33" s="191"/>
      <c r="E33" s="191"/>
      <c r="F33" s="191"/>
      <c r="G33" s="191"/>
      <c r="H33" s="14"/>
      <c r="I33" s="14"/>
      <c r="K33" s="70"/>
      <c r="L33" s="70"/>
      <c r="M33" s="70"/>
      <c r="N33" s="70"/>
      <c r="O33" s="70"/>
      <c r="P33" s="70"/>
      <c r="Q33" s="70"/>
      <c r="R33" s="70"/>
      <c r="T33" s="22"/>
      <c r="U33" s="22"/>
      <c r="V33" s="22"/>
      <c r="W33" s="22"/>
      <c r="X33" s="22"/>
      <c r="Y33" s="22"/>
      <c r="Z33" s="22"/>
      <c r="AA33" s="22"/>
    </row>
    <row r="34" spans="2:27" ht="18.75" x14ac:dyDescent="0.25">
      <c r="B34" s="188" t="s">
        <v>73</v>
      </c>
      <c r="C34" s="188"/>
      <c r="D34" s="188"/>
      <c r="E34" s="188"/>
      <c r="F34" s="188"/>
      <c r="G34" s="188"/>
      <c r="H34" s="189" t="str">
        <f>IF(B31=TRUE,1000000,IF(B29=TRUE,1000000,IF(B27=TRUE,1000000,"")))</f>
        <v/>
      </c>
      <c r="I34" s="189"/>
      <c r="K34" s="70"/>
      <c r="L34" s="70"/>
      <c r="M34" s="70"/>
      <c r="N34" s="70"/>
      <c r="O34" s="70"/>
      <c r="P34" s="70"/>
      <c r="Q34" s="70"/>
      <c r="R34" s="70"/>
      <c r="T34" s="22"/>
      <c r="U34" s="22"/>
      <c r="V34" s="22"/>
      <c r="W34" s="22"/>
      <c r="X34" s="22"/>
      <c r="Y34" s="22"/>
      <c r="Z34" s="22"/>
      <c r="AA34" s="22"/>
    </row>
    <row r="35" spans="2:27" ht="15.75" customHeight="1" x14ac:dyDescent="0.25">
      <c r="B35" s="2"/>
      <c r="C35" s="2"/>
      <c r="D35" s="2"/>
      <c r="E35" s="2"/>
      <c r="F35" s="2"/>
      <c r="G35" s="2"/>
      <c r="H35" s="2"/>
      <c r="I35" s="2"/>
      <c r="K35" s="25"/>
      <c r="L35" s="25"/>
      <c r="M35" s="25"/>
      <c r="N35" s="25"/>
      <c r="O35" s="25"/>
      <c r="P35" s="25"/>
      <c r="Q35" s="25"/>
      <c r="R35" s="25"/>
      <c r="T35" s="22"/>
      <c r="U35" s="22"/>
      <c r="V35" s="22"/>
      <c r="W35" s="22"/>
      <c r="X35" s="22"/>
      <c r="Y35" s="22"/>
      <c r="Z35" s="22"/>
      <c r="AA35" s="22"/>
    </row>
    <row r="36" spans="2:27" ht="15.75" customHeight="1" x14ac:dyDescent="0.25">
      <c r="B36" s="2"/>
      <c r="C36" s="2"/>
      <c r="D36" s="2"/>
      <c r="E36" s="2"/>
      <c r="F36" s="2"/>
      <c r="G36" s="2"/>
      <c r="H36" s="2"/>
      <c r="I36" s="2"/>
      <c r="K36" s="25"/>
      <c r="L36" s="25"/>
      <c r="M36" s="25"/>
      <c r="N36" s="25"/>
      <c r="O36" s="25"/>
      <c r="P36" s="25"/>
      <c r="Q36" s="25"/>
      <c r="R36" s="25"/>
      <c r="T36" s="22"/>
      <c r="U36" s="22"/>
      <c r="V36" s="22"/>
      <c r="W36" s="22"/>
      <c r="X36" s="22"/>
      <c r="Y36" s="22"/>
      <c r="Z36" s="22"/>
      <c r="AA36" s="22"/>
    </row>
    <row r="37" spans="2:27" ht="15.75" customHeight="1" x14ac:dyDescent="0.25">
      <c r="B37" s="199" t="s">
        <v>194</v>
      </c>
      <c r="C37" s="199"/>
      <c r="D37" s="199"/>
      <c r="E37" s="199"/>
      <c r="F37" s="199"/>
      <c r="G37" s="199"/>
      <c r="H37" s="199"/>
      <c r="I37" s="199"/>
      <c r="K37" s="25"/>
      <c r="L37" s="25"/>
      <c r="M37" s="25"/>
      <c r="N37" s="25"/>
      <c r="O37" s="25"/>
      <c r="P37" s="25"/>
      <c r="Q37" s="25"/>
      <c r="R37" s="25"/>
      <c r="T37" s="22"/>
      <c r="U37" s="22"/>
      <c r="V37" s="22"/>
      <c r="W37" s="22"/>
      <c r="X37" s="22"/>
      <c r="Y37" s="22"/>
      <c r="Z37" s="22"/>
      <c r="AA37" s="22"/>
    </row>
    <row r="38" spans="2:27" ht="15.75" customHeight="1" x14ac:dyDescent="0.25">
      <c r="B38" s="199"/>
      <c r="C38" s="199"/>
      <c r="D38" s="199"/>
      <c r="E38" s="199"/>
      <c r="F38" s="199"/>
      <c r="G38" s="199"/>
      <c r="H38" s="199"/>
      <c r="I38" s="199"/>
      <c r="K38" s="25"/>
      <c r="L38" s="25"/>
      <c r="M38" s="25"/>
      <c r="N38" s="25"/>
      <c r="O38" s="25"/>
      <c r="P38" s="25"/>
      <c r="Q38" s="25"/>
      <c r="R38" s="25"/>
      <c r="T38" s="22"/>
      <c r="U38" s="22"/>
      <c r="V38" s="22"/>
      <c r="W38" s="22"/>
      <c r="X38" s="22"/>
      <c r="Y38" s="22"/>
      <c r="Z38" s="22"/>
      <c r="AA38" s="22"/>
    </row>
    <row r="39" spans="2:27" ht="15" customHeight="1" x14ac:dyDescent="0.25">
      <c r="B39" s="199"/>
      <c r="C39" s="199"/>
      <c r="D39" s="199"/>
      <c r="E39" s="199"/>
      <c r="F39" s="199"/>
      <c r="G39" s="199"/>
      <c r="H39" s="199"/>
      <c r="I39" s="199"/>
      <c r="K39" s="25"/>
      <c r="L39" s="25"/>
      <c r="M39" s="25"/>
      <c r="N39" s="25"/>
      <c r="O39" s="25"/>
      <c r="P39" s="25"/>
      <c r="Q39" s="25"/>
      <c r="R39" s="25"/>
      <c r="T39" s="2"/>
      <c r="U39" s="2"/>
      <c r="V39" s="2"/>
      <c r="W39" s="2"/>
      <c r="X39" s="2"/>
      <c r="Y39" s="2"/>
      <c r="Z39" s="2"/>
      <c r="AA39" s="2"/>
    </row>
    <row r="40" spans="2:27" ht="15" customHeight="1" x14ac:dyDescent="0.25">
      <c r="B40" s="199"/>
      <c r="C40" s="199"/>
      <c r="D40" s="199"/>
      <c r="E40" s="199"/>
      <c r="F40" s="199"/>
      <c r="G40" s="199"/>
      <c r="H40" s="199"/>
      <c r="I40" s="199"/>
      <c r="K40" s="25"/>
      <c r="L40" s="25"/>
      <c r="M40" s="25"/>
      <c r="N40" s="25"/>
      <c r="O40" s="25"/>
      <c r="P40" s="25"/>
      <c r="Q40" s="25"/>
      <c r="R40" s="25"/>
      <c r="T40" s="192" t="s">
        <v>295</v>
      </c>
      <c r="U40" s="193"/>
      <c r="V40" s="193"/>
      <c r="W40" s="193"/>
      <c r="X40" s="193"/>
      <c r="Y40" s="193"/>
      <c r="Z40" s="193"/>
      <c r="AA40" s="193"/>
    </row>
    <row r="41" spans="2:27" ht="15" customHeight="1" x14ac:dyDescent="0.25">
      <c r="B41" s="199"/>
      <c r="C41" s="199"/>
      <c r="D41" s="199"/>
      <c r="E41" s="199"/>
      <c r="F41" s="199"/>
      <c r="G41" s="199"/>
      <c r="H41" s="199"/>
      <c r="I41" s="199"/>
      <c r="K41" s="25"/>
      <c r="L41" s="25"/>
      <c r="M41" s="25"/>
      <c r="N41" s="25"/>
      <c r="O41" s="25"/>
      <c r="P41" s="25"/>
      <c r="Q41" s="25"/>
      <c r="R41" s="25"/>
      <c r="T41" s="193"/>
      <c r="U41" s="193"/>
      <c r="V41" s="193"/>
      <c r="W41" s="193"/>
      <c r="X41" s="193"/>
      <c r="Y41" s="193"/>
      <c r="Z41" s="193"/>
      <c r="AA41" s="193"/>
    </row>
    <row r="42" spans="2:27" ht="15" customHeight="1" x14ac:dyDescent="0.25">
      <c r="B42" s="199"/>
      <c r="C42" s="199"/>
      <c r="D42" s="199"/>
      <c r="E42" s="199"/>
      <c r="F42" s="199"/>
      <c r="G42" s="199"/>
      <c r="H42" s="199"/>
      <c r="I42" s="199"/>
      <c r="K42" s="2"/>
      <c r="L42" s="2"/>
      <c r="M42" s="2"/>
      <c r="N42" s="2"/>
      <c r="O42" s="2"/>
      <c r="P42" s="2"/>
      <c r="Q42" s="2"/>
      <c r="R42" s="2"/>
      <c r="T42" s="193"/>
      <c r="U42" s="193"/>
      <c r="V42" s="193"/>
      <c r="W42" s="193"/>
      <c r="X42" s="193"/>
      <c r="Y42" s="193"/>
      <c r="Z42" s="193"/>
      <c r="AA42" s="193"/>
    </row>
    <row r="43" spans="2:27" ht="15" customHeight="1" x14ac:dyDescent="0.25">
      <c r="B43" s="199"/>
      <c r="C43" s="199"/>
      <c r="D43" s="199"/>
      <c r="E43" s="199"/>
      <c r="F43" s="199"/>
      <c r="G43" s="199"/>
      <c r="H43" s="199"/>
      <c r="I43" s="199"/>
      <c r="K43" s="2"/>
      <c r="L43" s="2"/>
      <c r="M43" s="2"/>
      <c r="N43" s="2"/>
      <c r="O43" s="2"/>
      <c r="P43" s="2"/>
      <c r="Q43" s="2"/>
      <c r="R43" s="2"/>
      <c r="T43" s="193"/>
      <c r="U43" s="193"/>
      <c r="V43" s="193"/>
      <c r="W43" s="193"/>
      <c r="X43" s="193"/>
      <c r="Y43" s="193"/>
      <c r="Z43" s="193"/>
      <c r="AA43" s="193"/>
    </row>
    <row r="44" spans="2:27" ht="15" customHeight="1" x14ac:dyDescent="0.25">
      <c r="B44" s="2"/>
      <c r="C44" s="2"/>
      <c r="D44" s="2"/>
      <c r="E44" s="2"/>
      <c r="F44" s="2"/>
      <c r="G44" s="2"/>
      <c r="H44" s="2"/>
      <c r="I44" s="2"/>
      <c r="K44" s="2"/>
      <c r="L44" s="2"/>
      <c r="M44" s="2"/>
      <c r="N44" s="2"/>
      <c r="O44" s="2"/>
      <c r="P44" s="2"/>
      <c r="Q44" s="2"/>
      <c r="R44" s="2"/>
      <c r="T44" s="193"/>
      <c r="U44" s="193"/>
      <c r="V44" s="193"/>
      <c r="W44" s="193"/>
      <c r="X44" s="193"/>
      <c r="Y44" s="193"/>
      <c r="Z44" s="193"/>
      <c r="AA44" s="193"/>
    </row>
    <row r="45" spans="2:27" ht="15" customHeight="1" x14ac:dyDescent="0.25">
      <c r="B45" s="2"/>
      <c r="C45" s="2"/>
      <c r="D45" s="2"/>
      <c r="E45" s="2"/>
      <c r="F45" s="2"/>
      <c r="G45" s="2"/>
      <c r="H45" s="2"/>
      <c r="I45" s="2"/>
      <c r="K45" s="2"/>
      <c r="L45" s="2"/>
      <c r="M45" s="2"/>
      <c r="N45" s="2"/>
      <c r="O45" s="2"/>
      <c r="P45" s="2"/>
      <c r="Q45" s="2"/>
      <c r="R45" s="2"/>
      <c r="T45" s="193"/>
      <c r="U45" s="193"/>
      <c r="V45" s="193"/>
      <c r="W45" s="193"/>
      <c r="X45" s="193"/>
      <c r="Y45" s="193"/>
      <c r="Z45" s="193"/>
      <c r="AA45" s="193"/>
    </row>
  </sheetData>
  <sheetProtection algorithmName="SHA-512" hashValue="oARBa5Ba+Oevxsx1ZAHH8hCRWMDJo2bCNXoUoh32tTJjiZr8OpokkC0Wc0OITX/jF7laILWMIyq8UcfoLZwiUg==" saltValue="zz6oMVHxfDrPtb0yeAtjfg==" spinCount="100000" sheet="1" objects="1" scenarios="1" selectLockedCells="1" selectUnlockedCells="1"/>
  <mergeCells count="21">
    <mergeCell ref="T40:AA45"/>
    <mergeCell ref="T25:AA28"/>
    <mergeCell ref="B37:I43"/>
    <mergeCell ref="B34:G34"/>
    <mergeCell ref="H34:I34"/>
    <mergeCell ref="S1:U2"/>
    <mergeCell ref="B21:I23"/>
    <mergeCell ref="K21:R23"/>
    <mergeCell ref="T21:AA23"/>
    <mergeCell ref="B33:G33"/>
    <mergeCell ref="B1:C2"/>
    <mergeCell ref="E1:H2"/>
    <mergeCell ref="J1:L2"/>
    <mergeCell ref="N1:Q2"/>
    <mergeCell ref="B25:I25"/>
    <mergeCell ref="K25:R25"/>
    <mergeCell ref="K30:P31"/>
    <mergeCell ref="Q30:R31"/>
    <mergeCell ref="K29:P29"/>
    <mergeCell ref="L27:R27"/>
    <mergeCell ref="C31:I31"/>
  </mergeCells>
  <conditionalFormatting sqref="K35">
    <cfRule type="containsText" dxfId="30" priority="1" operator="containsText" text="verify">
      <formula>NOT(ISERROR(SEARCH("verify",K35)))</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8609" r:id="rId5" name="Check Box 1">
              <controlPr locked="0" defaultSize="0" autoFill="0" autoLine="0" autoPict="0">
                <anchor moveWithCells="1">
                  <from>
                    <xdr:col>1</xdr:col>
                    <xdr:colOff>219075</xdr:colOff>
                    <xdr:row>25</xdr:row>
                    <xdr:rowOff>180975</xdr:rowOff>
                  </from>
                  <to>
                    <xdr:col>2</xdr:col>
                    <xdr:colOff>0</xdr:colOff>
                    <xdr:row>26</xdr:row>
                    <xdr:rowOff>209550</xdr:rowOff>
                  </to>
                </anchor>
              </controlPr>
            </control>
          </mc:Choice>
        </mc:AlternateContent>
        <mc:AlternateContent xmlns:mc="http://schemas.openxmlformats.org/markup-compatibility/2006">
          <mc:Choice Requires="x14">
            <control shapeId="68610" r:id="rId6" name="Check Box 2">
              <controlPr locked="0" defaultSize="0" autoFill="0" autoLine="0" autoPict="0">
                <anchor moveWithCells="1">
                  <from>
                    <xdr:col>1</xdr:col>
                    <xdr:colOff>219075</xdr:colOff>
                    <xdr:row>28</xdr:row>
                    <xdr:rowOff>9525</xdr:rowOff>
                  </from>
                  <to>
                    <xdr:col>1</xdr:col>
                    <xdr:colOff>476250</xdr:colOff>
                    <xdr:row>28</xdr:row>
                    <xdr:rowOff>219075</xdr:rowOff>
                  </to>
                </anchor>
              </controlPr>
            </control>
          </mc:Choice>
        </mc:AlternateContent>
        <mc:AlternateContent xmlns:mc="http://schemas.openxmlformats.org/markup-compatibility/2006">
          <mc:Choice Requires="x14">
            <control shapeId="68611" r:id="rId7" name="Check Box 3">
              <controlPr locked="0" defaultSize="0" autoFill="0" autoLine="0" autoPict="0">
                <anchor moveWithCells="1">
                  <from>
                    <xdr:col>1</xdr:col>
                    <xdr:colOff>209550</xdr:colOff>
                    <xdr:row>29</xdr:row>
                    <xdr:rowOff>190500</xdr:rowOff>
                  </from>
                  <to>
                    <xdr:col>2</xdr:col>
                    <xdr:colOff>0</xdr:colOff>
                    <xdr:row>30</xdr:row>
                    <xdr:rowOff>190500</xdr:rowOff>
                  </to>
                </anchor>
              </controlPr>
            </control>
          </mc:Choice>
        </mc:AlternateContent>
        <mc:AlternateContent xmlns:mc="http://schemas.openxmlformats.org/markup-compatibility/2006">
          <mc:Choice Requires="x14">
            <control shapeId="68614" r:id="rId8" name="Check Box 6">
              <controlPr locked="0" defaultSize="0" autoFill="0" autoLine="0" autoPict="0">
                <anchor moveWithCells="1">
                  <from>
                    <xdr:col>10</xdr:col>
                    <xdr:colOff>209550</xdr:colOff>
                    <xdr:row>26</xdr:row>
                    <xdr:rowOff>19050</xdr:rowOff>
                  </from>
                  <to>
                    <xdr:col>10</xdr:col>
                    <xdr:colOff>485775</xdr:colOff>
                    <xdr:row>27</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showGridLines="0" showRowColHeaders="0" zoomScaleNormal="100" workbookViewId="0">
      <selection activeCell="S20" sqref="S20"/>
    </sheetView>
  </sheetViews>
  <sheetFormatPr defaultRowHeight="15" x14ac:dyDescent="0.25"/>
  <cols>
    <col min="1" max="1" width="4.140625" customWidth="1"/>
    <col min="2" max="3" width="3.7109375" customWidth="1"/>
    <col min="4" max="8" width="7.7109375" customWidth="1"/>
    <col min="9" max="9" width="15.7109375" customWidth="1"/>
    <col min="10" max="10" width="7.7109375" customWidth="1"/>
    <col min="11" max="12" width="3.7109375" customWidth="1"/>
    <col min="13" max="17" width="7.7109375" customWidth="1"/>
    <col min="18" max="18" width="15.7109375" customWidth="1"/>
    <col min="19" max="19" width="7.7109375" customWidth="1"/>
    <col min="20" max="20" width="3.7109375" customWidth="1"/>
    <col min="21" max="26" width="7.7109375" customWidth="1"/>
    <col min="27" max="27" width="11.7109375" customWidth="1"/>
    <col min="28" max="28" width="4.140625" customWidth="1"/>
  </cols>
  <sheetData>
    <row r="1" spans="1:30" ht="15" customHeight="1" x14ac:dyDescent="0.25">
      <c r="A1" s="2"/>
      <c r="B1" s="200"/>
      <c r="C1" s="200"/>
      <c r="D1" s="2"/>
      <c r="E1" s="200"/>
      <c r="F1" s="200"/>
      <c r="G1" s="200"/>
      <c r="H1" s="200"/>
      <c r="I1" s="2"/>
      <c r="J1" s="200"/>
      <c r="K1" s="200"/>
      <c r="L1" s="200"/>
      <c r="M1" s="2"/>
      <c r="N1" s="200"/>
      <c r="O1" s="200"/>
      <c r="P1" s="200"/>
      <c r="Q1" s="200"/>
      <c r="R1" s="2"/>
      <c r="S1" s="200"/>
      <c r="T1" s="200"/>
      <c r="U1" s="200"/>
      <c r="V1" s="2"/>
      <c r="W1" s="2"/>
      <c r="X1" s="2"/>
      <c r="Y1" s="2"/>
      <c r="Z1" s="2"/>
      <c r="AA1" s="2"/>
      <c r="AB1" s="2"/>
      <c r="AC1" s="1"/>
      <c r="AD1" s="1"/>
    </row>
    <row r="2" spans="1:30" ht="15" customHeight="1" x14ac:dyDescent="0.25">
      <c r="A2" s="2"/>
      <c r="B2" s="200"/>
      <c r="C2" s="200"/>
      <c r="D2" s="2"/>
      <c r="E2" s="200"/>
      <c r="F2" s="200"/>
      <c r="G2" s="200"/>
      <c r="H2" s="200"/>
      <c r="I2" s="2"/>
      <c r="J2" s="200"/>
      <c r="K2" s="200"/>
      <c r="L2" s="200"/>
      <c r="M2" s="2"/>
      <c r="N2" s="200"/>
      <c r="O2" s="200"/>
      <c r="P2" s="200"/>
      <c r="Q2" s="200"/>
      <c r="R2" s="2"/>
      <c r="S2" s="200"/>
      <c r="T2" s="200"/>
      <c r="U2" s="200"/>
      <c r="V2" s="2"/>
      <c r="W2" s="2"/>
      <c r="X2" s="2"/>
      <c r="Y2" s="2"/>
      <c r="Z2" s="2"/>
      <c r="AA2" s="2"/>
      <c r="AB2" s="2"/>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27" ht="13.5" customHeight="1" x14ac:dyDescent="0.25"/>
    <row r="20" spans="2:27" ht="15" customHeight="1" x14ac:dyDescent="0.3">
      <c r="B20" s="147" t="s">
        <v>75</v>
      </c>
      <c r="C20" s="147"/>
      <c r="D20" s="147"/>
      <c r="E20" s="147"/>
      <c r="F20" s="147"/>
      <c r="G20" s="147"/>
      <c r="H20" s="147"/>
      <c r="I20" s="147"/>
      <c r="K20" s="194" t="s">
        <v>152</v>
      </c>
      <c r="L20" s="194"/>
      <c r="M20" s="194"/>
      <c r="N20" s="194"/>
      <c r="O20" s="194"/>
      <c r="P20" s="194"/>
      <c r="Q20" s="194"/>
      <c r="R20" s="194"/>
      <c r="T20" s="147" t="s">
        <v>34</v>
      </c>
      <c r="U20" s="147"/>
      <c r="V20" s="147"/>
      <c r="W20" s="147"/>
      <c r="X20" s="147"/>
      <c r="Y20" s="147"/>
      <c r="Z20" s="147"/>
      <c r="AA20" s="147"/>
    </row>
    <row r="21" spans="2:27" ht="15" customHeight="1" x14ac:dyDescent="0.25">
      <c r="B21" s="147"/>
      <c r="C21" s="147"/>
      <c r="D21" s="147"/>
      <c r="E21" s="147"/>
      <c r="F21" s="147"/>
      <c r="G21" s="147"/>
      <c r="H21" s="147"/>
      <c r="I21" s="147"/>
      <c r="K21" s="2"/>
      <c r="L21" s="2"/>
      <c r="M21" s="2"/>
      <c r="N21" s="2"/>
      <c r="O21" s="2"/>
      <c r="P21" s="2"/>
      <c r="Q21" s="2"/>
      <c r="R21" s="2"/>
      <c r="T21" s="147"/>
      <c r="U21" s="147"/>
      <c r="V21" s="147"/>
      <c r="W21" s="147"/>
      <c r="X21" s="147"/>
      <c r="Y21" s="147"/>
      <c r="Z21" s="147"/>
      <c r="AA21" s="147"/>
    </row>
    <row r="22" spans="2:27" ht="15" customHeight="1" x14ac:dyDescent="0.3">
      <c r="B22" s="147"/>
      <c r="C22" s="147"/>
      <c r="D22" s="147"/>
      <c r="E22" s="147"/>
      <c r="F22" s="147"/>
      <c r="G22" s="147"/>
      <c r="H22" s="147"/>
      <c r="I22" s="147"/>
      <c r="K22" s="194" t="s">
        <v>35</v>
      </c>
      <c r="L22" s="194"/>
      <c r="M22" s="194"/>
      <c r="N22" s="194"/>
      <c r="O22" s="194"/>
      <c r="P22" s="194"/>
      <c r="Q22" s="194"/>
      <c r="R22" s="194"/>
      <c r="T22" s="147"/>
      <c r="U22" s="147"/>
      <c r="V22" s="147"/>
      <c r="W22" s="147"/>
      <c r="X22" s="147"/>
      <c r="Y22" s="147"/>
      <c r="Z22" s="147"/>
      <c r="AA22" s="147"/>
    </row>
    <row r="23" spans="2:27" ht="15" customHeight="1" x14ac:dyDescent="0.25">
      <c r="B23" s="2"/>
      <c r="C23" s="2"/>
      <c r="D23" s="2"/>
      <c r="E23" s="2"/>
      <c r="F23" s="2"/>
      <c r="G23" s="2"/>
      <c r="H23" s="2"/>
      <c r="I23" s="2"/>
      <c r="K23" s="2"/>
      <c r="L23" s="2"/>
      <c r="M23" s="2"/>
      <c r="N23" s="2"/>
      <c r="O23" s="2"/>
      <c r="P23" s="2"/>
      <c r="Q23" s="2"/>
      <c r="R23" s="2"/>
      <c r="T23" s="19"/>
      <c r="U23" s="19"/>
      <c r="V23" s="19"/>
      <c r="W23" s="19"/>
      <c r="X23" s="19"/>
      <c r="Y23" s="19"/>
      <c r="Z23" s="19"/>
      <c r="AA23" s="19"/>
    </row>
    <row r="24" spans="2:27" ht="15" customHeight="1" x14ac:dyDescent="0.3">
      <c r="B24" s="206" t="s">
        <v>153</v>
      </c>
      <c r="C24" s="206"/>
      <c r="D24" s="206"/>
      <c r="E24" s="206"/>
      <c r="F24" s="206"/>
      <c r="G24" s="206"/>
      <c r="H24" s="206"/>
      <c r="I24" s="206"/>
      <c r="K24" s="74" t="b">
        <v>0</v>
      </c>
      <c r="L24" s="207" t="s">
        <v>80</v>
      </c>
      <c r="M24" s="207"/>
      <c r="N24" s="207"/>
      <c r="O24" s="207"/>
      <c r="P24" s="207"/>
      <c r="Q24" s="207"/>
      <c r="R24" s="207"/>
      <c r="T24" s="2"/>
      <c r="U24" s="208" t="s">
        <v>262</v>
      </c>
      <c r="V24" s="208"/>
      <c r="W24" s="208"/>
      <c r="X24" s="208"/>
      <c r="Y24" s="208"/>
      <c r="Z24" s="208"/>
      <c r="AA24" s="208"/>
    </row>
    <row r="25" spans="2:27" ht="15" customHeight="1" x14ac:dyDescent="0.25">
      <c r="B25" s="2"/>
      <c r="C25" s="2"/>
      <c r="D25" s="2"/>
      <c r="E25" s="2"/>
      <c r="F25" s="2"/>
      <c r="G25" s="2"/>
      <c r="H25" s="2"/>
      <c r="I25" s="2"/>
      <c r="K25" s="75"/>
      <c r="L25" s="2"/>
      <c r="M25" s="2"/>
      <c r="N25" s="2"/>
      <c r="O25" s="2"/>
      <c r="P25" s="2"/>
      <c r="Q25" s="2"/>
      <c r="R25" s="2"/>
      <c r="T25" s="2"/>
      <c r="U25" s="208"/>
      <c r="V25" s="208"/>
      <c r="W25" s="208"/>
      <c r="X25" s="208"/>
      <c r="Y25" s="208"/>
      <c r="Z25" s="208"/>
      <c r="AA25" s="208"/>
    </row>
    <row r="26" spans="2:27" ht="15" customHeight="1" x14ac:dyDescent="0.3">
      <c r="B26" s="12"/>
      <c r="C26" s="207" t="s">
        <v>154</v>
      </c>
      <c r="D26" s="207"/>
      <c r="E26" s="207"/>
      <c r="F26" s="207"/>
      <c r="G26" s="207"/>
      <c r="H26" s="207"/>
      <c r="I26" s="207"/>
      <c r="K26" s="74" t="b">
        <v>0</v>
      </c>
      <c r="L26" s="207" t="s">
        <v>217</v>
      </c>
      <c r="M26" s="207"/>
      <c r="N26" s="207"/>
      <c r="O26" s="207"/>
      <c r="P26" s="207"/>
      <c r="Q26" s="207"/>
      <c r="R26" s="207"/>
      <c r="T26" s="2"/>
      <c r="U26" s="208"/>
      <c r="V26" s="208"/>
      <c r="W26" s="208"/>
      <c r="X26" s="208"/>
      <c r="Y26" s="208"/>
      <c r="Z26" s="208"/>
      <c r="AA26" s="208"/>
    </row>
    <row r="27" spans="2:27" ht="15" customHeight="1" x14ac:dyDescent="0.3">
      <c r="B27" s="2"/>
      <c r="C27" s="74" t="b">
        <v>0</v>
      </c>
      <c r="D27" s="207" t="s">
        <v>155</v>
      </c>
      <c r="E27" s="207"/>
      <c r="F27" s="207"/>
      <c r="G27" s="207"/>
      <c r="H27" s="207"/>
      <c r="I27" s="207"/>
      <c r="K27" s="2"/>
      <c r="L27" s="2"/>
      <c r="M27" s="2"/>
      <c r="N27" s="2"/>
      <c r="O27" s="2"/>
      <c r="P27" s="2"/>
      <c r="Q27" s="2"/>
      <c r="R27" s="2"/>
      <c r="T27" s="2"/>
      <c r="U27" s="208"/>
      <c r="V27" s="208"/>
      <c r="W27" s="208"/>
      <c r="X27" s="208"/>
      <c r="Y27" s="208"/>
      <c r="Z27" s="208"/>
      <c r="AA27" s="208"/>
    </row>
    <row r="28" spans="2:27" ht="15.75" customHeight="1" x14ac:dyDescent="0.25">
      <c r="B28" s="12" t="b">
        <v>1</v>
      </c>
      <c r="C28" s="74" t="b">
        <v>0</v>
      </c>
      <c r="D28" s="205" t="s">
        <v>156</v>
      </c>
      <c r="E28" s="205"/>
      <c r="F28" s="205"/>
      <c r="G28" s="205"/>
      <c r="H28" s="205"/>
      <c r="I28" s="205"/>
      <c r="K28" s="190" t="s">
        <v>81</v>
      </c>
      <c r="L28" s="190"/>
      <c r="M28" s="190"/>
      <c r="N28" s="190"/>
      <c r="O28" s="190"/>
      <c r="P28" s="190"/>
      <c r="Q28" s="190"/>
      <c r="R28" s="190"/>
      <c r="T28" s="2"/>
      <c r="U28" s="208"/>
      <c r="V28" s="208"/>
      <c r="W28" s="208"/>
      <c r="X28" s="208"/>
      <c r="Y28" s="208"/>
      <c r="Z28" s="208"/>
      <c r="AA28" s="208"/>
    </row>
    <row r="29" spans="2:27" ht="15" customHeight="1" x14ac:dyDescent="0.3">
      <c r="B29" s="2"/>
      <c r="C29" s="74" t="b">
        <v>0</v>
      </c>
      <c r="D29" s="205" t="s">
        <v>157</v>
      </c>
      <c r="E29" s="205"/>
      <c r="F29" s="205"/>
      <c r="G29" s="205"/>
      <c r="H29" s="205"/>
      <c r="I29" s="205"/>
      <c r="K29" s="188" t="s">
        <v>82</v>
      </c>
      <c r="L29" s="188"/>
      <c r="M29" s="188"/>
      <c r="N29" s="188"/>
      <c r="O29" s="188"/>
      <c r="P29" s="188"/>
      <c r="Q29" s="209" t="str">
        <f>IF(K24=TRUE,"Required","")</f>
        <v/>
      </c>
      <c r="R29" s="209"/>
      <c r="T29" s="2"/>
      <c r="U29" s="208"/>
      <c r="V29" s="208"/>
      <c r="W29" s="208"/>
      <c r="X29" s="208"/>
      <c r="Y29" s="208"/>
      <c r="Z29" s="208"/>
      <c r="AA29" s="208"/>
    </row>
    <row r="30" spans="2:27" ht="15" customHeight="1" x14ac:dyDescent="0.3">
      <c r="B30" s="210" t="str">
        <f>IF(C29=TRUE,"Contact DAS Risk Management for guidance",IF(C28=TRUE,"Contact DAS Risk Management for guidance",IF(C27=TRUE,"Continue through next steps","")))</f>
        <v/>
      </c>
      <c r="C30" s="210"/>
      <c r="D30" s="210"/>
      <c r="E30" s="210"/>
      <c r="F30" s="210"/>
      <c r="G30" s="210"/>
      <c r="H30" s="210"/>
      <c r="I30" s="210"/>
      <c r="K30" s="188" t="s">
        <v>83</v>
      </c>
      <c r="L30" s="188"/>
      <c r="M30" s="188"/>
      <c r="N30" s="188"/>
      <c r="O30" s="188"/>
      <c r="P30" s="188"/>
      <c r="Q30" s="209" t="str">
        <f>IF(K26=TRUE,"Required","")</f>
        <v/>
      </c>
      <c r="R30" s="209"/>
      <c r="T30" s="2"/>
      <c r="U30" s="208"/>
      <c r="V30" s="208"/>
      <c r="W30" s="208"/>
      <c r="X30" s="208"/>
      <c r="Y30" s="208"/>
      <c r="Z30" s="208"/>
      <c r="AA30" s="208"/>
    </row>
    <row r="31" spans="2:27" ht="15" customHeight="1" x14ac:dyDescent="0.3">
      <c r="B31" s="2"/>
      <c r="C31" s="2"/>
      <c r="D31" s="2"/>
      <c r="E31" s="2"/>
      <c r="F31" s="2"/>
      <c r="G31" s="2"/>
      <c r="H31" s="2"/>
      <c r="I31" s="2"/>
      <c r="K31" s="140"/>
      <c r="L31" s="140"/>
      <c r="M31" s="140"/>
      <c r="N31" s="140"/>
      <c r="O31" s="140"/>
      <c r="P31" s="140"/>
      <c r="Q31" s="141"/>
      <c r="R31" s="141"/>
      <c r="T31" s="2"/>
      <c r="U31" s="2"/>
      <c r="V31" s="85"/>
      <c r="W31" s="85"/>
      <c r="X31" s="85"/>
      <c r="Y31" s="85"/>
      <c r="Z31" s="85"/>
      <c r="AA31" s="85"/>
    </row>
    <row r="32" spans="2:27" ht="15" customHeight="1" x14ac:dyDescent="0.3">
      <c r="B32" s="194" t="s">
        <v>41</v>
      </c>
      <c r="C32" s="194"/>
      <c r="D32" s="194"/>
      <c r="E32" s="194"/>
      <c r="F32" s="194"/>
      <c r="G32" s="194"/>
      <c r="H32" s="194"/>
      <c r="I32" s="194"/>
      <c r="K32" s="2"/>
      <c r="L32" s="2"/>
      <c r="M32" s="2"/>
      <c r="N32" s="2"/>
      <c r="O32" s="2"/>
      <c r="P32" s="2"/>
      <c r="Q32" s="2"/>
      <c r="R32" s="2"/>
      <c r="T32" s="2"/>
      <c r="U32" s="201" t="s">
        <v>158</v>
      </c>
      <c r="V32" s="201"/>
      <c r="W32" s="201"/>
      <c r="X32" s="201"/>
      <c r="Y32" s="201"/>
      <c r="Z32" s="201"/>
      <c r="AA32" s="201"/>
    </row>
    <row r="33" spans="2:27" ht="15" customHeight="1" x14ac:dyDescent="0.3">
      <c r="B33" s="16"/>
      <c r="C33" s="16"/>
      <c r="D33" s="16"/>
      <c r="E33" s="16"/>
      <c r="F33" s="16"/>
      <c r="G33" s="16"/>
      <c r="H33" s="16"/>
      <c r="I33" s="16"/>
      <c r="K33" s="2"/>
      <c r="L33" s="2"/>
      <c r="M33" s="2"/>
      <c r="N33" s="2"/>
      <c r="O33" s="2"/>
      <c r="P33" s="2"/>
      <c r="Q33" s="2"/>
      <c r="R33" s="2"/>
      <c r="T33" s="2"/>
      <c r="U33" s="201"/>
      <c r="V33" s="201"/>
      <c r="W33" s="201"/>
      <c r="X33" s="201"/>
      <c r="Y33" s="201"/>
      <c r="Z33" s="201"/>
      <c r="AA33" s="201"/>
    </row>
    <row r="34" spans="2:27" ht="15.75" customHeight="1" x14ac:dyDescent="0.25">
      <c r="B34" s="76" t="b">
        <v>0</v>
      </c>
      <c r="C34" s="202" t="s">
        <v>42</v>
      </c>
      <c r="D34" s="202"/>
      <c r="E34" s="202"/>
      <c r="F34" s="202"/>
      <c r="G34" s="202"/>
      <c r="H34" s="202"/>
      <c r="I34" s="202"/>
      <c r="K34" s="190" t="s">
        <v>43</v>
      </c>
      <c r="L34" s="190"/>
      <c r="M34" s="190"/>
      <c r="N34" s="190"/>
      <c r="O34" s="190"/>
      <c r="P34" s="190"/>
      <c r="Q34" s="190"/>
      <c r="R34" s="190"/>
      <c r="T34" s="2"/>
      <c r="U34" s="201"/>
      <c r="V34" s="201"/>
      <c r="W34" s="201"/>
      <c r="X34" s="201"/>
      <c r="Y34" s="201"/>
      <c r="Z34" s="201"/>
      <c r="AA34" s="201"/>
    </row>
    <row r="35" spans="2:27" ht="15" customHeight="1" x14ac:dyDescent="0.25">
      <c r="B35" s="86"/>
      <c r="C35" s="17"/>
      <c r="D35" s="17"/>
      <c r="E35" s="17"/>
      <c r="F35" s="17"/>
      <c r="G35" s="17"/>
      <c r="H35" s="18"/>
      <c r="I35" s="18"/>
      <c r="K35" s="203" t="s">
        <v>76</v>
      </c>
      <c r="L35" s="203"/>
      <c r="M35" s="203"/>
      <c r="N35" s="203"/>
      <c r="O35" s="203"/>
      <c r="P35" s="203"/>
      <c r="Q35" s="204" t="str">
        <f>IF(AND(C42=TRUE,B44=TRUE),10000000,IF(C42=TRUE,5000000,IF(AND(C41=TRUE,B44=TRUE),5000000,IF(C41=TRUE,2000000,IF(AND(B34=TRUE,B36=TRUE,B44=TRUE),2000000,IF(AND(B34=TRUE,B44=TRUE),2000000,IF(AND(B38=TRUE,B44=TRUE),2000000,IF(AND(B36=TRUE,B44=TRUE),2000000,IF(B34=TRUE,1000000,IF(B36=TRUE,1000000,IF(B38=TRUE,1000000,"")))))))))))</f>
        <v/>
      </c>
      <c r="R35" s="204"/>
      <c r="T35" s="2"/>
      <c r="U35" s="201"/>
      <c r="V35" s="201"/>
      <c r="W35" s="201"/>
      <c r="X35" s="201"/>
      <c r="Y35" s="201"/>
      <c r="Z35" s="201"/>
      <c r="AA35" s="201"/>
    </row>
    <row r="36" spans="2:27" ht="15" customHeight="1" x14ac:dyDescent="0.25">
      <c r="B36" s="76" t="b">
        <v>0</v>
      </c>
      <c r="C36" s="214" t="s">
        <v>74</v>
      </c>
      <c r="D36" s="214"/>
      <c r="E36" s="214"/>
      <c r="F36" s="214"/>
      <c r="G36" s="214"/>
      <c r="H36" s="214"/>
      <c r="I36" s="214"/>
      <c r="K36" s="188" t="s">
        <v>77</v>
      </c>
      <c r="L36" s="188"/>
      <c r="M36" s="188"/>
      <c r="N36" s="188"/>
      <c r="O36" s="188"/>
      <c r="P36" s="188"/>
      <c r="Q36" s="204" t="str">
        <f>IF(Q35&gt;0,Q35,"")</f>
        <v/>
      </c>
      <c r="R36" s="204"/>
      <c r="T36" s="2"/>
      <c r="U36" s="201"/>
      <c r="V36" s="201"/>
      <c r="W36" s="201"/>
      <c r="X36" s="201"/>
      <c r="Y36" s="201"/>
      <c r="Z36" s="201"/>
      <c r="AA36" s="201"/>
    </row>
    <row r="37" spans="2:27" ht="15" customHeight="1" x14ac:dyDescent="0.25">
      <c r="B37" s="2"/>
      <c r="C37" s="2"/>
      <c r="D37" s="2"/>
      <c r="E37" s="2"/>
      <c r="F37" s="2"/>
      <c r="G37" s="2"/>
      <c r="H37" s="2"/>
      <c r="I37" s="2"/>
      <c r="K37" s="2"/>
      <c r="L37" s="2"/>
      <c r="M37" s="2"/>
      <c r="N37" s="2"/>
      <c r="O37" s="2"/>
      <c r="P37" s="2"/>
      <c r="Q37" s="2"/>
      <c r="R37" s="2"/>
      <c r="T37" s="2"/>
      <c r="U37" s="201"/>
      <c r="V37" s="201"/>
      <c r="W37" s="201"/>
      <c r="X37" s="201"/>
      <c r="Y37" s="201"/>
      <c r="Z37" s="201"/>
      <c r="AA37" s="201"/>
    </row>
    <row r="38" spans="2:27" ht="15" customHeight="1" x14ac:dyDescent="0.3">
      <c r="B38" s="74" t="b">
        <v>0</v>
      </c>
      <c r="C38" s="198" t="s">
        <v>159</v>
      </c>
      <c r="D38" s="198"/>
      <c r="E38" s="198"/>
      <c r="F38" s="198"/>
      <c r="G38" s="198"/>
      <c r="H38" s="198"/>
      <c r="I38" s="198"/>
      <c r="K38" s="25"/>
      <c r="L38" s="25"/>
      <c r="M38" s="25"/>
      <c r="N38" s="25"/>
      <c r="O38" s="25"/>
      <c r="P38" s="25"/>
      <c r="Q38" s="25"/>
      <c r="R38" s="25"/>
      <c r="T38" s="2"/>
      <c r="U38" s="2"/>
      <c r="V38" s="2"/>
      <c r="W38" s="2"/>
      <c r="X38" s="2"/>
      <c r="Y38" s="2"/>
      <c r="Z38" s="2"/>
      <c r="AA38" s="2"/>
    </row>
    <row r="39" spans="2:27" ht="15" customHeight="1" x14ac:dyDescent="0.25">
      <c r="B39" s="2"/>
      <c r="C39" s="2"/>
      <c r="D39" s="2"/>
      <c r="E39" s="2"/>
      <c r="F39" s="2"/>
      <c r="G39" s="2"/>
      <c r="H39" s="2"/>
      <c r="I39" s="2"/>
      <c r="K39" s="25"/>
      <c r="L39" s="25"/>
      <c r="M39" s="25"/>
      <c r="N39" s="25"/>
      <c r="O39" s="25"/>
      <c r="P39" s="25"/>
      <c r="Q39" s="25"/>
      <c r="R39" s="25"/>
      <c r="T39" s="2"/>
      <c r="U39" s="2"/>
      <c r="V39" s="2"/>
      <c r="W39" s="2"/>
      <c r="X39" s="2"/>
      <c r="Y39" s="2"/>
      <c r="Z39" s="2"/>
      <c r="AA39" s="2"/>
    </row>
    <row r="40" spans="2:27" ht="15" customHeight="1" x14ac:dyDescent="0.25">
      <c r="B40" s="76"/>
      <c r="C40" s="214" t="s">
        <v>160</v>
      </c>
      <c r="D40" s="214"/>
      <c r="E40" s="214"/>
      <c r="F40" s="214"/>
      <c r="G40" s="214"/>
      <c r="H40" s="214"/>
      <c r="I40" s="214"/>
      <c r="K40" s="25"/>
      <c r="L40" s="25"/>
      <c r="M40" s="25"/>
      <c r="N40" s="25"/>
      <c r="O40" s="25"/>
      <c r="P40" s="25"/>
      <c r="Q40" s="25"/>
      <c r="R40" s="25"/>
      <c r="T40" s="50"/>
      <c r="U40" s="50"/>
      <c r="V40" s="50"/>
      <c r="W40" s="50"/>
      <c r="X40" s="50"/>
      <c r="Y40" s="50"/>
      <c r="Z40" s="50"/>
      <c r="AA40" s="50"/>
    </row>
    <row r="41" spans="2:27" ht="15" customHeight="1" x14ac:dyDescent="0.25">
      <c r="B41" s="87"/>
      <c r="C41" s="78" t="b">
        <v>0</v>
      </c>
      <c r="D41" s="214" t="s">
        <v>161</v>
      </c>
      <c r="E41" s="214"/>
      <c r="F41" s="214"/>
      <c r="G41" s="214"/>
      <c r="H41" s="214"/>
      <c r="I41" s="214"/>
      <c r="K41" s="25"/>
      <c r="L41" s="25"/>
      <c r="M41" s="25"/>
      <c r="N41" s="25"/>
      <c r="O41" s="25"/>
      <c r="P41" s="25"/>
      <c r="Q41" s="25"/>
      <c r="R41" s="25"/>
      <c r="T41" s="192" t="s">
        <v>295</v>
      </c>
      <c r="U41" s="193"/>
      <c r="V41" s="193"/>
      <c r="W41" s="193"/>
      <c r="X41" s="193"/>
      <c r="Y41" s="193"/>
      <c r="Z41" s="193"/>
      <c r="AA41" s="193"/>
    </row>
    <row r="42" spans="2:27" ht="15" customHeight="1" x14ac:dyDescent="0.25">
      <c r="B42" s="88"/>
      <c r="C42" s="74" t="b">
        <v>0</v>
      </c>
      <c r="D42" s="215" t="s">
        <v>162</v>
      </c>
      <c r="E42" s="196"/>
      <c r="F42" s="196"/>
      <c r="G42" s="196"/>
      <c r="H42" s="196"/>
      <c r="I42" s="196"/>
      <c r="K42" s="25"/>
      <c r="L42" s="25"/>
      <c r="M42" s="25"/>
      <c r="N42" s="25"/>
      <c r="O42" s="25"/>
      <c r="P42" s="25"/>
      <c r="Q42" s="25"/>
      <c r="R42" s="25"/>
      <c r="T42" s="193"/>
      <c r="U42" s="193"/>
      <c r="V42" s="193"/>
      <c r="W42" s="193"/>
      <c r="X42" s="193"/>
      <c r="Y42" s="193"/>
      <c r="Z42" s="193"/>
      <c r="AA42" s="193"/>
    </row>
    <row r="43" spans="2:27" ht="15" customHeight="1" x14ac:dyDescent="0.25">
      <c r="B43" s="88"/>
      <c r="C43" s="2"/>
      <c r="D43" s="2"/>
      <c r="E43" s="2"/>
      <c r="F43" s="2"/>
      <c r="G43" s="2"/>
      <c r="H43" s="2"/>
      <c r="I43" s="2"/>
      <c r="K43" s="2"/>
      <c r="L43" s="2"/>
      <c r="M43" s="2"/>
      <c r="N43" s="2"/>
      <c r="O43" s="2"/>
      <c r="P43" s="2"/>
      <c r="Q43" s="2"/>
      <c r="R43" s="2"/>
      <c r="T43" s="193"/>
      <c r="U43" s="193"/>
      <c r="V43" s="193"/>
      <c r="W43" s="193"/>
      <c r="X43" s="193"/>
      <c r="Y43" s="193"/>
      <c r="Z43" s="193"/>
      <c r="AA43" s="193"/>
    </row>
    <row r="44" spans="2:27" ht="15" customHeight="1" x14ac:dyDescent="0.25">
      <c r="B44" s="211" t="b">
        <v>0</v>
      </c>
      <c r="C44" s="212" t="s">
        <v>163</v>
      </c>
      <c r="D44" s="212"/>
      <c r="E44" s="212"/>
      <c r="F44" s="212"/>
      <c r="G44" s="212"/>
      <c r="H44" s="212"/>
      <c r="I44" s="212"/>
      <c r="K44" s="2"/>
      <c r="L44" s="2"/>
      <c r="M44" s="2"/>
      <c r="N44" s="2"/>
      <c r="O44" s="2"/>
      <c r="P44" s="2"/>
      <c r="Q44" s="2"/>
      <c r="R44" s="2"/>
      <c r="T44" s="193"/>
      <c r="U44" s="193"/>
      <c r="V44" s="193"/>
      <c r="W44" s="193"/>
      <c r="X44" s="193"/>
      <c r="Y44" s="193"/>
      <c r="Z44" s="193"/>
      <c r="AA44" s="193"/>
    </row>
    <row r="45" spans="2:27" ht="15" customHeight="1" x14ac:dyDescent="0.25">
      <c r="B45" s="211"/>
      <c r="C45" s="212"/>
      <c r="D45" s="212"/>
      <c r="E45" s="212"/>
      <c r="F45" s="212"/>
      <c r="G45" s="212"/>
      <c r="H45" s="212"/>
      <c r="I45" s="212"/>
      <c r="K45" s="2"/>
      <c r="L45" s="2"/>
      <c r="M45" s="2"/>
      <c r="N45" s="2"/>
      <c r="O45" s="2"/>
      <c r="P45" s="2"/>
      <c r="Q45" s="2"/>
      <c r="R45" s="2"/>
      <c r="T45" s="193"/>
      <c r="U45" s="193"/>
      <c r="V45" s="193"/>
      <c r="W45" s="193"/>
      <c r="X45" s="193"/>
      <c r="Y45" s="193"/>
      <c r="Z45" s="193"/>
      <c r="AA45" s="193"/>
    </row>
    <row r="46" spans="2:27" x14ac:dyDescent="0.25">
      <c r="B46" s="2"/>
      <c r="C46" s="212"/>
      <c r="D46" s="212"/>
      <c r="E46" s="212"/>
      <c r="F46" s="212"/>
      <c r="G46" s="212"/>
      <c r="H46" s="212"/>
      <c r="I46" s="212"/>
      <c r="K46" s="213"/>
      <c r="L46" s="213"/>
      <c r="M46" s="2"/>
      <c r="N46" s="2"/>
      <c r="O46" s="2"/>
      <c r="P46" s="2"/>
      <c r="Q46" s="2"/>
      <c r="R46" s="2"/>
      <c r="T46" s="193"/>
      <c r="U46" s="193"/>
      <c r="V46" s="193"/>
      <c r="W46" s="193"/>
      <c r="X46" s="193"/>
      <c r="Y46" s="193"/>
      <c r="Z46" s="193"/>
      <c r="AA46" s="193"/>
    </row>
  </sheetData>
  <sheetProtection algorithmName="SHA-512" hashValue="SCJffnkZs+2U2nEYsYwO2KtuqLZFf58K9qqyIUu2eUCccsp/GS69PDEinLXKIvkKoc0ELx6Zh+cGx+rrxsMtyA==" saltValue="jTA6fAHTZ+ENGz7DxZ9tAw==" spinCount="100000" sheet="1" objects="1" scenarios="1" selectLockedCells="1" selectUnlockedCells="1"/>
  <mergeCells count="40">
    <mergeCell ref="T41:AA46"/>
    <mergeCell ref="B44:B45"/>
    <mergeCell ref="C44:I46"/>
    <mergeCell ref="K46:L46"/>
    <mergeCell ref="C36:I36"/>
    <mergeCell ref="K36:P36"/>
    <mergeCell ref="Q36:R36"/>
    <mergeCell ref="C38:I38"/>
    <mergeCell ref="C40:I40"/>
    <mergeCell ref="D42:I42"/>
    <mergeCell ref="D41:I41"/>
    <mergeCell ref="K22:R22"/>
    <mergeCell ref="B24:I24"/>
    <mergeCell ref="L24:R24"/>
    <mergeCell ref="U24:AA30"/>
    <mergeCell ref="C26:I26"/>
    <mergeCell ref="L26:R26"/>
    <mergeCell ref="D27:I27"/>
    <mergeCell ref="K28:R28"/>
    <mergeCell ref="K29:P29"/>
    <mergeCell ref="Q29:R29"/>
    <mergeCell ref="B30:I30"/>
    <mergeCell ref="K30:P30"/>
    <mergeCell ref="Q30:R30"/>
    <mergeCell ref="S1:U2"/>
    <mergeCell ref="B32:I32"/>
    <mergeCell ref="U32:AA37"/>
    <mergeCell ref="C34:I34"/>
    <mergeCell ref="K34:R34"/>
    <mergeCell ref="K35:P35"/>
    <mergeCell ref="Q35:R35"/>
    <mergeCell ref="D28:I28"/>
    <mergeCell ref="D29:I29"/>
    <mergeCell ref="B1:C2"/>
    <mergeCell ref="E1:H2"/>
    <mergeCell ref="N1:Q2"/>
    <mergeCell ref="J1:L2"/>
    <mergeCell ref="B20:I22"/>
    <mergeCell ref="K20:R20"/>
    <mergeCell ref="T20:AA22"/>
  </mergeCells>
  <conditionalFormatting sqref="B30">
    <cfRule type="containsText" dxfId="29" priority="2" operator="containsText" text="Contact">
      <formula>NOT(ISERROR(SEARCH("Contact",B30)))</formula>
    </cfRule>
    <cfRule type="containsText" dxfId="28" priority="3" operator="containsText" text="Continue">
      <formula>NOT(ISERROR(SEARCH("Continue",B30)))</formula>
    </cfRule>
  </conditionalFormatting>
  <conditionalFormatting sqref="K38">
    <cfRule type="containsText" dxfId="27" priority="1" operator="containsText" text="verify">
      <formula>NOT(ISERROR(SEARCH("verify",K38)))</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9649" r:id="rId5" name="Check Box 17">
              <controlPr locked="0" defaultSize="0" autoFill="0" autoLine="0" autoPict="0">
                <anchor moveWithCells="1">
                  <from>
                    <xdr:col>2</xdr:col>
                    <xdr:colOff>57150</xdr:colOff>
                    <xdr:row>25</xdr:row>
                    <xdr:rowOff>171450</xdr:rowOff>
                  </from>
                  <to>
                    <xdr:col>3</xdr:col>
                    <xdr:colOff>114300</xdr:colOff>
                    <xdr:row>27</xdr:row>
                    <xdr:rowOff>9525</xdr:rowOff>
                  </to>
                </anchor>
              </controlPr>
            </control>
          </mc:Choice>
        </mc:AlternateContent>
        <mc:AlternateContent xmlns:mc="http://schemas.openxmlformats.org/markup-compatibility/2006">
          <mc:Choice Requires="x14">
            <control shapeId="69650" r:id="rId6" name="Check Box 18">
              <controlPr locked="0" defaultSize="0" autoFill="0" autoLine="0" autoPict="0">
                <anchor moveWithCells="1">
                  <from>
                    <xdr:col>2</xdr:col>
                    <xdr:colOff>57150</xdr:colOff>
                    <xdr:row>26</xdr:row>
                    <xdr:rowOff>180975</xdr:rowOff>
                  </from>
                  <to>
                    <xdr:col>3</xdr:col>
                    <xdr:colOff>85725</xdr:colOff>
                    <xdr:row>28</xdr:row>
                    <xdr:rowOff>0</xdr:rowOff>
                  </to>
                </anchor>
              </controlPr>
            </control>
          </mc:Choice>
        </mc:AlternateContent>
        <mc:AlternateContent xmlns:mc="http://schemas.openxmlformats.org/markup-compatibility/2006">
          <mc:Choice Requires="x14">
            <control shapeId="69651" r:id="rId7" name="Check Box 19">
              <controlPr locked="0" defaultSize="0" autoFill="0" autoLine="0" autoPict="0">
                <anchor moveWithCells="1">
                  <from>
                    <xdr:col>1</xdr:col>
                    <xdr:colOff>47625</xdr:colOff>
                    <xdr:row>32</xdr:row>
                    <xdr:rowOff>180975</xdr:rowOff>
                  </from>
                  <to>
                    <xdr:col>2</xdr:col>
                    <xdr:colOff>104775</xdr:colOff>
                    <xdr:row>34</xdr:row>
                    <xdr:rowOff>9525</xdr:rowOff>
                  </to>
                </anchor>
              </controlPr>
            </control>
          </mc:Choice>
        </mc:AlternateContent>
        <mc:AlternateContent xmlns:mc="http://schemas.openxmlformats.org/markup-compatibility/2006">
          <mc:Choice Requires="x14">
            <control shapeId="69652" r:id="rId8" name="Check Box 20">
              <controlPr locked="0" defaultSize="0" autoFill="0" autoLine="0" autoPict="0">
                <anchor moveWithCells="1">
                  <from>
                    <xdr:col>1</xdr:col>
                    <xdr:colOff>47625</xdr:colOff>
                    <xdr:row>34</xdr:row>
                    <xdr:rowOff>180975</xdr:rowOff>
                  </from>
                  <to>
                    <xdr:col>2</xdr:col>
                    <xdr:colOff>47625</xdr:colOff>
                    <xdr:row>36</xdr:row>
                    <xdr:rowOff>19050</xdr:rowOff>
                  </to>
                </anchor>
              </controlPr>
            </control>
          </mc:Choice>
        </mc:AlternateContent>
        <mc:AlternateContent xmlns:mc="http://schemas.openxmlformats.org/markup-compatibility/2006">
          <mc:Choice Requires="x14">
            <control shapeId="69653" r:id="rId9" name="Check Box 21">
              <controlPr locked="0" defaultSize="0" autoFill="0" autoLine="0" autoPict="0">
                <anchor moveWithCells="1">
                  <from>
                    <xdr:col>2</xdr:col>
                    <xdr:colOff>38100</xdr:colOff>
                    <xdr:row>39</xdr:row>
                    <xdr:rowOff>180975</xdr:rowOff>
                  </from>
                  <to>
                    <xdr:col>3</xdr:col>
                    <xdr:colOff>95250</xdr:colOff>
                    <xdr:row>41</xdr:row>
                    <xdr:rowOff>19050</xdr:rowOff>
                  </to>
                </anchor>
              </controlPr>
            </control>
          </mc:Choice>
        </mc:AlternateContent>
        <mc:AlternateContent xmlns:mc="http://schemas.openxmlformats.org/markup-compatibility/2006">
          <mc:Choice Requires="x14">
            <control shapeId="69654" r:id="rId10" name="Check Box 22">
              <controlPr locked="0" defaultSize="0" autoFill="0" autoLine="0" autoPict="0">
                <anchor moveWithCells="1">
                  <from>
                    <xdr:col>2</xdr:col>
                    <xdr:colOff>38100</xdr:colOff>
                    <xdr:row>41</xdr:row>
                    <xdr:rowOff>9525</xdr:rowOff>
                  </from>
                  <to>
                    <xdr:col>3</xdr:col>
                    <xdr:colOff>38100</xdr:colOff>
                    <xdr:row>42</xdr:row>
                    <xdr:rowOff>9525</xdr:rowOff>
                  </to>
                </anchor>
              </controlPr>
            </control>
          </mc:Choice>
        </mc:AlternateContent>
        <mc:AlternateContent xmlns:mc="http://schemas.openxmlformats.org/markup-compatibility/2006">
          <mc:Choice Requires="x14">
            <control shapeId="69655" r:id="rId11" name="Check Box 23">
              <controlPr locked="0" defaultSize="0" autoFill="0" autoLine="0" autoPict="0">
                <anchor moveWithCells="1">
                  <from>
                    <xdr:col>1</xdr:col>
                    <xdr:colOff>38100</xdr:colOff>
                    <xdr:row>43</xdr:row>
                    <xdr:rowOff>9525</xdr:rowOff>
                  </from>
                  <to>
                    <xdr:col>2</xdr:col>
                    <xdr:colOff>47625</xdr:colOff>
                    <xdr:row>44</xdr:row>
                    <xdr:rowOff>28575</xdr:rowOff>
                  </to>
                </anchor>
              </controlPr>
            </control>
          </mc:Choice>
        </mc:AlternateContent>
        <mc:AlternateContent xmlns:mc="http://schemas.openxmlformats.org/markup-compatibility/2006">
          <mc:Choice Requires="x14">
            <control shapeId="69656" r:id="rId12" name="Check Box 24">
              <controlPr locked="0" defaultSize="0" autoFill="0" autoLine="0" autoPict="0">
                <anchor moveWithCells="1">
                  <from>
                    <xdr:col>1</xdr:col>
                    <xdr:colOff>57150</xdr:colOff>
                    <xdr:row>36</xdr:row>
                    <xdr:rowOff>161925</xdr:rowOff>
                  </from>
                  <to>
                    <xdr:col>2</xdr:col>
                    <xdr:colOff>85725</xdr:colOff>
                    <xdr:row>38</xdr:row>
                    <xdr:rowOff>0</xdr:rowOff>
                  </to>
                </anchor>
              </controlPr>
            </control>
          </mc:Choice>
        </mc:AlternateContent>
        <mc:AlternateContent xmlns:mc="http://schemas.openxmlformats.org/markup-compatibility/2006">
          <mc:Choice Requires="x14">
            <control shapeId="69657" r:id="rId13" name="Check Box 25">
              <controlPr locked="0" defaultSize="0" autoFill="0" autoLine="0" autoPict="0">
                <anchor moveWithCells="1">
                  <from>
                    <xdr:col>10</xdr:col>
                    <xdr:colOff>47625</xdr:colOff>
                    <xdr:row>22</xdr:row>
                    <xdr:rowOff>171450</xdr:rowOff>
                  </from>
                  <to>
                    <xdr:col>11</xdr:col>
                    <xdr:colOff>76200</xdr:colOff>
                    <xdr:row>24</xdr:row>
                    <xdr:rowOff>0</xdr:rowOff>
                  </to>
                </anchor>
              </controlPr>
            </control>
          </mc:Choice>
        </mc:AlternateContent>
        <mc:AlternateContent xmlns:mc="http://schemas.openxmlformats.org/markup-compatibility/2006">
          <mc:Choice Requires="x14">
            <control shapeId="69658" r:id="rId14" name="Check Box 26">
              <controlPr locked="0" defaultSize="0" autoFill="0" autoLine="0" autoPict="0">
                <anchor moveWithCells="1">
                  <from>
                    <xdr:col>10</xdr:col>
                    <xdr:colOff>47625</xdr:colOff>
                    <xdr:row>24</xdr:row>
                    <xdr:rowOff>171450</xdr:rowOff>
                  </from>
                  <to>
                    <xdr:col>11</xdr:col>
                    <xdr:colOff>114300</xdr:colOff>
                    <xdr:row>25</xdr:row>
                    <xdr:rowOff>180975</xdr:rowOff>
                  </to>
                </anchor>
              </controlPr>
            </control>
          </mc:Choice>
        </mc:AlternateContent>
        <mc:AlternateContent xmlns:mc="http://schemas.openxmlformats.org/markup-compatibility/2006">
          <mc:Choice Requires="x14">
            <control shapeId="69659" r:id="rId15" name="Check Box 27">
              <controlPr locked="0" defaultSize="0" autoFill="0" autoLine="0" autoPict="0">
                <anchor moveWithCells="1">
                  <from>
                    <xdr:col>2</xdr:col>
                    <xdr:colOff>57150</xdr:colOff>
                    <xdr:row>27</xdr:row>
                    <xdr:rowOff>180975</xdr:rowOff>
                  </from>
                  <to>
                    <xdr:col>3</xdr:col>
                    <xdr:colOff>76200</xdr:colOff>
                    <xdr:row>29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showGridLines="0" showRowColHeaders="0" zoomScaleNormal="100" workbookViewId="0">
      <selection activeCell="H38" sqref="H38:I38"/>
    </sheetView>
  </sheetViews>
  <sheetFormatPr defaultRowHeight="15" x14ac:dyDescent="0.25"/>
  <cols>
    <col min="1" max="1" width="4.140625" customWidth="1"/>
    <col min="2" max="27" width="7.7109375" customWidth="1"/>
    <col min="28" max="28" width="4.140625" customWidth="1"/>
  </cols>
  <sheetData>
    <row r="1" spans="1:30" ht="15" customHeight="1" x14ac:dyDescent="0.25">
      <c r="A1" s="10"/>
      <c r="B1" s="165" t="s">
        <v>1</v>
      </c>
      <c r="C1" s="165"/>
      <c r="D1" s="10"/>
      <c r="E1" s="165" t="s">
        <v>101</v>
      </c>
      <c r="F1" s="165"/>
      <c r="G1" s="165"/>
      <c r="H1" s="165"/>
      <c r="I1" s="10"/>
      <c r="J1" s="165" t="s">
        <v>0</v>
      </c>
      <c r="K1" s="165"/>
      <c r="L1" s="165"/>
      <c r="M1" s="10"/>
      <c r="N1" s="166" t="s">
        <v>135</v>
      </c>
      <c r="O1" s="166"/>
      <c r="P1" s="166"/>
      <c r="Q1" s="166"/>
      <c r="R1" s="10"/>
      <c r="S1" s="165" t="s">
        <v>2</v>
      </c>
      <c r="T1" s="165"/>
      <c r="U1" s="165"/>
      <c r="V1" s="10"/>
      <c r="W1" s="10"/>
      <c r="X1" s="10"/>
      <c r="Y1" s="10"/>
      <c r="Z1" s="10"/>
      <c r="AA1" s="10"/>
      <c r="AB1" s="10"/>
      <c r="AC1" s="1"/>
      <c r="AD1" s="1"/>
    </row>
    <row r="2" spans="1:30" ht="15" customHeight="1" x14ac:dyDescent="0.25">
      <c r="A2" s="10"/>
      <c r="B2" s="165"/>
      <c r="C2" s="165"/>
      <c r="D2" s="10"/>
      <c r="E2" s="165"/>
      <c r="F2" s="165"/>
      <c r="G2" s="165"/>
      <c r="H2" s="165"/>
      <c r="I2" s="10"/>
      <c r="J2" s="165"/>
      <c r="K2" s="165"/>
      <c r="L2" s="165"/>
      <c r="M2" s="10"/>
      <c r="N2" s="166"/>
      <c r="O2" s="166"/>
      <c r="P2" s="166"/>
      <c r="Q2" s="166"/>
      <c r="R2" s="10"/>
      <c r="S2" s="165"/>
      <c r="T2" s="165"/>
      <c r="U2" s="165"/>
      <c r="V2" s="10"/>
      <c r="W2" s="10"/>
      <c r="X2" s="10"/>
      <c r="Y2" s="10"/>
      <c r="Z2" s="10"/>
      <c r="AA2" s="10"/>
      <c r="AB2" s="10"/>
      <c r="AC2" s="1"/>
      <c r="AD2" s="1"/>
    </row>
    <row r="9" spans="1:30" ht="15" customHeight="1" x14ac:dyDescent="0.25">
      <c r="J9" s="54"/>
      <c r="K9" s="54"/>
      <c r="L9" s="54"/>
      <c r="M9" s="54"/>
      <c r="N9" s="54"/>
      <c r="O9" s="54"/>
      <c r="P9" s="54"/>
      <c r="Q9" s="54"/>
    </row>
    <row r="10" spans="1:30" ht="15" customHeight="1" x14ac:dyDescent="0.25">
      <c r="J10" s="54"/>
      <c r="K10" s="54"/>
      <c r="L10" s="54"/>
      <c r="M10" s="54"/>
      <c r="N10" s="54"/>
      <c r="O10" s="54"/>
      <c r="P10" s="54"/>
      <c r="Q10" s="54"/>
    </row>
    <row r="11" spans="1:30" ht="15" customHeight="1" x14ac:dyDescent="0.25">
      <c r="J11" s="55"/>
      <c r="K11" s="55"/>
      <c r="L11" s="55"/>
      <c r="M11" s="55"/>
      <c r="N11" s="55"/>
      <c r="O11" s="55"/>
      <c r="P11" s="55"/>
      <c r="Q11" s="55"/>
      <c r="R11" s="55"/>
    </row>
    <row r="12" spans="1:30" ht="15" customHeight="1" x14ac:dyDescent="0.25">
      <c r="J12" s="55"/>
      <c r="K12" s="55"/>
      <c r="L12" s="55"/>
      <c r="M12" s="55"/>
      <c r="N12" s="55"/>
      <c r="O12" s="55"/>
      <c r="P12" s="55"/>
      <c r="Q12" s="55"/>
      <c r="R12" s="55"/>
    </row>
    <row r="13" spans="1:30" ht="15" customHeight="1" x14ac:dyDescent="0.45">
      <c r="J13" s="56"/>
      <c r="K13" s="56"/>
      <c r="L13" s="56"/>
      <c r="M13" s="56"/>
      <c r="N13" s="56"/>
    </row>
    <row r="14" spans="1:30" ht="15" customHeight="1" x14ac:dyDescent="0.45">
      <c r="J14" s="56"/>
      <c r="K14" s="56"/>
      <c r="L14" s="56"/>
      <c r="M14" s="56"/>
      <c r="N14" s="56"/>
    </row>
    <row r="19" spans="2:36" ht="17.25" customHeight="1" x14ac:dyDescent="0.25"/>
    <row r="20" spans="2:36" ht="15" customHeight="1" x14ac:dyDescent="0.25">
      <c r="B20" s="147" t="s">
        <v>78</v>
      </c>
      <c r="C20" s="147"/>
      <c r="D20" s="147"/>
      <c r="E20" s="147"/>
      <c r="F20" s="147"/>
      <c r="G20" s="147"/>
      <c r="H20" s="147"/>
      <c r="I20" s="147"/>
      <c r="K20" s="147" t="s">
        <v>140</v>
      </c>
      <c r="L20" s="147"/>
      <c r="M20" s="147"/>
      <c r="N20" s="147"/>
      <c r="O20" s="147"/>
      <c r="P20" s="147"/>
      <c r="Q20" s="147"/>
      <c r="R20" s="147"/>
      <c r="T20" s="147" t="s">
        <v>112</v>
      </c>
      <c r="U20" s="147"/>
      <c r="V20" s="147"/>
      <c r="W20" s="147"/>
      <c r="X20" s="147"/>
      <c r="Y20" s="147"/>
      <c r="Z20" s="147"/>
      <c r="AA20" s="147"/>
    </row>
    <row r="21" spans="2:36" ht="15" customHeight="1" x14ac:dyDescent="0.25">
      <c r="B21" s="147"/>
      <c r="C21" s="147"/>
      <c r="D21" s="147"/>
      <c r="E21" s="147"/>
      <c r="F21" s="147"/>
      <c r="G21" s="147"/>
      <c r="H21" s="147"/>
      <c r="I21" s="147"/>
      <c r="K21" s="147"/>
      <c r="L21" s="147"/>
      <c r="M21" s="147"/>
      <c r="N21" s="147"/>
      <c r="O21" s="147"/>
      <c r="P21" s="147"/>
      <c r="Q21" s="147"/>
      <c r="R21" s="147"/>
      <c r="T21" s="147"/>
      <c r="U21" s="147"/>
      <c r="V21" s="147"/>
      <c r="W21" s="147"/>
      <c r="X21" s="147"/>
      <c r="Y21" s="147"/>
      <c r="Z21" s="147"/>
      <c r="AA21" s="147"/>
    </row>
    <row r="22" spans="2:36" ht="15" customHeight="1" x14ac:dyDescent="0.25">
      <c r="B22" s="147"/>
      <c r="C22" s="147"/>
      <c r="D22" s="147"/>
      <c r="E22" s="147"/>
      <c r="F22" s="147"/>
      <c r="G22" s="147"/>
      <c r="H22" s="147"/>
      <c r="I22" s="147"/>
      <c r="K22" s="147"/>
      <c r="L22" s="147"/>
      <c r="M22" s="147"/>
      <c r="N22" s="147"/>
      <c r="O22" s="147"/>
      <c r="P22" s="147"/>
      <c r="Q22" s="147"/>
      <c r="R22" s="147"/>
      <c r="T22" s="147"/>
      <c r="U22" s="147"/>
      <c r="V22" s="147"/>
      <c r="W22" s="147"/>
      <c r="X22" s="147"/>
      <c r="Y22" s="147"/>
      <c r="Z22" s="147"/>
      <c r="AA22" s="147"/>
    </row>
    <row r="23" spans="2:36" ht="15" customHeight="1" x14ac:dyDescent="0.25">
      <c r="B23" s="2"/>
      <c r="C23" s="2"/>
      <c r="D23" s="2"/>
      <c r="E23" s="2"/>
      <c r="F23" s="2"/>
      <c r="G23" s="2"/>
      <c r="H23" s="2"/>
      <c r="I23" s="2"/>
      <c r="K23" s="2"/>
      <c r="L23" s="2"/>
      <c r="M23" s="2"/>
      <c r="N23" s="2"/>
      <c r="O23" s="2"/>
      <c r="P23" s="2"/>
      <c r="Q23" s="2"/>
      <c r="R23" s="2"/>
      <c r="T23" s="220" t="s">
        <v>113</v>
      </c>
      <c r="U23" s="220"/>
      <c r="V23" s="220"/>
      <c r="W23" s="220"/>
      <c r="X23" s="220"/>
      <c r="Y23" s="220"/>
      <c r="Z23" s="220"/>
      <c r="AA23" s="220"/>
      <c r="AC23" s="58"/>
      <c r="AD23" s="58"/>
      <c r="AE23" s="58"/>
      <c r="AF23" s="58"/>
      <c r="AG23" s="58"/>
      <c r="AH23" s="58"/>
      <c r="AI23" s="58"/>
      <c r="AJ23" s="58"/>
    </row>
    <row r="24" spans="2:36" ht="15" customHeight="1" x14ac:dyDescent="0.25">
      <c r="B24" s="226" t="s">
        <v>279</v>
      </c>
      <c r="C24" s="226"/>
      <c r="D24" s="226"/>
      <c r="E24" s="226"/>
      <c r="F24" s="226"/>
      <c r="G24" s="226"/>
      <c r="H24" s="226"/>
      <c r="I24" s="226"/>
      <c r="K24" s="227" t="s">
        <v>281</v>
      </c>
      <c r="L24" s="227"/>
      <c r="M24" s="227"/>
      <c r="N24" s="227"/>
      <c r="O24" s="227"/>
      <c r="P24" s="227"/>
      <c r="Q24" s="227"/>
      <c r="R24" s="227"/>
      <c r="T24" s="220"/>
      <c r="U24" s="220"/>
      <c r="V24" s="220"/>
      <c r="W24" s="220"/>
      <c r="X24" s="220"/>
      <c r="Y24" s="220"/>
      <c r="Z24" s="220"/>
      <c r="AA24" s="220"/>
      <c r="AC24" s="1"/>
      <c r="AD24" s="1"/>
      <c r="AE24" s="1"/>
      <c r="AF24" s="1"/>
      <c r="AG24" s="1"/>
      <c r="AH24" s="1"/>
      <c r="AI24" s="1"/>
      <c r="AJ24" s="1"/>
    </row>
    <row r="25" spans="2:36" ht="15" customHeight="1" x14ac:dyDescent="0.25">
      <c r="B25" s="226"/>
      <c r="C25" s="226"/>
      <c r="D25" s="226"/>
      <c r="E25" s="226"/>
      <c r="F25" s="226"/>
      <c r="G25" s="226"/>
      <c r="H25" s="226"/>
      <c r="I25" s="226"/>
      <c r="K25" s="227"/>
      <c r="L25" s="227"/>
      <c r="M25" s="227"/>
      <c r="N25" s="227"/>
      <c r="O25" s="227"/>
      <c r="P25" s="227"/>
      <c r="Q25" s="227"/>
      <c r="R25" s="227"/>
      <c r="T25" s="219" t="s">
        <v>114</v>
      </c>
      <c r="U25" s="219"/>
      <c r="V25" s="219"/>
      <c r="W25" s="219"/>
      <c r="X25" s="219"/>
      <c r="Y25" s="219"/>
      <c r="Z25" s="219"/>
      <c r="AA25" s="219"/>
    </row>
    <row r="26" spans="2:36" ht="15" customHeight="1" x14ac:dyDescent="0.25">
      <c r="B26" s="226"/>
      <c r="C26" s="226"/>
      <c r="D26" s="226"/>
      <c r="E26" s="226"/>
      <c r="F26" s="226"/>
      <c r="G26" s="226"/>
      <c r="H26" s="226"/>
      <c r="I26" s="226"/>
      <c r="K26" s="2"/>
      <c r="L26" s="2"/>
      <c r="M26" s="2"/>
      <c r="N26" s="2"/>
      <c r="O26" s="2"/>
      <c r="P26" s="2"/>
      <c r="Q26" s="2"/>
      <c r="R26" s="2"/>
      <c r="T26" s="219"/>
      <c r="U26" s="219"/>
      <c r="V26" s="219"/>
      <c r="W26" s="219"/>
      <c r="X26" s="219"/>
      <c r="Y26" s="219"/>
      <c r="Z26" s="219"/>
      <c r="AA26" s="219"/>
    </row>
    <row r="27" spans="2:36" ht="15" customHeight="1" x14ac:dyDescent="0.3">
      <c r="B27" s="145"/>
      <c r="C27" s="145"/>
      <c r="D27" s="145"/>
      <c r="E27" s="145"/>
      <c r="F27" s="145"/>
      <c r="G27" s="145"/>
      <c r="H27" s="145"/>
      <c r="I27" s="145"/>
      <c r="K27" s="228" t="s">
        <v>127</v>
      </c>
      <c r="L27" s="228"/>
      <c r="M27" s="228"/>
      <c r="N27" s="228"/>
      <c r="O27" s="228"/>
      <c r="P27" s="228"/>
      <c r="Q27" s="228"/>
      <c r="R27" s="228"/>
      <c r="T27" s="219"/>
      <c r="U27" s="219"/>
      <c r="V27" s="219"/>
      <c r="W27" s="219"/>
      <c r="X27" s="219"/>
      <c r="Y27" s="219"/>
      <c r="Z27" s="219"/>
      <c r="AA27" s="219"/>
    </row>
    <row r="28" spans="2:36" ht="15" customHeight="1" x14ac:dyDescent="0.3">
      <c r="B28" s="228" t="s">
        <v>280</v>
      </c>
      <c r="C28" s="228"/>
      <c r="D28" s="228"/>
      <c r="E28" s="228"/>
      <c r="F28" s="228"/>
      <c r="G28" s="228"/>
      <c r="H28" s="228"/>
      <c r="I28" s="228"/>
      <c r="K28" s="2"/>
      <c r="L28" s="229" t="s">
        <v>136</v>
      </c>
      <c r="M28" s="229"/>
      <c r="N28" s="229"/>
      <c r="O28" s="229"/>
      <c r="P28" s="229"/>
      <c r="Q28" s="229"/>
      <c r="R28" s="229"/>
      <c r="T28" s="219"/>
      <c r="U28" s="219"/>
      <c r="V28" s="219"/>
      <c r="W28" s="219"/>
      <c r="X28" s="219"/>
      <c r="Y28" s="219"/>
      <c r="Z28" s="219"/>
      <c r="AA28" s="219"/>
    </row>
    <row r="29" spans="2:36" ht="15" customHeight="1" x14ac:dyDescent="0.25">
      <c r="B29" s="52"/>
      <c r="C29" s="218" t="s">
        <v>278</v>
      </c>
      <c r="D29" s="218"/>
      <c r="E29" s="218"/>
      <c r="F29" s="218"/>
      <c r="G29" s="218"/>
      <c r="H29" s="218"/>
      <c r="I29" s="218"/>
      <c r="K29" s="2"/>
      <c r="L29" s="229"/>
      <c r="M29" s="229"/>
      <c r="N29" s="229"/>
      <c r="O29" s="229"/>
      <c r="P29" s="229"/>
      <c r="Q29" s="229"/>
      <c r="R29" s="229"/>
      <c r="T29" s="220" t="s">
        <v>115</v>
      </c>
      <c r="U29" s="220"/>
      <c r="V29" s="220"/>
      <c r="W29" s="220"/>
      <c r="X29" s="220"/>
      <c r="Y29" s="220"/>
      <c r="Z29" s="220"/>
      <c r="AA29" s="220"/>
    </row>
    <row r="30" spans="2:36" ht="15" customHeight="1" x14ac:dyDescent="0.25">
      <c r="B30" s="32"/>
      <c r="C30" s="218"/>
      <c r="D30" s="218"/>
      <c r="E30" s="218"/>
      <c r="F30" s="218"/>
      <c r="G30" s="218"/>
      <c r="H30" s="218"/>
      <c r="I30" s="218"/>
      <c r="K30" s="2"/>
      <c r="L30" s="229"/>
      <c r="M30" s="229"/>
      <c r="N30" s="229"/>
      <c r="O30" s="229"/>
      <c r="P30" s="229"/>
      <c r="Q30" s="229"/>
      <c r="R30" s="229"/>
      <c r="T30" s="220"/>
      <c r="U30" s="220"/>
      <c r="V30" s="220"/>
      <c r="W30" s="220"/>
      <c r="X30" s="220"/>
      <c r="Y30" s="220"/>
      <c r="Z30" s="220"/>
      <c r="AA30" s="220"/>
    </row>
    <row r="31" spans="2:36" ht="15" customHeight="1" x14ac:dyDescent="0.25">
      <c r="B31" s="52"/>
      <c r="C31" s="218"/>
      <c r="D31" s="218"/>
      <c r="E31" s="218"/>
      <c r="F31" s="218"/>
      <c r="G31" s="218"/>
      <c r="H31" s="218"/>
      <c r="I31" s="218"/>
      <c r="K31" s="2"/>
      <c r="L31" s="229"/>
      <c r="M31" s="229"/>
      <c r="N31" s="229"/>
      <c r="O31" s="229"/>
      <c r="P31" s="229"/>
      <c r="Q31" s="229"/>
      <c r="R31" s="229"/>
      <c r="T31" s="219" t="s">
        <v>116</v>
      </c>
      <c r="U31" s="219"/>
      <c r="V31" s="219"/>
      <c r="W31" s="219"/>
      <c r="X31" s="219"/>
      <c r="Y31" s="219"/>
      <c r="Z31" s="219"/>
      <c r="AA31" s="219"/>
    </row>
    <row r="32" spans="2:36" ht="15" customHeight="1" x14ac:dyDescent="0.25">
      <c r="B32" s="32"/>
      <c r="C32" s="218"/>
      <c r="D32" s="218"/>
      <c r="E32" s="218"/>
      <c r="F32" s="218"/>
      <c r="G32" s="218"/>
      <c r="H32" s="218"/>
      <c r="I32" s="218"/>
      <c r="K32" s="2"/>
      <c r="L32" s="229"/>
      <c r="M32" s="229"/>
      <c r="N32" s="229"/>
      <c r="O32" s="229"/>
      <c r="P32" s="229"/>
      <c r="Q32" s="229"/>
      <c r="R32" s="229"/>
      <c r="T32" s="219"/>
      <c r="U32" s="219"/>
      <c r="V32" s="219"/>
      <c r="W32" s="219"/>
      <c r="X32" s="219"/>
      <c r="Y32" s="219"/>
      <c r="Z32" s="219"/>
      <c r="AA32" s="219"/>
    </row>
    <row r="33" spans="2:27" ht="15" customHeight="1" x14ac:dyDescent="0.3">
      <c r="B33" s="52"/>
      <c r="C33" s="218"/>
      <c r="D33" s="218"/>
      <c r="E33" s="218"/>
      <c r="F33" s="218"/>
      <c r="G33" s="218"/>
      <c r="H33" s="218"/>
      <c r="I33" s="218"/>
      <c r="K33" s="74" t="b">
        <v>0</v>
      </c>
      <c r="L33" s="207" t="s">
        <v>137</v>
      </c>
      <c r="M33" s="207"/>
      <c r="N33" s="207"/>
      <c r="O33" s="207"/>
      <c r="P33" s="207"/>
      <c r="Q33" s="207"/>
      <c r="R33" s="207"/>
      <c r="T33" s="219"/>
      <c r="U33" s="219"/>
      <c r="V33" s="219"/>
      <c r="W33" s="219"/>
      <c r="X33" s="219"/>
      <c r="Y33" s="219"/>
      <c r="Z33" s="219"/>
      <c r="AA33" s="219"/>
    </row>
    <row r="34" spans="2:27" ht="15" customHeight="1" x14ac:dyDescent="0.3">
      <c r="B34" s="2"/>
      <c r="C34" s="218"/>
      <c r="D34" s="218"/>
      <c r="E34" s="218"/>
      <c r="F34" s="218"/>
      <c r="G34" s="218"/>
      <c r="H34" s="218"/>
      <c r="I34" s="218"/>
      <c r="K34" s="74"/>
      <c r="L34" s="21"/>
      <c r="M34" s="21"/>
      <c r="N34" s="21"/>
      <c r="O34" s="21"/>
      <c r="P34" s="21"/>
      <c r="Q34" s="21"/>
      <c r="R34" s="21"/>
      <c r="T34" s="219"/>
      <c r="U34" s="219"/>
      <c r="V34" s="219"/>
      <c r="W34" s="219"/>
      <c r="X34" s="219"/>
      <c r="Y34" s="219"/>
      <c r="Z34" s="219"/>
      <c r="AA34" s="219"/>
    </row>
    <row r="35" spans="2:27" ht="17.25" customHeight="1" x14ac:dyDescent="0.25">
      <c r="B35" s="145"/>
      <c r="C35" s="218"/>
      <c r="D35" s="218"/>
      <c r="E35" s="218"/>
      <c r="F35" s="218"/>
      <c r="G35" s="218"/>
      <c r="H35" s="218"/>
      <c r="I35" s="218"/>
      <c r="K35" s="225" t="s">
        <v>142</v>
      </c>
      <c r="L35" s="225"/>
      <c r="M35" s="225"/>
      <c r="N35" s="225"/>
      <c r="O35" s="225"/>
      <c r="P35" s="225"/>
      <c r="Q35" s="225"/>
      <c r="R35" s="225"/>
      <c r="T35" s="219"/>
      <c r="U35" s="219"/>
      <c r="V35" s="219"/>
      <c r="W35" s="219"/>
      <c r="X35" s="219"/>
      <c r="Y35" s="219"/>
      <c r="Z35" s="219"/>
      <c r="AA35" s="219"/>
    </row>
    <row r="36" spans="2:27" ht="15" customHeight="1" x14ac:dyDescent="0.25">
      <c r="B36" s="217" t="b">
        <v>0</v>
      </c>
      <c r="C36" s="218" t="s">
        <v>220</v>
      </c>
      <c r="D36" s="218"/>
      <c r="E36" s="218"/>
      <c r="F36" s="218"/>
      <c r="G36" s="218"/>
      <c r="H36" s="218"/>
      <c r="I36" s="218"/>
      <c r="K36" s="2"/>
      <c r="L36" s="2"/>
      <c r="M36" s="2"/>
      <c r="N36" s="2"/>
      <c r="O36" s="2"/>
      <c r="P36" s="2"/>
      <c r="Q36" s="2"/>
      <c r="R36" s="2"/>
      <c r="T36" s="220" t="s">
        <v>117</v>
      </c>
      <c r="U36" s="220"/>
      <c r="V36" s="220"/>
      <c r="W36" s="220"/>
      <c r="X36" s="220"/>
      <c r="Y36" s="220"/>
      <c r="Z36" s="220"/>
      <c r="AA36" s="220"/>
    </row>
    <row r="37" spans="2:27" ht="15.75" customHeight="1" thickBot="1" x14ac:dyDescent="0.35">
      <c r="B37" s="217"/>
      <c r="C37" s="218"/>
      <c r="D37" s="218"/>
      <c r="E37" s="218"/>
      <c r="F37" s="218"/>
      <c r="G37" s="218"/>
      <c r="H37" s="218"/>
      <c r="I37" s="218"/>
      <c r="K37" s="12"/>
      <c r="L37" s="195" t="s">
        <v>126</v>
      </c>
      <c r="M37" s="196"/>
      <c r="N37" s="196"/>
      <c r="O37" s="196"/>
      <c r="P37" s="196"/>
      <c r="Q37" s="196"/>
      <c r="R37" s="196"/>
      <c r="T37" s="220"/>
      <c r="U37" s="220"/>
      <c r="V37" s="220"/>
      <c r="W37" s="220"/>
      <c r="X37" s="220"/>
      <c r="Y37" s="220"/>
      <c r="Z37" s="220"/>
      <c r="AA37" s="220"/>
    </row>
    <row r="38" spans="2:27" ht="15.75" customHeight="1" thickBot="1" x14ac:dyDescent="0.3">
      <c r="B38" s="2"/>
      <c r="C38" s="205" t="s">
        <v>164</v>
      </c>
      <c r="D38" s="205"/>
      <c r="E38" s="205"/>
      <c r="F38" s="205"/>
      <c r="G38" s="224"/>
      <c r="H38" s="222">
        <v>0</v>
      </c>
      <c r="I38" s="223"/>
      <c r="K38" s="211" t="b">
        <v>0</v>
      </c>
      <c r="L38" s="201" t="s">
        <v>49</v>
      </c>
      <c r="M38" s="201"/>
      <c r="N38" s="201"/>
      <c r="O38" s="201"/>
      <c r="P38" s="201"/>
      <c r="Q38" s="201"/>
      <c r="R38" s="201"/>
      <c r="T38" s="219" t="s">
        <v>118</v>
      </c>
      <c r="U38" s="219"/>
      <c r="V38" s="219"/>
      <c r="W38" s="219"/>
      <c r="X38" s="219"/>
      <c r="Y38" s="219"/>
      <c r="Z38" s="219"/>
      <c r="AA38" s="219"/>
    </row>
    <row r="39" spans="2:27" ht="15" customHeight="1" thickBot="1" x14ac:dyDescent="0.3">
      <c r="B39" s="2"/>
      <c r="C39" s="2"/>
      <c r="D39" s="2"/>
      <c r="E39" s="2"/>
      <c r="F39" s="2"/>
      <c r="G39" s="2"/>
      <c r="H39" s="2"/>
      <c r="I39" s="2"/>
      <c r="K39" s="211"/>
      <c r="L39" s="201"/>
      <c r="M39" s="201"/>
      <c r="N39" s="201"/>
      <c r="O39" s="201"/>
      <c r="P39" s="201"/>
      <c r="Q39" s="201"/>
      <c r="R39" s="201"/>
      <c r="T39" s="219"/>
      <c r="U39" s="219"/>
      <c r="V39" s="219"/>
      <c r="W39" s="219"/>
      <c r="X39" s="219"/>
      <c r="Y39" s="219"/>
      <c r="Z39" s="219"/>
      <c r="AA39" s="219"/>
    </row>
    <row r="40" spans="2:27" ht="16.5" customHeight="1" thickBot="1" x14ac:dyDescent="0.3">
      <c r="B40" s="190" t="s">
        <v>79</v>
      </c>
      <c r="C40" s="190"/>
      <c r="D40" s="190"/>
      <c r="E40" s="190"/>
      <c r="F40" s="190"/>
      <c r="G40" s="190"/>
      <c r="H40" s="190"/>
      <c r="I40" s="190"/>
      <c r="K40" s="2"/>
      <c r="L40" s="220" t="s">
        <v>51</v>
      </c>
      <c r="M40" s="220"/>
      <c r="N40" s="220"/>
      <c r="O40" s="220"/>
      <c r="P40" s="221"/>
      <c r="Q40" s="222">
        <v>0</v>
      </c>
      <c r="R40" s="223"/>
      <c r="T40" s="219"/>
      <c r="U40" s="219"/>
      <c r="V40" s="219"/>
      <c r="W40" s="219"/>
      <c r="X40" s="219"/>
      <c r="Y40" s="219"/>
      <c r="Z40" s="219"/>
      <c r="AA40" s="219"/>
    </row>
    <row r="41" spans="2:27" ht="15" customHeight="1" x14ac:dyDescent="0.25">
      <c r="B41" s="188" t="s">
        <v>125</v>
      </c>
      <c r="C41" s="188"/>
      <c r="D41" s="188"/>
      <c r="E41" s="188"/>
      <c r="F41" s="188"/>
      <c r="G41" s="84"/>
      <c r="H41" s="216" t="str">
        <f>IF(H38&gt;0,H38,"")</f>
        <v/>
      </c>
      <c r="I41" s="216"/>
      <c r="K41" s="231" t="str">
        <f>IF(Q40&gt;19999999,"Contact DAS Risk Management on contracts $20M or more","")</f>
        <v/>
      </c>
      <c r="L41" s="231"/>
      <c r="M41" s="231"/>
      <c r="N41" s="231"/>
      <c r="O41" s="231"/>
      <c r="P41" s="231"/>
      <c r="Q41" s="231"/>
      <c r="R41" s="231"/>
      <c r="T41" s="192" t="s">
        <v>295</v>
      </c>
      <c r="U41" s="193"/>
      <c r="V41" s="193"/>
      <c r="W41" s="193"/>
      <c r="X41" s="193"/>
      <c r="Y41" s="193"/>
      <c r="Z41" s="193"/>
      <c r="AA41" s="193"/>
    </row>
    <row r="42" spans="2:27" ht="15.75" customHeight="1" x14ac:dyDescent="0.25">
      <c r="B42" s="145"/>
      <c r="C42" s="145"/>
      <c r="D42" s="145"/>
      <c r="E42" s="145"/>
      <c r="F42" s="145"/>
      <c r="G42" s="145"/>
      <c r="H42" s="145"/>
      <c r="I42" s="145"/>
      <c r="K42" s="232" t="s">
        <v>139</v>
      </c>
      <c r="L42" s="232"/>
      <c r="M42" s="232"/>
      <c r="N42" s="232"/>
      <c r="O42" s="232"/>
      <c r="P42" s="232"/>
      <c r="Q42" s="10"/>
      <c r="R42" s="10"/>
      <c r="T42" s="193"/>
      <c r="U42" s="193"/>
      <c r="V42" s="193"/>
      <c r="W42" s="193"/>
      <c r="X42" s="193"/>
      <c r="Y42" s="193"/>
      <c r="Z42" s="193"/>
      <c r="AA42" s="193"/>
    </row>
    <row r="43" spans="2:27" ht="15" customHeight="1" x14ac:dyDescent="0.3">
      <c r="B43" s="145"/>
      <c r="C43" s="145"/>
      <c r="D43" s="145"/>
      <c r="E43" s="145"/>
      <c r="F43" s="145"/>
      <c r="G43" s="145"/>
      <c r="H43" s="145"/>
      <c r="I43" s="145"/>
      <c r="K43" s="230" t="s">
        <v>138</v>
      </c>
      <c r="L43" s="230"/>
      <c r="M43" s="230"/>
      <c r="N43" s="230"/>
      <c r="O43" s="230"/>
      <c r="P43" s="10"/>
      <c r="Q43" s="233" t="str">
        <f>IF(K33=TRUE,"Required","")</f>
        <v/>
      </c>
      <c r="R43" s="233"/>
      <c r="T43" s="193"/>
      <c r="U43" s="193"/>
      <c r="V43" s="193"/>
      <c r="W43" s="193"/>
      <c r="X43" s="193"/>
      <c r="Y43" s="193"/>
      <c r="Z43" s="193"/>
      <c r="AA43" s="193"/>
    </row>
    <row r="44" spans="2:27" ht="15.75" customHeight="1" x14ac:dyDescent="0.25">
      <c r="B44" s="145"/>
      <c r="C44" s="145"/>
      <c r="D44" s="145"/>
      <c r="E44" s="145"/>
      <c r="F44" s="145"/>
      <c r="G44" s="145"/>
      <c r="H44" s="145"/>
      <c r="I44" s="145"/>
      <c r="K44" s="2"/>
      <c r="L44" s="2"/>
      <c r="M44" s="2"/>
      <c r="N44" s="2"/>
      <c r="O44" s="2"/>
      <c r="P44" s="2"/>
      <c r="Q44" s="2"/>
      <c r="R44" s="2"/>
      <c r="T44" s="193"/>
      <c r="U44" s="193"/>
      <c r="V44" s="193"/>
      <c r="W44" s="193"/>
      <c r="X44" s="193"/>
      <c r="Y44" s="193"/>
      <c r="Z44" s="193"/>
      <c r="AA44" s="193"/>
    </row>
    <row r="45" spans="2:27" ht="18.75" x14ac:dyDescent="0.25">
      <c r="B45" s="145"/>
      <c r="C45" s="145"/>
      <c r="D45" s="145"/>
      <c r="E45" s="145"/>
      <c r="F45" s="145"/>
      <c r="G45" s="145"/>
      <c r="H45" s="145"/>
      <c r="I45" s="145"/>
      <c r="K45" s="190" t="s">
        <v>50</v>
      </c>
      <c r="L45" s="190"/>
      <c r="M45" s="190"/>
      <c r="N45" s="190"/>
      <c r="O45" s="190"/>
      <c r="P45" s="190"/>
      <c r="Q45" s="190"/>
      <c r="R45" s="190"/>
      <c r="T45" s="193"/>
      <c r="U45" s="193"/>
      <c r="V45" s="193"/>
      <c r="W45" s="193"/>
      <c r="X45" s="193"/>
      <c r="Y45" s="193"/>
      <c r="Z45" s="193"/>
      <c r="AA45" s="193"/>
    </row>
    <row r="46" spans="2:27" ht="17.25" x14ac:dyDescent="0.25">
      <c r="B46" s="145"/>
      <c r="C46" s="145"/>
      <c r="D46" s="145"/>
      <c r="E46" s="145"/>
      <c r="F46" s="145"/>
      <c r="G46" s="145"/>
      <c r="H46" s="145"/>
      <c r="I46" s="145"/>
      <c r="K46" s="188" t="s">
        <v>125</v>
      </c>
      <c r="L46" s="188"/>
      <c r="M46" s="188"/>
      <c r="N46" s="188"/>
      <c r="O46" s="188"/>
      <c r="P46" s="216" t="str">
        <f>IF(Q40&gt;19999999,"Contact DAS RM",IF(Q40&gt;0,Q40,""))</f>
        <v/>
      </c>
      <c r="Q46" s="216"/>
      <c r="R46" s="216"/>
      <c r="T46" s="193"/>
      <c r="U46" s="193"/>
      <c r="V46" s="193"/>
      <c r="W46" s="193"/>
      <c r="X46" s="193"/>
      <c r="Y46" s="193"/>
      <c r="Z46" s="193"/>
      <c r="AA46" s="193"/>
    </row>
  </sheetData>
  <sheetProtection algorithmName="SHA-512" hashValue="VXoD/DozPx/EKZbJ14X6PFju2JWQzo5CETT3JE+DPGfjsF4GMwDJTX/2KGP1BttAllTu0JX4rZqY4+P5Yl/ixg==" saltValue="oPKkv3IVZol++fC7EczHug==" spinCount="100000" sheet="1" objects="1" scenarios="1" selectLockedCells="1"/>
  <mergeCells count="42">
    <mergeCell ref="S1:U2"/>
    <mergeCell ref="B20:I22"/>
    <mergeCell ref="K20:R22"/>
    <mergeCell ref="K46:O46"/>
    <mergeCell ref="P46:R46"/>
    <mergeCell ref="K24:R25"/>
    <mergeCell ref="B28:I28"/>
    <mergeCell ref="K27:R27"/>
    <mergeCell ref="L28:R32"/>
    <mergeCell ref="K43:O43"/>
    <mergeCell ref="K41:R41"/>
    <mergeCell ref="K45:R45"/>
    <mergeCell ref="K42:P42"/>
    <mergeCell ref="Q43:R43"/>
    <mergeCell ref="L37:R37"/>
    <mergeCell ref="B1:C2"/>
    <mergeCell ref="E1:H2"/>
    <mergeCell ref="J1:L2"/>
    <mergeCell ref="N1:Q2"/>
    <mergeCell ref="C38:G38"/>
    <mergeCell ref="H38:I38"/>
    <mergeCell ref="K35:R35"/>
    <mergeCell ref="B24:I26"/>
    <mergeCell ref="T20:AA22"/>
    <mergeCell ref="T23:AA24"/>
    <mergeCell ref="T29:AA30"/>
    <mergeCell ref="C36:I37"/>
    <mergeCell ref="L33:R33"/>
    <mergeCell ref="T36:AA37"/>
    <mergeCell ref="T25:AA28"/>
    <mergeCell ref="T31:AA35"/>
    <mergeCell ref="H41:I41"/>
    <mergeCell ref="B41:F41"/>
    <mergeCell ref="B36:B37"/>
    <mergeCell ref="C29:I35"/>
    <mergeCell ref="T38:AA40"/>
    <mergeCell ref="K38:K39"/>
    <mergeCell ref="L38:R39"/>
    <mergeCell ref="L40:P40"/>
    <mergeCell ref="Q40:R40"/>
    <mergeCell ref="B40:I40"/>
    <mergeCell ref="T41:AA46"/>
  </mergeCells>
  <conditionalFormatting sqref="K41:R41">
    <cfRule type="containsText" dxfId="26" priority="1" operator="containsText" text="contact">
      <formula>NOT(ISERROR(SEARCH("contact",K41)))</formula>
    </cfRule>
  </conditionalFormatting>
  <pageMargins left="0.25" right="0.25" top="0.75" bottom="0.75" header="0.3" footer="0.3"/>
  <pageSetup paperSize="17"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70657" r:id="rId5" name="Check Box 1">
              <controlPr locked="0" defaultSize="0" autoFill="0" autoLine="0" autoPict="0">
                <anchor moveWithCells="1">
                  <from>
                    <xdr:col>10</xdr:col>
                    <xdr:colOff>190500</xdr:colOff>
                    <xdr:row>37</xdr:row>
                    <xdr:rowOff>76200</xdr:rowOff>
                  </from>
                  <to>
                    <xdr:col>10</xdr:col>
                    <xdr:colOff>476250</xdr:colOff>
                    <xdr:row>38</xdr:row>
                    <xdr:rowOff>95250</xdr:rowOff>
                  </to>
                </anchor>
              </controlPr>
            </control>
          </mc:Choice>
        </mc:AlternateContent>
        <mc:AlternateContent xmlns:mc="http://schemas.openxmlformats.org/markup-compatibility/2006">
          <mc:Choice Requires="x14">
            <control shapeId="70660" r:id="rId6" name="Check Box 4">
              <controlPr locked="0" defaultSize="0" autoFill="0" autoLine="0" autoPict="0">
                <anchor moveWithCells="1">
                  <from>
                    <xdr:col>1</xdr:col>
                    <xdr:colOff>209550</xdr:colOff>
                    <xdr:row>35</xdr:row>
                    <xdr:rowOff>85725</xdr:rowOff>
                  </from>
                  <to>
                    <xdr:col>2</xdr:col>
                    <xdr:colOff>57150</xdr:colOff>
                    <xdr:row>36</xdr:row>
                    <xdr:rowOff>104775</xdr:rowOff>
                  </to>
                </anchor>
              </controlPr>
            </control>
          </mc:Choice>
        </mc:AlternateContent>
        <mc:AlternateContent xmlns:mc="http://schemas.openxmlformats.org/markup-compatibility/2006">
          <mc:Choice Requires="x14">
            <control shapeId="70661" r:id="rId7" name="Check Box 5">
              <controlPr locked="0" defaultSize="0" autoFill="0" autoLine="0" autoPict="0">
                <anchor moveWithCells="1">
                  <from>
                    <xdr:col>10</xdr:col>
                    <xdr:colOff>209550</xdr:colOff>
                    <xdr:row>31</xdr:row>
                    <xdr:rowOff>161925</xdr:rowOff>
                  </from>
                  <to>
                    <xdr:col>11</xdr:col>
                    <xdr:colOff>66675</xdr:colOff>
                    <xdr:row>32</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5B4309E93C124FB41DB2BA023C2BAB" ma:contentTypeVersion="4" ma:contentTypeDescription="Create a new document." ma:contentTypeScope="" ma:versionID="a76074bfe87aa8d247d264f9a5ad96db">
  <xsd:schema xmlns:xsd="http://www.w3.org/2001/XMLSchema" xmlns:xs="http://www.w3.org/2001/XMLSchema" xmlns:p="http://schemas.microsoft.com/office/2006/metadata/properties" xmlns:ns1="http://schemas.microsoft.com/sharepoint/v3" xmlns:ns2="1000fe8c-ef40-497e-8da5-4362b3fdf112" xmlns:ns3="c11a4dd1-9999-41de-ad6b-508521c3559d" targetNamespace="http://schemas.microsoft.com/office/2006/metadata/properties" ma:root="true" ma:fieldsID="57f87f16086d18332309942c61ae8d3b" ns1:_="" ns2:_="" ns3:_="">
    <xsd:import namespace="http://schemas.microsoft.com/sharepoint/v3"/>
    <xsd:import namespace="1000fe8c-ef40-497e-8da5-4362b3fdf112"/>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00fe8c-ef40-497e-8da5-4362b3fdf112" elementFormDefault="qualified">
    <xsd:import namespace="http://schemas.microsoft.com/office/2006/documentManagement/types"/>
    <xsd:import namespace="http://schemas.microsoft.com/office/infopath/2007/PartnerControls"/>
    <xsd:element name="Topic_x0020_Area" ma:index="10" nillable="true" ma:displayName="Topic Area" ma:format="Dropdown" ma:internalName="Topic_x0020_Area">
      <xsd:simpleType>
        <xsd:restriction base="dms:Choice">
          <xsd:enumeration value="Legislative"/>
          <xsd:enumeration value="Audits"/>
          <xsd:enumeration value="Communications"/>
        </xsd:restriction>
      </xsd:simpleType>
    </xsd:element>
    <xsd:element name="Subtopic" ma:index="11" nillable="true" ma:displayName="Subtopic" ma:format="Dropdown" ma:internalName="Subtopic">
      <xsd:simpleType>
        <xsd:restriction base="dms:Choice">
          <xsd:enumeration value="BillTracker"/>
          <xsd:enumeration value="Placeholder"/>
          <xsd:enumeration value="Placehold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Topic_x0020_Area xmlns="1000fe8c-ef40-497e-8da5-4362b3fdf112">Risk assessment</Topic_x0020_Area>
    <Subtopic xmlns="1000fe8c-ef40-497e-8da5-4362b3fdf112" xsi:nil="true"/>
  </documentManagement>
</p:properties>
</file>

<file path=customXml/itemProps1.xml><?xml version="1.0" encoding="utf-8"?>
<ds:datastoreItem xmlns:ds="http://schemas.openxmlformats.org/officeDocument/2006/customXml" ds:itemID="{155B04CF-E1CF-4F69-A6A9-08692CB453F3}"/>
</file>

<file path=customXml/itemProps2.xml><?xml version="1.0" encoding="utf-8"?>
<ds:datastoreItem xmlns:ds="http://schemas.openxmlformats.org/officeDocument/2006/customXml" ds:itemID="{2D8E1B3C-057D-494B-A51E-ED05CFD57A9E}"/>
</file>

<file path=customXml/itemProps3.xml><?xml version="1.0" encoding="utf-8"?>
<ds:datastoreItem xmlns:ds="http://schemas.openxmlformats.org/officeDocument/2006/customXml" ds:itemID="{DF3E937E-783D-4657-A6B0-6B8D1D946F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Home</vt:lpstr>
      <vt:lpstr>Loss Example</vt:lpstr>
      <vt:lpstr>Design-Build (DB)</vt:lpstr>
      <vt:lpstr>Scope of Work (DB-EB)</vt:lpstr>
      <vt:lpstr>Insurance Requirements (DB-EB)</vt:lpstr>
      <vt:lpstr>CGL Umbrella (DB-EB)</vt:lpstr>
      <vt:lpstr>Automobile (DB-EB)</vt:lpstr>
      <vt:lpstr>Pollution (DB-EB)</vt:lpstr>
      <vt:lpstr>Builder's Risk (DB-EB)</vt:lpstr>
      <vt:lpstr>Professional (DB-EB)</vt:lpstr>
      <vt:lpstr>Additional Coverages (DB-EB)</vt:lpstr>
      <vt:lpstr>Summary (DB-EB)</vt:lpstr>
      <vt:lpstr>Scope of Work (DB-NB)</vt:lpstr>
      <vt:lpstr>Insurance Requirements (DB-NB) </vt:lpstr>
      <vt:lpstr>CGL Umbrella (DB-NB)</vt:lpstr>
      <vt:lpstr>Automobile (DB-NB)</vt:lpstr>
      <vt:lpstr>Pollution (DB-NB)</vt:lpstr>
      <vt:lpstr>Builder's Risk (DB-NB)</vt:lpstr>
      <vt:lpstr>Professional (DB-NB)</vt:lpstr>
      <vt:lpstr>Additional Coverages (DB-NB)</vt:lpstr>
      <vt:lpstr>Summary (DB-NB)</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 Design build</dc:title>
  <dc:creator>CARTWRIGHT Zac * DAS</dc:creator>
  <cp:lastModifiedBy>ACKERSON Luella * DAS</cp:lastModifiedBy>
  <cp:lastPrinted>2019-01-10T23:24:12Z</cp:lastPrinted>
  <dcterms:created xsi:type="dcterms:W3CDTF">2018-08-03T17:02:51Z</dcterms:created>
  <dcterms:modified xsi:type="dcterms:W3CDTF">2019-12-19T19:08:43Z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0x010100D25B4309E93C124FB41DB2BA023C2BAB</vt:lpwstr>
  </property>
</Properties>
</file>