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thomps\Desktop\"/>
    </mc:Choice>
  </mc:AlternateContent>
  <bookViews>
    <workbookView xWindow="240" yWindow="45" windowWidth="18195" windowHeight="8760"/>
  </bookViews>
  <sheets>
    <sheet name="GHG Steam Calculator" sheetId="1" r:id="rId1"/>
    <sheet name="Table C-1" sheetId="2" r:id="rId2"/>
    <sheet name="Table C-2" sheetId="3" r:id="rId3"/>
  </sheets>
  <definedNames>
    <definedName name="Is_the_fuel_biomass?">'GHG Steam Calculator'!$C$19</definedName>
  </definedNames>
  <calcPr calcId="152511"/>
</workbook>
</file>

<file path=xl/calcChain.xml><?xml version="1.0" encoding="utf-8"?>
<calcChain xmlns="http://schemas.openxmlformats.org/spreadsheetml/2006/main">
  <c r="C24" i="1" l="1"/>
  <c r="C32" i="1" s="1"/>
  <c r="C23" i="1"/>
  <c r="C28" i="1" s="1"/>
  <c r="C22" i="1"/>
  <c r="C10" i="1"/>
  <c r="C8" i="1"/>
  <c r="C7" i="1" l="1"/>
  <c r="C6" i="1"/>
</calcChain>
</file>

<file path=xl/sharedStrings.xml><?xml version="1.0" encoding="utf-8"?>
<sst xmlns="http://schemas.openxmlformats.org/spreadsheetml/2006/main" count="169" uniqueCount="145">
  <si>
    <t>Calculating greenhouse gas emissions from steam production</t>
  </si>
  <si>
    <t>* Equations are from EPA's Mandatory Greenhouse Gas Reporting Rule, 40 CFR Part 98, Subpart C</t>
  </si>
  <si>
    <r>
      <t>Total CO</t>
    </r>
    <r>
      <rPr>
        <b/>
        <vertAlign val="subscript"/>
        <sz val="10"/>
        <color indexed="9"/>
        <rFont val="Arial"/>
        <family val="2"/>
      </rPr>
      <t>2</t>
    </r>
    <r>
      <rPr>
        <b/>
        <sz val="10"/>
        <color indexed="9"/>
        <rFont val="Arial"/>
        <family val="2"/>
      </rPr>
      <t>e (metric tons):</t>
    </r>
  </si>
  <si>
    <r>
      <t>Anthropogenic CO</t>
    </r>
    <r>
      <rPr>
        <b/>
        <vertAlign val="subscript"/>
        <sz val="10"/>
        <color indexed="9"/>
        <rFont val="Arial"/>
        <family val="2"/>
      </rPr>
      <t>2</t>
    </r>
    <r>
      <rPr>
        <b/>
        <sz val="10"/>
        <color indexed="9"/>
        <rFont val="Arial"/>
        <family val="2"/>
      </rPr>
      <t>e (metric tons):</t>
    </r>
  </si>
  <si>
    <r>
      <t>Biogenic CO</t>
    </r>
    <r>
      <rPr>
        <b/>
        <vertAlign val="subscript"/>
        <sz val="10"/>
        <color indexed="9"/>
        <rFont val="Arial"/>
        <family val="2"/>
      </rPr>
      <t>2</t>
    </r>
    <r>
      <rPr>
        <b/>
        <sz val="10"/>
        <color indexed="9"/>
        <rFont val="Arial"/>
        <family val="2"/>
      </rPr>
      <t xml:space="preserve"> (metric tons):</t>
    </r>
  </si>
  <si>
    <t>Total fuel combusted (mmBtu)</t>
  </si>
  <si>
    <t>Input Data</t>
  </si>
  <si>
    <r>
      <rPr>
        <b/>
        <sz val="10"/>
        <color indexed="9"/>
        <rFont val="Arial"/>
        <family val="2"/>
      </rPr>
      <t>[Steam]</t>
    </r>
    <r>
      <rPr>
        <sz val="10"/>
        <color indexed="9"/>
        <rFont val="Arial"/>
        <family val="2"/>
      </rPr>
      <t xml:space="preserve"> = Total mass of steam generated by MSW or solid fuel combustion during the reporting year (lb steam)</t>
    </r>
  </si>
  <si>
    <r>
      <rPr>
        <b/>
        <sz val="10"/>
        <color indexed="9"/>
        <rFont val="Arial"/>
        <family val="2"/>
      </rPr>
      <t xml:space="preserve">[B] </t>
    </r>
    <r>
      <rPr>
        <sz val="10"/>
        <color indexed="9"/>
        <rFont val="Arial"/>
        <family val="2"/>
      </rPr>
      <t>= Ratio of the boiler's maximum rated heat input capacity to its design rated steam output capacity (mmBtu/lb steam)</t>
    </r>
  </si>
  <si>
    <r>
      <rPr>
        <b/>
        <sz val="10"/>
        <color indexed="9"/>
        <rFont val="Arial"/>
        <family val="2"/>
      </rPr>
      <t>[.001]</t>
    </r>
    <r>
      <rPr>
        <sz val="10"/>
        <color indexed="9"/>
        <rFont val="Arial"/>
        <family val="2"/>
      </rPr>
      <t xml:space="preserve"> = Conversion Factor from kg to metric tons (constant)</t>
    </r>
  </si>
  <si>
    <r>
      <rPr>
        <b/>
        <sz val="10"/>
        <color indexed="9"/>
        <rFont val="Arial"/>
        <family val="2"/>
      </rPr>
      <t xml:space="preserve">[EF] </t>
    </r>
    <r>
      <rPr>
        <sz val="10"/>
        <color indexed="9"/>
        <rFont val="Arial"/>
        <family val="2"/>
      </rPr>
      <t>= Fuel-Specific Default CO</t>
    </r>
    <r>
      <rPr>
        <vertAlign val="subscript"/>
        <sz val="10"/>
        <color indexed="9"/>
        <rFont val="Arial"/>
        <family val="2"/>
      </rPr>
      <t>2</t>
    </r>
    <r>
      <rPr>
        <sz val="10"/>
        <color indexed="9"/>
        <rFont val="Arial"/>
        <family val="2"/>
      </rPr>
      <t xml:space="preserve"> Emission Factor, from Table C-1 (kg CO</t>
    </r>
    <r>
      <rPr>
        <vertAlign val="subscript"/>
        <sz val="10"/>
        <color indexed="9"/>
        <rFont val="Arial"/>
        <family val="2"/>
      </rPr>
      <t>2</t>
    </r>
    <r>
      <rPr>
        <sz val="10"/>
        <color indexed="9"/>
        <rFont val="Arial"/>
        <family val="2"/>
      </rPr>
      <t>/mmBtu)</t>
    </r>
  </si>
  <si>
    <t>See "Table C-1" tab. Note: Wood/Woodwaste = 93.8 kg/mmBtu</t>
  </si>
  <si>
    <r>
      <rPr>
        <b/>
        <sz val="10"/>
        <color indexed="9"/>
        <rFont val="Arial"/>
        <family val="2"/>
      </rPr>
      <t xml:space="preserve">[EF] </t>
    </r>
    <r>
      <rPr>
        <sz val="10"/>
        <color indexed="9"/>
        <rFont val="Arial"/>
        <family val="2"/>
      </rPr>
      <t>= Fuel-Specific Default CH</t>
    </r>
    <r>
      <rPr>
        <vertAlign val="subscript"/>
        <sz val="10"/>
        <color indexed="9"/>
        <rFont val="Arial"/>
        <family val="2"/>
      </rPr>
      <t>4</t>
    </r>
    <r>
      <rPr>
        <sz val="10"/>
        <color indexed="9"/>
        <rFont val="Arial"/>
        <family val="2"/>
      </rPr>
      <t xml:space="preserve"> Emission Factor, from Table C-2 (kg CH</t>
    </r>
    <r>
      <rPr>
        <vertAlign val="subscript"/>
        <sz val="10"/>
        <color indexed="9"/>
        <rFont val="Arial"/>
        <family val="2"/>
      </rPr>
      <t>4</t>
    </r>
    <r>
      <rPr>
        <sz val="10"/>
        <color indexed="9"/>
        <rFont val="Arial"/>
        <family val="2"/>
      </rPr>
      <t>/mmBtu)</t>
    </r>
  </si>
  <si>
    <t>See "Table C-2" tab. Note: Wood/Woodwaste = .0072 kg/mmBtu</t>
  </si>
  <si>
    <r>
      <rPr>
        <b/>
        <sz val="10"/>
        <color indexed="9"/>
        <rFont val="Arial"/>
        <family val="2"/>
      </rPr>
      <t xml:space="preserve">[EF] </t>
    </r>
    <r>
      <rPr>
        <sz val="10"/>
        <color indexed="9"/>
        <rFont val="Arial"/>
        <family val="2"/>
      </rPr>
      <t>= Fuel-Specific Default N</t>
    </r>
    <r>
      <rPr>
        <vertAlign val="subscript"/>
        <sz val="10"/>
        <color indexed="9"/>
        <rFont val="Arial"/>
        <family val="2"/>
      </rPr>
      <t>2</t>
    </r>
    <r>
      <rPr>
        <sz val="10"/>
        <color indexed="9"/>
        <rFont val="Arial"/>
        <family val="2"/>
      </rPr>
      <t>O Emission Factor, from Table C-2 (kg N</t>
    </r>
    <r>
      <rPr>
        <vertAlign val="subscript"/>
        <sz val="10"/>
        <color indexed="9"/>
        <rFont val="Arial"/>
        <family val="2"/>
      </rPr>
      <t>2</t>
    </r>
    <r>
      <rPr>
        <sz val="10"/>
        <color indexed="9"/>
        <rFont val="Arial"/>
        <family val="2"/>
      </rPr>
      <t>O/mmBtu)</t>
    </r>
  </si>
  <si>
    <t>See "Table C-2" tab. Note: Wood/Woodwaste = .0036 kg/mmBtu</t>
  </si>
  <si>
    <t>yes</t>
  </si>
  <si>
    <t>Is the fuel biomass?</t>
  </si>
  <si>
    <t>no</t>
  </si>
  <si>
    <t>Emissions by mass (metric tons)</t>
  </si>
  <si>
    <r>
      <t>CO</t>
    </r>
    <r>
      <rPr>
        <vertAlign val="subscript"/>
        <sz val="10"/>
        <color indexed="9"/>
        <rFont val="Arial"/>
        <family val="2"/>
      </rPr>
      <t>2</t>
    </r>
    <r>
      <rPr>
        <sz val="10"/>
        <color indexed="9"/>
        <rFont val="Arial"/>
        <family val="2"/>
      </rPr>
      <t xml:space="preserve"> Emissions For the Specific Fuel Type (metric tons) from Equation C-2c</t>
    </r>
  </si>
  <si>
    <r>
      <t>CH</t>
    </r>
    <r>
      <rPr>
        <vertAlign val="subscript"/>
        <sz val="10"/>
        <color indexed="9"/>
        <rFont val="Arial"/>
        <family val="2"/>
      </rPr>
      <t>4</t>
    </r>
    <r>
      <rPr>
        <sz val="10"/>
        <color indexed="9"/>
        <rFont val="Arial"/>
        <family val="2"/>
      </rPr>
      <t xml:space="preserve"> Emissions For the Specific Fuel Type (metric tons) from Equation C-9b</t>
    </r>
  </si>
  <si>
    <r>
      <t>N</t>
    </r>
    <r>
      <rPr>
        <vertAlign val="subscript"/>
        <sz val="10"/>
        <color indexed="9"/>
        <rFont val="Arial"/>
        <family val="2"/>
      </rPr>
      <t>2</t>
    </r>
    <r>
      <rPr>
        <sz val="10"/>
        <color indexed="9"/>
        <rFont val="Arial"/>
        <family val="2"/>
      </rPr>
      <t>O Emissions For the Specific Fuel Type (metric tons) from Equation C-9b</t>
    </r>
  </si>
  <si>
    <r>
      <t>CH</t>
    </r>
    <r>
      <rPr>
        <b/>
        <vertAlign val="subscript"/>
        <sz val="10"/>
        <color indexed="8"/>
        <rFont val="Arial"/>
        <family val="2"/>
      </rPr>
      <t>4</t>
    </r>
    <r>
      <rPr>
        <b/>
        <sz val="10"/>
        <color indexed="8"/>
        <rFont val="Arial"/>
        <family val="2"/>
      </rPr>
      <t xml:space="preserve"> Emissions Converted to Carbon Dioxide Equivalent (short tons CO</t>
    </r>
    <r>
      <rPr>
        <b/>
        <vertAlign val="subscript"/>
        <sz val="10"/>
        <color indexed="8"/>
        <rFont val="Arial"/>
        <family val="2"/>
      </rPr>
      <t>2</t>
    </r>
    <r>
      <rPr>
        <b/>
        <sz val="10"/>
        <color indexed="8"/>
        <rFont val="Arial"/>
        <family val="2"/>
      </rPr>
      <t>e)</t>
    </r>
  </si>
  <si>
    <r>
      <t>Global Warming Potential for CH</t>
    </r>
    <r>
      <rPr>
        <vertAlign val="subscript"/>
        <sz val="10"/>
        <color indexed="9"/>
        <rFont val="Arial"/>
        <family val="2"/>
      </rPr>
      <t>4</t>
    </r>
  </si>
  <si>
    <r>
      <t>Annual CH</t>
    </r>
    <r>
      <rPr>
        <vertAlign val="subscript"/>
        <sz val="10"/>
        <color indexed="9"/>
        <rFont val="Arial"/>
        <family val="2"/>
      </rPr>
      <t>4</t>
    </r>
    <r>
      <rPr>
        <sz val="10"/>
        <color indexed="9"/>
        <rFont val="Arial"/>
        <family val="2"/>
      </rPr>
      <t xml:space="preserve"> emissions from combustion of the specified fuel (metric tons CO</t>
    </r>
    <r>
      <rPr>
        <vertAlign val="subscript"/>
        <sz val="10"/>
        <color indexed="9"/>
        <rFont val="Arial"/>
        <family val="2"/>
      </rPr>
      <t>2</t>
    </r>
    <r>
      <rPr>
        <sz val="10"/>
        <color indexed="9"/>
        <rFont val="Arial"/>
        <family val="2"/>
      </rPr>
      <t>e)</t>
    </r>
  </si>
  <si>
    <r>
      <t>N</t>
    </r>
    <r>
      <rPr>
        <b/>
        <vertAlign val="subscript"/>
        <sz val="10"/>
        <color indexed="8"/>
        <rFont val="Arial"/>
        <family val="2"/>
      </rPr>
      <t>2</t>
    </r>
    <r>
      <rPr>
        <b/>
        <sz val="10"/>
        <color indexed="8"/>
        <rFont val="Arial"/>
        <family val="2"/>
      </rPr>
      <t>O Emissions Converted to Carbon Dioxide Equivalent (short tons CO</t>
    </r>
    <r>
      <rPr>
        <b/>
        <vertAlign val="subscript"/>
        <sz val="10"/>
        <color indexed="8"/>
        <rFont val="Arial"/>
        <family val="2"/>
      </rPr>
      <t>2</t>
    </r>
    <r>
      <rPr>
        <b/>
        <sz val="10"/>
        <color indexed="8"/>
        <rFont val="Arial"/>
        <family val="2"/>
      </rPr>
      <t>e)</t>
    </r>
  </si>
  <si>
    <r>
      <t>Global Warming Potential for N</t>
    </r>
    <r>
      <rPr>
        <vertAlign val="subscript"/>
        <sz val="10"/>
        <color indexed="9"/>
        <rFont val="Arial"/>
        <family val="2"/>
      </rPr>
      <t>2</t>
    </r>
    <r>
      <rPr>
        <sz val="10"/>
        <color indexed="9"/>
        <rFont val="Arial"/>
        <family val="2"/>
      </rPr>
      <t>O</t>
    </r>
  </si>
  <si>
    <r>
      <t>Annual N</t>
    </r>
    <r>
      <rPr>
        <vertAlign val="subscript"/>
        <sz val="10"/>
        <color indexed="9"/>
        <rFont val="Arial"/>
        <family val="2"/>
      </rPr>
      <t>2</t>
    </r>
    <r>
      <rPr>
        <sz val="10"/>
        <color indexed="9"/>
        <rFont val="Arial"/>
        <family val="2"/>
      </rPr>
      <t>O emissions from combustion of the specified fuel (metric tons CO</t>
    </r>
    <r>
      <rPr>
        <vertAlign val="subscript"/>
        <sz val="10"/>
        <color indexed="9"/>
        <rFont val="Arial"/>
        <family val="2"/>
      </rPr>
      <t>2</t>
    </r>
    <r>
      <rPr>
        <sz val="10"/>
        <color indexed="9"/>
        <rFont val="Arial"/>
        <family val="2"/>
      </rPr>
      <t>e)</t>
    </r>
  </si>
  <si>
    <r>
      <t>Table C-1 to Subpart C - Default CO</t>
    </r>
    <r>
      <rPr>
        <b/>
        <vertAlign val="subscript"/>
        <sz val="11"/>
        <color indexed="8"/>
        <rFont val="Calibri"/>
        <family val="2"/>
      </rPr>
      <t>2</t>
    </r>
    <r>
      <rPr>
        <b/>
        <sz val="11"/>
        <color indexed="8"/>
        <rFont val="Calibri"/>
        <family val="2"/>
      </rPr>
      <t xml:space="preserve"> Emission Factors and High Heat Values for Various Types of Fuel</t>
    </r>
  </si>
  <si>
    <t>Fuel Type</t>
  </si>
  <si>
    <t>Default High Heat Value</t>
  </si>
  <si>
    <r>
      <t>Default CO</t>
    </r>
    <r>
      <rPr>
        <b/>
        <vertAlign val="subscript"/>
        <sz val="10"/>
        <rFont val="Courier New"/>
        <family val="3"/>
      </rPr>
      <t>2</t>
    </r>
    <r>
      <rPr>
        <b/>
        <sz val="10"/>
        <rFont val="Courier New"/>
        <family val="3"/>
      </rPr>
      <t xml:space="preserve"> Emission Factor</t>
    </r>
  </si>
  <si>
    <t>Coal and Coke</t>
  </si>
  <si>
    <t>mmBtu/short ton</t>
  </si>
  <si>
    <r>
      <t>kg CO</t>
    </r>
    <r>
      <rPr>
        <b/>
        <vertAlign val="subscript"/>
        <sz val="10"/>
        <rFont val="Courier New"/>
        <family val="3"/>
      </rPr>
      <t>2</t>
    </r>
    <r>
      <rPr>
        <b/>
        <sz val="10"/>
        <rFont val="Courier New"/>
        <family val="3"/>
      </rPr>
      <t xml:space="preserve"> /mmBtu</t>
    </r>
  </si>
  <si>
    <t>Anthracite</t>
  </si>
  <si>
    <t>Bituminous</t>
  </si>
  <si>
    <t>Subbituminous</t>
  </si>
  <si>
    <t>Lignite</t>
  </si>
  <si>
    <t>Coke</t>
  </si>
  <si>
    <t>Mixed (Commercial sector)</t>
  </si>
  <si>
    <t>Mixed (Industrial coking)</t>
  </si>
  <si>
    <t>Mixed (Industrial sector)</t>
  </si>
  <si>
    <t>Mixed (Electric Power sector)</t>
  </si>
  <si>
    <t>Natural Gas</t>
  </si>
  <si>
    <t>mmBtu/scf</t>
  </si>
  <si>
    <t>(Weighted U.S. Average)</t>
  </si>
  <si>
    <r>
      <rPr>
        <sz val="10"/>
        <color rgb="FFFF0000"/>
        <rFont val="Courier New"/>
        <family val="3"/>
      </rPr>
      <t>1.026 x 10</t>
    </r>
    <r>
      <rPr>
        <vertAlign val="superscript"/>
        <sz val="10"/>
        <color rgb="FFFF0000"/>
        <rFont val="Courier New"/>
        <family val="3"/>
      </rPr>
      <t>-3</t>
    </r>
  </si>
  <si>
    <t>Petroleum Products</t>
  </si>
  <si>
    <t>mmBtu/gallon</t>
  </si>
  <si>
    <t>Distillate Fuel Oil No. 1</t>
  </si>
  <si>
    <t>Distillate Fuel Oil No. 2</t>
  </si>
  <si>
    <t>Distillate Fuel Oil No. 4</t>
  </si>
  <si>
    <t>Residual Fuel Oil No. 5</t>
  </si>
  <si>
    <t>Residual Fuel Oil No. 6</t>
  </si>
  <si>
    <t>Used Oil</t>
  </si>
  <si>
    <t>Kerosene</t>
  </si>
  <si>
    <t>Liquefied petroleum gases (LPG)</t>
  </si>
  <si>
    <t>Propane</t>
  </si>
  <si>
    <t>Propylene</t>
  </si>
  <si>
    <t>Ethane</t>
  </si>
  <si>
    <t>Ethanol</t>
  </si>
  <si>
    <t>Ethylene</t>
  </si>
  <si>
    <t>Isobutane</t>
  </si>
  <si>
    <t>Isobutylene</t>
  </si>
  <si>
    <t>Butane</t>
  </si>
  <si>
    <t>Butylene</t>
  </si>
  <si>
    <t>Naphtha (&lt;401 deg F)</t>
  </si>
  <si>
    <t>Natural Gasoline</t>
  </si>
  <si>
    <t>Other Oil (&gt;401 deg F)</t>
  </si>
  <si>
    <t>Pentanes Plus</t>
  </si>
  <si>
    <t>Petrochemical Feedstocks</t>
  </si>
  <si>
    <t>Petroleum Coke</t>
  </si>
  <si>
    <t>Special Naphtha</t>
  </si>
  <si>
    <t>Unfinished Oils</t>
  </si>
  <si>
    <t>Heavy Gas Oils</t>
  </si>
  <si>
    <t>Lubricants</t>
  </si>
  <si>
    <t>Motor Gasoline</t>
  </si>
  <si>
    <t>Aviation Gasoline</t>
  </si>
  <si>
    <t>Kerosene-Type Jet Fuel</t>
  </si>
  <si>
    <t>Asphalt and Road Oil</t>
  </si>
  <si>
    <t>Crude Oil</t>
  </si>
  <si>
    <t>Other Fuels (Solid)</t>
  </si>
  <si>
    <t>Municipal Solid Waste</t>
  </si>
  <si>
    <r>
      <t xml:space="preserve">9.95 </t>
    </r>
    <r>
      <rPr>
        <vertAlign val="superscript"/>
        <sz val="10"/>
        <rFont val="Courier New"/>
        <family val="3"/>
      </rPr>
      <t>1</t>
    </r>
  </si>
  <si>
    <t>Tires</t>
  </si>
  <si>
    <t>Plastics</t>
  </si>
  <si>
    <t>Other Fuels (Gaseous)</t>
  </si>
  <si>
    <t>Blast Furnace Gas</t>
  </si>
  <si>
    <r>
      <t>0.092 x 10</t>
    </r>
    <r>
      <rPr>
        <vertAlign val="superscript"/>
        <sz val="10"/>
        <rFont val="Courier New"/>
        <family val="3"/>
      </rPr>
      <t>-3</t>
    </r>
  </si>
  <si>
    <t>Coke Oven Gas</t>
  </si>
  <si>
    <r>
      <t>0.599 x 10</t>
    </r>
    <r>
      <rPr>
        <vertAlign val="superscript"/>
        <sz val="10"/>
        <rFont val="Courier New"/>
        <family val="3"/>
      </rPr>
      <t>-3</t>
    </r>
  </si>
  <si>
    <t>Propane Gas</t>
  </si>
  <si>
    <r>
      <t>2.516 x 10</t>
    </r>
    <r>
      <rPr>
        <vertAlign val="superscript"/>
        <sz val="10"/>
        <rFont val="Courier New"/>
        <family val="3"/>
      </rPr>
      <t>-3</t>
    </r>
  </si>
  <si>
    <r>
      <t xml:space="preserve">Fuel Gas </t>
    </r>
    <r>
      <rPr>
        <vertAlign val="superscript"/>
        <sz val="10"/>
        <rFont val="Courier New"/>
        <family val="3"/>
      </rPr>
      <t>2</t>
    </r>
  </si>
  <si>
    <r>
      <t>1.388 x 10</t>
    </r>
    <r>
      <rPr>
        <vertAlign val="superscript"/>
        <sz val="10"/>
        <rFont val="Courier New"/>
        <family val="3"/>
      </rPr>
      <t>-3</t>
    </r>
  </si>
  <si>
    <t>Biomass Fuels - Solid</t>
  </si>
  <si>
    <t>Wood and Wood Residuals</t>
  </si>
  <si>
    <t>Agricultural Byproducts</t>
  </si>
  <si>
    <t>Peat</t>
  </si>
  <si>
    <t>Solid Byproducts</t>
  </si>
  <si>
    <t>Biomass Fuels - Gaseous</t>
  </si>
  <si>
    <t>Landfill Gas</t>
  </si>
  <si>
    <r>
      <t>0.485 x 10</t>
    </r>
    <r>
      <rPr>
        <vertAlign val="superscript"/>
        <sz val="10"/>
        <color rgb="FFFF0000"/>
        <rFont val="Courier New"/>
        <family val="3"/>
      </rPr>
      <t>-3</t>
    </r>
  </si>
  <si>
    <t>Other Biomass Gases</t>
  </si>
  <si>
    <r>
      <t>0.655 x 10</t>
    </r>
    <r>
      <rPr>
        <vertAlign val="superscript"/>
        <sz val="10"/>
        <color rgb="FFFF0000"/>
        <rFont val="Courier New"/>
        <family val="3"/>
      </rPr>
      <t>-3</t>
    </r>
  </si>
  <si>
    <t>Biomass Fuels - Liquid</t>
  </si>
  <si>
    <t>Biodiesel</t>
  </si>
  <si>
    <t xml:space="preserve">Rendered Animal Fat </t>
  </si>
  <si>
    <t xml:space="preserve">Vegetable Oil </t>
  </si>
  <si>
    <r>
      <t>1</t>
    </r>
    <r>
      <rPr>
        <sz val="10"/>
        <color indexed="8"/>
        <rFont val="Courier New"/>
        <family val="3"/>
      </rPr>
      <t xml:space="preserve"> Use of this default HHV is allowed only for: (a) units that combust MSW, do not generate steam, and are allowed to use Tier 1; (b) units that derive no more than 10 percent of their annual heat input from MSW and/or tires; and (c) small batch incinerators that combust no more than 1,000 tons of MSW per year.</t>
    </r>
  </si>
  <si>
    <r>
      <t>2</t>
    </r>
    <r>
      <rPr>
        <sz val="10"/>
        <color indexed="8"/>
        <rFont val="Courier New"/>
        <family val="3"/>
      </rPr>
      <t xml:space="preserve"> Reporters subject to subpart X of this part that are complying with §98.243(d) or subpart Y of this part may only use the default HHV and the default CO</t>
    </r>
    <r>
      <rPr>
        <vertAlign val="subscript"/>
        <sz val="10"/>
        <color indexed="8"/>
        <rFont val="Courier New"/>
        <family val="3"/>
      </rPr>
      <t>2</t>
    </r>
    <r>
      <rPr>
        <sz val="10"/>
        <color indexed="8"/>
        <rFont val="Courier New"/>
        <family val="3"/>
      </rPr>
      <t xml:space="preserve"> emission factor for fuel gas combustion under the conditions prescribed in §98.243(d)(2)(i) and (d)(2)(ii) and §98.252(a)(1) and (a)(2), respectively.  Otherwise, reporters subject to subpart X or subpart Y shall use either Tier 3 (Equation C–5) or Tier 4. </t>
    </r>
  </si>
  <si>
    <r>
      <rPr>
        <sz val="11"/>
        <color rgb="FFFF0000"/>
        <rFont val="Calibri"/>
        <family val="2"/>
        <scheme val="minor"/>
      </rPr>
      <t xml:space="preserve">Red text indicates an update of this document. </t>
    </r>
    <r>
      <rPr>
        <sz val="11"/>
        <color theme="1"/>
        <rFont val="Calibri"/>
        <family val="2"/>
        <scheme val="minor"/>
      </rPr>
      <t xml:space="preserve"> Last Modified: 11 December 2014</t>
    </r>
  </si>
  <si>
    <r>
      <t>Table C-2 to Subpart C - Default CH</t>
    </r>
    <r>
      <rPr>
        <b/>
        <vertAlign val="subscript"/>
        <sz val="11"/>
        <color indexed="8"/>
        <rFont val="Calibri"/>
        <family val="2"/>
      </rPr>
      <t>4</t>
    </r>
    <r>
      <rPr>
        <b/>
        <sz val="11"/>
        <color indexed="8"/>
        <rFont val="Calibri"/>
        <family val="2"/>
      </rPr>
      <t xml:space="preserve"> and N</t>
    </r>
    <r>
      <rPr>
        <b/>
        <vertAlign val="subscript"/>
        <sz val="11"/>
        <color indexed="8"/>
        <rFont val="Calibri"/>
        <family val="2"/>
      </rPr>
      <t>2</t>
    </r>
    <r>
      <rPr>
        <b/>
        <sz val="11"/>
        <color indexed="8"/>
        <rFont val="Calibri"/>
        <family val="2"/>
      </rPr>
      <t>O Emission Factors for Various Types of Fuel</t>
    </r>
  </si>
  <si>
    <r>
      <t>Default CH</t>
    </r>
    <r>
      <rPr>
        <b/>
        <vertAlign val="subscript"/>
        <sz val="11"/>
        <color indexed="8"/>
        <rFont val="Courier New"/>
        <family val="3"/>
      </rPr>
      <t>4</t>
    </r>
    <r>
      <rPr>
        <b/>
        <sz val="11"/>
        <color indexed="8"/>
        <rFont val="Courier New"/>
        <family val="3"/>
      </rPr>
      <t xml:space="preserve"> Emission Factor </t>
    </r>
    <r>
      <rPr>
        <b/>
        <sz val="9"/>
        <color indexed="8"/>
        <rFont val="Courier New"/>
        <family val="3"/>
      </rPr>
      <t>(kg CH</t>
    </r>
    <r>
      <rPr>
        <b/>
        <vertAlign val="subscript"/>
        <sz val="9"/>
        <color indexed="8"/>
        <rFont val="Courier New"/>
        <family val="3"/>
      </rPr>
      <t>4</t>
    </r>
    <r>
      <rPr>
        <b/>
        <sz val="9"/>
        <color indexed="8"/>
        <rFont val="Courier New"/>
        <family val="3"/>
      </rPr>
      <t xml:space="preserve"> /mmBtu)</t>
    </r>
  </si>
  <si>
    <r>
      <t>Default N</t>
    </r>
    <r>
      <rPr>
        <b/>
        <vertAlign val="subscript"/>
        <sz val="11"/>
        <color indexed="8"/>
        <rFont val="Courier New"/>
        <family val="3"/>
      </rPr>
      <t>2</t>
    </r>
    <r>
      <rPr>
        <b/>
        <sz val="11"/>
        <color indexed="8"/>
        <rFont val="Courier New"/>
        <family val="3"/>
      </rPr>
      <t>O Emission Factor (</t>
    </r>
    <r>
      <rPr>
        <b/>
        <sz val="9"/>
        <color indexed="8"/>
        <rFont val="Courier New"/>
        <family val="3"/>
      </rPr>
      <t>kg N</t>
    </r>
    <r>
      <rPr>
        <b/>
        <vertAlign val="subscript"/>
        <sz val="9"/>
        <color indexed="8"/>
        <rFont val="Courier New"/>
        <family val="3"/>
      </rPr>
      <t>2</t>
    </r>
    <r>
      <rPr>
        <b/>
        <sz val="9"/>
        <color indexed="8"/>
        <rFont val="Courier New"/>
        <family val="3"/>
      </rPr>
      <t>O/mmBtu)</t>
    </r>
  </si>
  <si>
    <t>Coal and Coke (All fuel types in Table C-1)</t>
  </si>
  <si>
    <r>
      <t>1.1 x 10</t>
    </r>
    <r>
      <rPr>
        <vertAlign val="superscript"/>
        <sz val="10"/>
        <color indexed="8"/>
        <rFont val="Courier New"/>
        <family val="3"/>
      </rPr>
      <t>-02</t>
    </r>
  </si>
  <si>
    <r>
      <t>1.6 x 10</t>
    </r>
    <r>
      <rPr>
        <vertAlign val="superscript"/>
        <sz val="10"/>
        <color indexed="8"/>
        <rFont val="Courier New"/>
        <family val="3"/>
      </rPr>
      <t>-03</t>
    </r>
  </si>
  <si>
    <r>
      <t>1.0 x 10</t>
    </r>
    <r>
      <rPr>
        <vertAlign val="superscript"/>
        <sz val="10"/>
        <color indexed="8"/>
        <rFont val="Courier New"/>
        <family val="3"/>
      </rPr>
      <t>-03</t>
    </r>
  </si>
  <si>
    <r>
      <t>1.0 x 10</t>
    </r>
    <r>
      <rPr>
        <vertAlign val="superscript"/>
        <sz val="10"/>
        <color indexed="8"/>
        <rFont val="Courier New"/>
        <family val="3"/>
      </rPr>
      <t>-04</t>
    </r>
  </si>
  <si>
    <t>Petroleum (All fuel types in Table C-1)</t>
  </si>
  <si>
    <r>
      <t>3.0 x 10</t>
    </r>
    <r>
      <rPr>
        <vertAlign val="superscript"/>
        <sz val="10"/>
        <color indexed="8"/>
        <rFont val="Courier New"/>
        <family val="3"/>
      </rPr>
      <t>-03</t>
    </r>
  </si>
  <si>
    <r>
      <t>6.0 x 10</t>
    </r>
    <r>
      <rPr>
        <vertAlign val="superscript"/>
        <sz val="10"/>
        <color indexed="8"/>
        <rFont val="Courier New"/>
        <family val="3"/>
      </rPr>
      <t>-04</t>
    </r>
  </si>
  <si>
    <t xml:space="preserve">Municipal Solid Waste </t>
  </si>
  <si>
    <r>
      <t>3.2 x 10</t>
    </r>
    <r>
      <rPr>
        <vertAlign val="superscript"/>
        <sz val="10"/>
        <color indexed="8"/>
        <rFont val="Courier New"/>
        <family val="3"/>
      </rPr>
      <t>-02</t>
    </r>
  </si>
  <si>
    <r>
      <t>4.2 x 10</t>
    </r>
    <r>
      <rPr>
        <vertAlign val="superscript"/>
        <sz val="10"/>
        <color indexed="8"/>
        <rFont val="Courier New"/>
        <family val="3"/>
      </rPr>
      <t>-03</t>
    </r>
  </si>
  <si>
    <r>
      <t>2.2 x 10</t>
    </r>
    <r>
      <rPr>
        <vertAlign val="superscript"/>
        <sz val="10"/>
        <color indexed="8"/>
        <rFont val="Courier New"/>
        <family val="3"/>
      </rPr>
      <t>-05</t>
    </r>
  </si>
  <si>
    <r>
      <t>4.8 x 10</t>
    </r>
    <r>
      <rPr>
        <vertAlign val="superscript"/>
        <sz val="10"/>
        <color indexed="8"/>
        <rFont val="Courier New"/>
        <family val="3"/>
      </rPr>
      <t>-04</t>
    </r>
  </si>
  <si>
    <t>Biomass Fuels - Agricultural Byproducts, Peat, Solid Byproducts</t>
  </si>
  <si>
    <r>
      <t>3.2 x 10</t>
    </r>
    <r>
      <rPr>
        <b/>
        <vertAlign val="superscript"/>
        <sz val="10"/>
        <color indexed="10"/>
        <rFont val="Courier New"/>
        <family val="3"/>
      </rPr>
      <t>-02</t>
    </r>
  </si>
  <si>
    <r>
      <t>4.2 x 10</t>
    </r>
    <r>
      <rPr>
        <b/>
        <vertAlign val="superscript"/>
        <sz val="10"/>
        <color indexed="10"/>
        <rFont val="Courier New"/>
        <family val="3"/>
      </rPr>
      <t>-03</t>
    </r>
  </si>
  <si>
    <t>Biomass Fuels - Wood and Wood Residuals</t>
  </si>
  <si>
    <r>
      <rPr>
        <sz val="10"/>
        <color rgb="FFFF0000"/>
        <rFont val="Courier New"/>
        <family val="3"/>
      </rPr>
      <t>7.2 x 10</t>
    </r>
    <r>
      <rPr>
        <vertAlign val="superscript"/>
        <sz val="10"/>
        <color rgb="FFFF0000"/>
        <rFont val="Courier New"/>
        <family val="3"/>
      </rPr>
      <t>-03</t>
    </r>
  </si>
  <si>
    <r>
      <t>3.6 x 10</t>
    </r>
    <r>
      <rPr>
        <b/>
        <vertAlign val="superscript"/>
        <sz val="10"/>
        <color indexed="10"/>
        <rFont val="Courier New"/>
        <family val="3"/>
      </rPr>
      <t>-03</t>
    </r>
  </si>
  <si>
    <t>Biogas</t>
  </si>
  <si>
    <r>
      <t>3.2 x 10</t>
    </r>
    <r>
      <rPr>
        <vertAlign val="superscript"/>
        <sz val="10"/>
        <color indexed="8"/>
        <rFont val="Courier New"/>
        <family val="3"/>
      </rPr>
      <t>-03</t>
    </r>
  </si>
  <si>
    <r>
      <t>6.3 x 10</t>
    </r>
    <r>
      <rPr>
        <vertAlign val="superscript"/>
        <sz val="10"/>
        <color indexed="8"/>
        <rFont val="Courier New"/>
        <family val="3"/>
      </rPr>
      <t>-04</t>
    </r>
  </si>
  <si>
    <t>Biomass Fuels – Liquid (All fuel types in Table C-1)</t>
  </si>
  <si>
    <r>
      <t>1.1 x 10</t>
    </r>
    <r>
      <rPr>
        <vertAlign val="superscript"/>
        <sz val="10"/>
        <color indexed="8"/>
        <rFont val="Courier New"/>
        <family val="3"/>
      </rPr>
      <t>-03</t>
    </r>
  </si>
  <si>
    <r>
      <t>1.1 x 10</t>
    </r>
    <r>
      <rPr>
        <vertAlign val="superscript"/>
        <sz val="10"/>
        <color indexed="8"/>
        <rFont val="Courier New"/>
        <family val="3"/>
      </rPr>
      <t>-04</t>
    </r>
  </si>
  <si>
    <r>
      <t>Note</t>
    </r>
    <r>
      <rPr>
        <sz val="10"/>
        <color indexed="8"/>
        <rFont val="Courier New"/>
        <family val="3"/>
      </rPr>
      <t>:  Those employing this table are assumed to fall under the IPCC definitions of the “Energy Industry” or “Manufacturing Industries and Construction”.  In all fuels except for coal the values for these two categories are identical.  For coal combustion, those who fall within the IPCC “Energy Industry” category may employ a value of 1 g of CH4/mmBtu.</t>
    </r>
  </si>
  <si>
    <t>Equation C-2c*:  CO2 = .001 * Steam * B * EF</t>
  </si>
  <si>
    <t>Equation C-9b*:  CH4 or N2O = .001 * Steam * B * EF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</si>
</sst>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numFmt numFmtId="165" formatCode="0.000"/>
    <numFmt numFmtId="166" formatCode="##0.0E+#"/>
  </numFmts>
  <fonts count="36" x14ac:knownFonts="1">
    <font>
      <sz val="11"/>
      <color theme="1"/>
      <name val="Calibri"/>
      <family val="2"/>
      <scheme val="minor"/>
    </font>
    <font>
      <sz val="11"/>
      <color rgb="FFFF0000"/>
      <name val="Calibri"/>
      <family val="2"/>
      <scheme val="minor"/>
    </font>
    <font>
      <sz val="11"/>
      <color theme="0"/>
      <name val="Calibri"/>
      <family val="2"/>
      <scheme val="minor"/>
    </font>
    <font>
      <b/>
      <sz val="10"/>
      <color indexed="8"/>
      <name val="Arial"/>
      <family val="2"/>
    </font>
    <font>
      <sz val="10"/>
      <color indexed="8"/>
      <name val="Arial"/>
      <family val="2"/>
    </font>
    <font>
      <sz val="10"/>
      <color theme="1"/>
      <name val="Calibri"/>
      <family val="2"/>
      <scheme val="minor"/>
    </font>
    <font>
      <b/>
      <sz val="10"/>
      <color theme="0"/>
      <name val="Arial"/>
      <family val="2"/>
    </font>
    <font>
      <b/>
      <vertAlign val="subscript"/>
      <sz val="10"/>
      <color indexed="9"/>
      <name val="Arial"/>
      <family val="2"/>
    </font>
    <font>
      <b/>
      <sz val="10"/>
      <color indexed="9"/>
      <name val="Arial"/>
      <family val="2"/>
    </font>
    <font>
      <b/>
      <sz val="10"/>
      <name val="Arial"/>
      <family val="2"/>
    </font>
    <font>
      <sz val="10"/>
      <color theme="0"/>
      <name val="Arial"/>
      <family val="2"/>
    </font>
    <font>
      <sz val="10"/>
      <color indexed="9"/>
      <name val="Arial"/>
      <family val="2"/>
    </font>
    <font>
      <vertAlign val="subscript"/>
      <sz val="10"/>
      <color indexed="9"/>
      <name val="Arial"/>
      <family val="2"/>
    </font>
    <font>
      <b/>
      <vertAlign val="subscript"/>
      <sz val="10"/>
      <color indexed="8"/>
      <name val="Arial"/>
      <family val="2"/>
    </font>
    <font>
      <b/>
      <sz val="14"/>
      <color theme="0"/>
      <name val="Arial"/>
      <family val="2"/>
    </font>
    <font>
      <sz val="11"/>
      <color theme="0"/>
      <name val="Arial"/>
      <family val="2"/>
    </font>
    <font>
      <b/>
      <sz val="11"/>
      <color indexed="8"/>
      <name val="Calibri"/>
      <family val="2"/>
    </font>
    <font>
      <b/>
      <vertAlign val="subscript"/>
      <sz val="11"/>
      <color indexed="8"/>
      <name val="Calibri"/>
      <family val="2"/>
    </font>
    <font>
      <b/>
      <sz val="10"/>
      <name val="Courier New"/>
      <family val="3"/>
    </font>
    <font>
      <b/>
      <vertAlign val="subscript"/>
      <sz val="10"/>
      <name val="Courier New"/>
      <family val="3"/>
    </font>
    <font>
      <sz val="10"/>
      <name val="Courier New"/>
      <family val="3"/>
    </font>
    <font>
      <sz val="10"/>
      <color rgb="FFFF0000"/>
      <name val="Courier New"/>
      <family val="3"/>
    </font>
    <font>
      <vertAlign val="superscript"/>
      <sz val="10"/>
      <color rgb="FFFF0000"/>
      <name val="Courier New"/>
      <family val="3"/>
    </font>
    <font>
      <vertAlign val="superscript"/>
      <sz val="10"/>
      <name val="Courier New"/>
      <family val="3"/>
    </font>
    <font>
      <b/>
      <sz val="10"/>
      <color rgb="FFFF0000"/>
      <name val="Courier New"/>
      <family val="3"/>
    </font>
    <font>
      <vertAlign val="superscript"/>
      <sz val="10"/>
      <color indexed="8"/>
      <name val="Courier New"/>
      <family val="3"/>
    </font>
    <font>
      <sz val="10"/>
      <color indexed="8"/>
      <name val="Courier New"/>
      <family val="3"/>
    </font>
    <font>
      <vertAlign val="subscript"/>
      <sz val="10"/>
      <color indexed="8"/>
      <name val="Courier New"/>
      <family val="3"/>
    </font>
    <font>
      <vertAlign val="superscript"/>
      <sz val="12"/>
      <color indexed="8"/>
      <name val="Courier New"/>
      <family val="3"/>
    </font>
    <font>
      <b/>
      <sz val="11"/>
      <color indexed="8"/>
      <name val="Courier New"/>
      <family val="3"/>
    </font>
    <font>
      <b/>
      <vertAlign val="subscript"/>
      <sz val="11"/>
      <color indexed="8"/>
      <name val="Courier New"/>
      <family val="3"/>
    </font>
    <font>
      <b/>
      <sz val="9"/>
      <color indexed="8"/>
      <name val="Courier New"/>
      <family val="3"/>
    </font>
    <font>
      <b/>
      <vertAlign val="subscript"/>
      <sz val="9"/>
      <color indexed="8"/>
      <name val="Courier New"/>
      <family val="3"/>
    </font>
    <font>
      <b/>
      <vertAlign val="superscript"/>
      <sz val="10"/>
      <color indexed="10"/>
      <name val="Courier New"/>
      <family val="3"/>
    </font>
    <font>
      <b/>
      <u/>
      <sz val="10"/>
      <color indexed="8"/>
      <name val="Courier New"/>
      <family val="3"/>
    </font>
    <font>
      <sz val="10"/>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indexed="2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1" tint="0.34998626667073579"/>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2">
    <xf numFmtId="0" fontId="0" fillId="0" borderId="0" xfId="0"/>
    <xf numFmtId="0" fontId="0" fillId="2" borderId="0" xfId="0" applyFill="1" applyAlignment="1">
      <alignment vertical="center"/>
    </xf>
    <xf numFmtId="0" fontId="3" fillId="2" borderId="0" xfId="0" applyFont="1" applyFill="1" applyAlignment="1" applyProtection="1">
      <alignment vertical="center"/>
    </xf>
    <xf numFmtId="0" fontId="4" fillId="2" borderId="0" xfId="0" applyFont="1" applyFill="1" applyAlignment="1" applyProtection="1">
      <alignment vertical="center"/>
    </xf>
    <xf numFmtId="0" fontId="5" fillId="2" borderId="0" xfId="0" applyFont="1" applyFill="1" applyAlignment="1">
      <alignment vertical="center"/>
    </xf>
    <xf numFmtId="0" fontId="6" fillId="3" borderId="1" xfId="0" applyFont="1" applyFill="1" applyBorder="1" applyAlignment="1" applyProtection="1">
      <alignment vertical="center" wrapText="1"/>
    </xf>
    <xf numFmtId="4" fontId="9" fillId="4" borderId="2" xfId="0" applyNumberFormat="1" applyFont="1" applyFill="1" applyBorder="1" applyAlignment="1" applyProtection="1">
      <alignment vertical="center"/>
    </xf>
    <xf numFmtId="0" fontId="6" fillId="3" borderId="3" xfId="0" applyFont="1" applyFill="1" applyBorder="1" applyAlignment="1" applyProtection="1">
      <alignment vertical="center" wrapText="1"/>
    </xf>
    <xf numFmtId="4" fontId="9" fillId="5" borderId="4" xfId="0" applyNumberFormat="1" applyFont="1" applyFill="1" applyBorder="1" applyAlignment="1" applyProtection="1">
      <alignment vertical="center"/>
    </xf>
    <xf numFmtId="0" fontId="6" fillId="3" borderId="5" xfId="0" applyFont="1" applyFill="1" applyBorder="1" applyAlignment="1" applyProtection="1">
      <alignment vertical="center" wrapText="1"/>
    </xf>
    <xf numFmtId="4" fontId="9" fillId="5" borderId="6" xfId="0" applyNumberFormat="1" applyFont="1" applyFill="1" applyBorder="1" applyAlignment="1" applyProtection="1">
      <alignment vertical="center"/>
    </xf>
    <xf numFmtId="0" fontId="6" fillId="0" borderId="0" xfId="0" applyFont="1" applyFill="1" applyBorder="1" applyAlignment="1" applyProtection="1">
      <alignment vertical="center" wrapText="1"/>
    </xf>
    <xf numFmtId="4" fontId="9" fillId="0" borderId="0" xfId="0" applyNumberFormat="1" applyFont="1" applyFill="1" applyBorder="1" applyAlignment="1" applyProtection="1">
      <alignment vertical="center"/>
    </xf>
    <xf numFmtId="0" fontId="4" fillId="0" borderId="0" xfId="0" applyFont="1" applyFill="1" applyAlignment="1" applyProtection="1">
      <alignment vertical="center"/>
    </xf>
    <xf numFmtId="0" fontId="5" fillId="0" borderId="0" xfId="0" applyFont="1" applyFill="1" applyAlignment="1">
      <alignment vertical="center"/>
    </xf>
    <xf numFmtId="0" fontId="8" fillId="6" borderId="7" xfId="0" applyFont="1" applyFill="1" applyBorder="1" applyAlignment="1" applyProtection="1">
      <alignment vertical="center" wrapText="1"/>
    </xf>
    <xf numFmtId="3" fontId="9" fillId="4" borderId="8" xfId="0" applyNumberFormat="1" applyFont="1" applyFill="1" applyBorder="1" applyAlignment="1" applyProtection="1">
      <alignment vertical="center"/>
    </xf>
    <xf numFmtId="0" fontId="10" fillId="3" borderId="1" xfId="0" applyFont="1" applyFill="1" applyBorder="1" applyAlignment="1">
      <alignment vertical="center" wrapText="1"/>
    </xf>
    <xf numFmtId="164" fontId="4" fillId="2" borderId="2" xfId="0" applyNumberFormat="1" applyFont="1" applyFill="1" applyBorder="1" applyAlignment="1" applyProtection="1">
      <alignment horizontal="center" vertical="center"/>
      <protection locked="0"/>
    </xf>
    <xf numFmtId="0" fontId="10" fillId="3" borderId="3" xfId="0" applyFont="1" applyFill="1" applyBorder="1" applyAlignment="1">
      <alignment vertical="center" wrapText="1"/>
    </xf>
    <xf numFmtId="164" fontId="4" fillId="2" borderId="4" xfId="0" applyNumberFormat="1"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xf>
    <xf numFmtId="165" fontId="4" fillId="5" borderId="4" xfId="0" applyNumberFormat="1" applyFont="1" applyFill="1" applyBorder="1" applyAlignment="1" applyProtection="1">
      <alignment horizontal="center" vertical="center"/>
    </xf>
    <xf numFmtId="0" fontId="4" fillId="2" borderId="0" xfId="0" applyFont="1" applyFill="1" applyAlignment="1" applyProtection="1">
      <alignment vertical="center" wrapText="1"/>
    </xf>
    <xf numFmtId="0" fontId="10" fillId="3" borderId="9" xfId="0" applyFont="1" applyFill="1" applyBorder="1" applyAlignment="1">
      <alignment vertical="center" wrapText="1"/>
    </xf>
    <xf numFmtId="164" fontId="4" fillId="2" borderId="6" xfId="0" applyNumberFormat="1" applyFont="1" applyFill="1" applyBorder="1" applyAlignment="1" applyProtection="1">
      <alignment horizontal="center" vertical="center"/>
      <protection locked="0"/>
    </xf>
    <xf numFmtId="0" fontId="10" fillId="2" borderId="0" xfId="0" applyFont="1" applyFill="1" applyAlignment="1" applyProtection="1">
      <alignment vertical="center"/>
    </xf>
    <xf numFmtId="0" fontId="10" fillId="3" borderId="5" xfId="0" applyFont="1" applyFill="1" applyBorder="1" applyAlignment="1">
      <alignment vertical="center" wrapText="1"/>
    </xf>
    <xf numFmtId="0" fontId="4" fillId="2" borderId="0" xfId="0" applyFont="1" applyFill="1" applyBorder="1" applyAlignment="1">
      <alignment vertical="center" wrapText="1"/>
    </xf>
    <xf numFmtId="0" fontId="10" fillId="3" borderId="1" xfId="0" applyFont="1" applyFill="1" applyBorder="1" applyAlignment="1" applyProtection="1">
      <alignment vertical="center" wrapText="1"/>
    </xf>
    <xf numFmtId="2" fontId="4" fillId="5" borderId="2" xfId="0" applyNumberFormat="1" applyFont="1" applyFill="1" applyBorder="1" applyAlignment="1" applyProtection="1">
      <alignment horizontal="center" vertical="center"/>
    </xf>
    <xf numFmtId="0" fontId="4" fillId="2" borderId="0" xfId="0" applyFont="1" applyFill="1" applyBorder="1" applyAlignment="1" applyProtection="1">
      <alignment vertical="center"/>
    </xf>
    <xf numFmtId="2" fontId="4" fillId="5" borderId="4" xfId="0" applyNumberFormat="1" applyFont="1" applyFill="1" applyBorder="1" applyAlignment="1" applyProtection="1">
      <alignment horizontal="center" vertical="center"/>
    </xf>
    <xf numFmtId="0" fontId="4" fillId="2" borderId="0" xfId="0" applyFont="1" applyFill="1" applyBorder="1" applyAlignment="1">
      <alignment vertical="center"/>
    </xf>
    <xf numFmtId="0" fontId="4" fillId="2" borderId="0" xfId="0" applyFont="1" applyFill="1" applyAlignment="1">
      <alignment vertical="center"/>
    </xf>
    <xf numFmtId="0" fontId="10" fillId="3" borderId="5" xfId="0" applyFont="1" applyFill="1" applyBorder="1" applyAlignment="1" applyProtection="1">
      <alignment vertical="center" wrapText="1"/>
    </xf>
    <xf numFmtId="2" fontId="4" fillId="5" borderId="6" xfId="0" applyNumberFormat="1" applyFont="1" applyFill="1" applyBorder="1" applyAlignment="1" applyProtection="1">
      <alignment horizontal="center" vertical="center"/>
    </xf>
    <xf numFmtId="0" fontId="4" fillId="5" borderId="10" xfId="0" applyNumberFormat="1" applyFont="1" applyFill="1" applyBorder="1" applyAlignment="1" applyProtection="1">
      <alignment horizontal="center" vertical="center"/>
    </xf>
    <xf numFmtId="0" fontId="10" fillId="3" borderId="11" xfId="0" applyFont="1" applyFill="1" applyBorder="1" applyAlignment="1" applyProtection="1">
      <alignment vertical="center" wrapText="1"/>
    </xf>
    <xf numFmtId="2" fontId="3" fillId="5" borderId="6" xfId="0" applyNumberFormat="1" applyFont="1" applyFill="1" applyBorder="1" applyAlignment="1" applyProtection="1">
      <alignment horizontal="center" vertical="center"/>
    </xf>
    <xf numFmtId="0" fontId="2" fillId="2" borderId="0" xfId="0" applyFont="1" applyFill="1" applyAlignment="1">
      <alignment vertical="center"/>
    </xf>
    <xf numFmtId="0" fontId="14" fillId="7" borderId="0" xfId="0" applyFont="1" applyFill="1" applyAlignment="1" applyProtection="1">
      <alignment vertical="center"/>
    </xf>
    <xf numFmtId="0" fontId="15" fillId="7" borderId="0" xfId="0" applyFont="1" applyFill="1" applyAlignment="1" applyProtection="1">
      <alignment vertical="center"/>
    </xf>
    <xf numFmtId="0" fontId="2" fillId="7" borderId="0" xfId="0" applyFont="1" applyFill="1" applyAlignment="1">
      <alignment vertical="center"/>
    </xf>
    <xf numFmtId="0" fontId="16" fillId="2" borderId="0" xfId="0" applyFont="1" applyFill="1"/>
    <xf numFmtId="0" fontId="0" fillId="2" borderId="0" xfId="0" applyFill="1"/>
    <xf numFmtId="0" fontId="18" fillId="2" borderId="13" xfId="0" applyFont="1" applyFill="1" applyBorder="1" applyAlignment="1">
      <alignment horizontal="center" vertical="top" wrapText="1"/>
    </xf>
    <xf numFmtId="0" fontId="18" fillId="2" borderId="13" xfId="0" applyFont="1" applyFill="1" applyBorder="1" applyAlignment="1">
      <alignment vertical="top" wrapText="1"/>
    </xf>
    <xf numFmtId="0" fontId="20" fillId="2" borderId="13" xfId="0" applyFont="1" applyFill="1" applyBorder="1" applyAlignment="1">
      <alignment vertical="top" wrapText="1"/>
    </xf>
    <xf numFmtId="2" fontId="20" fillId="2" borderId="13" xfId="0" applyNumberFormat="1" applyFont="1" applyFill="1" applyBorder="1" applyAlignment="1">
      <alignment horizontal="center" vertical="top" wrapText="1"/>
    </xf>
    <xf numFmtId="2" fontId="21" fillId="2" borderId="13" xfId="0" applyNumberFormat="1" applyFont="1" applyFill="1" applyBorder="1" applyAlignment="1">
      <alignment horizontal="center" vertical="top" wrapText="1"/>
    </xf>
    <xf numFmtId="0" fontId="21" fillId="2" borderId="13" xfId="0" applyFont="1" applyFill="1" applyBorder="1" applyAlignment="1">
      <alignment horizontal="center" vertical="top" wrapText="1"/>
    </xf>
    <xf numFmtId="166" fontId="0" fillId="2" borderId="0" xfId="0" applyNumberFormat="1" applyFill="1"/>
    <xf numFmtId="165" fontId="20" fillId="2" borderId="13" xfId="0" applyNumberFormat="1" applyFont="1" applyFill="1" applyBorder="1" applyAlignment="1">
      <alignment horizontal="center" vertical="top" wrapText="1"/>
    </xf>
    <xf numFmtId="165" fontId="21" fillId="2" borderId="13" xfId="0" applyNumberFormat="1" applyFont="1" applyFill="1" applyBorder="1" applyAlignment="1">
      <alignment horizontal="center" vertical="top" wrapText="1"/>
    </xf>
    <xf numFmtId="0" fontId="20" fillId="2" borderId="13" xfId="0" applyFont="1" applyFill="1" applyBorder="1" applyAlignment="1">
      <alignment horizontal="center" vertical="top" wrapText="1"/>
    </xf>
    <xf numFmtId="0" fontId="24" fillId="2" borderId="13" xfId="0" applyFont="1" applyFill="1" applyBorder="1" applyAlignment="1">
      <alignment vertical="top" wrapText="1"/>
    </xf>
    <xf numFmtId="0" fontId="24" fillId="2" borderId="13" xfId="0" applyFont="1" applyFill="1" applyBorder="1" applyAlignment="1">
      <alignment horizontal="center" vertical="top" wrapText="1"/>
    </xf>
    <xf numFmtId="2" fontId="24" fillId="2" borderId="13" xfId="0" applyNumberFormat="1" applyFont="1" applyFill="1" applyBorder="1" applyAlignment="1">
      <alignment horizontal="center" vertical="top" wrapText="1"/>
    </xf>
    <xf numFmtId="0" fontId="21" fillId="2" borderId="13" xfId="0" applyFont="1" applyFill="1" applyBorder="1" applyAlignment="1">
      <alignment vertical="top" wrapText="1"/>
    </xf>
    <xf numFmtId="0" fontId="28" fillId="2" borderId="0" xfId="0" applyFont="1" applyFill="1" applyAlignment="1">
      <alignment wrapText="1"/>
    </xf>
    <xf numFmtId="0" fontId="29" fillId="2" borderId="13" xfId="0" applyFont="1" applyFill="1" applyBorder="1" applyAlignment="1">
      <alignment horizontal="center" wrapText="1"/>
    </xf>
    <xf numFmtId="0" fontId="26" fillId="2" borderId="13" xfId="0" applyFont="1" applyFill="1" applyBorder="1" applyAlignment="1">
      <alignment vertical="top" wrapText="1"/>
    </xf>
    <xf numFmtId="0" fontId="26" fillId="2" borderId="13" xfId="0" applyFont="1" applyFill="1" applyBorder="1" applyAlignment="1">
      <alignment horizontal="center" vertical="top" wrapText="1"/>
    </xf>
    <xf numFmtId="0" fontId="35" fillId="2" borderId="0" xfId="0" applyFont="1" applyFill="1" applyAlignment="1">
      <alignment vertical="center"/>
    </xf>
    <xf numFmtId="0" fontId="35" fillId="0" borderId="0" xfId="0" applyFont="1" applyFill="1" applyAlignment="1">
      <alignment vertical="center"/>
    </xf>
    <xf numFmtId="0" fontId="2" fillId="0" borderId="0" xfId="0" applyFont="1"/>
    <xf numFmtId="0" fontId="4" fillId="2" borderId="12" xfId="0" applyFont="1" applyFill="1" applyBorder="1" applyAlignment="1" applyProtection="1">
      <alignment vertical="center" wrapText="1"/>
    </xf>
    <xf numFmtId="0" fontId="0" fillId="0" borderId="0" xfId="0"/>
    <xf numFmtId="0" fontId="0" fillId="0" borderId="0" xfId="0" applyAlignment="1">
      <alignment vertical="center"/>
    </xf>
    <xf numFmtId="0" fontId="25" fillId="2" borderId="0" xfId="0" applyFont="1" applyFill="1" applyAlignment="1">
      <alignment horizontal="left" wrapText="1"/>
    </xf>
    <xf numFmtId="0" fontId="34" fillId="2" borderId="0" xfId="0" applyFont="1" applyFill="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0</xdr:rowOff>
    </xdr:from>
    <xdr:to>
      <xdr:col>0</xdr:col>
      <xdr:colOff>763905</xdr:colOff>
      <xdr:row>5</xdr:row>
      <xdr:rowOff>314325</xdr:rowOff>
    </xdr:to>
    <xdr:pic>
      <xdr:nvPicPr>
        <xdr:cNvPr id="3" name="Picture 2" descr="bwrg"/>
        <xdr:cNvPicPr/>
      </xdr:nvPicPr>
      <xdr:blipFill>
        <a:blip xmlns:r="http://schemas.openxmlformats.org/officeDocument/2006/relationships" r:embed="rId1" cstate="print"/>
        <a:stretch>
          <a:fillRect/>
        </a:stretch>
      </xdr:blipFill>
      <xdr:spPr bwMode="auto">
        <a:xfrm>
          <a:off x="161925" y="0"/>
          <a:ext cx="601980" cy="13716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workbookViewId="0">
      <selection activeCell="B34" sqref="B34"/>
    </sheetView>
  </sheetViews>
  <sheetFormatPr defaultRowHeight="25.5" customHeight="1" x14ac:dyDescent="0.25"/>
  <cols>
    <col min="1" max="1" width="15.5703125" style="66" customWidth="1"/>
    <col min="2" max="2" width="48.140625" customWidth="1"/>
    <col min="3" max="3" width="27.7109375" customWidth="1"/>
    <col min="4" max="4" width="53.140625" customWidth="1"/>
  </cols>
  <sheetData>
    <row r="1" spans="1:7" s="1" customFormat="1" ht="25.5" customHeight="1" x14ac:dyDescent="0.25">
      <c r="A1" s="40"/>
      <c r="B1" s="41" t="s">
        <v>0</v>
      </c>
      <c r="C1" s="42"/>
      <c r="D1" s="42"/>
      <c r="E1" s="42"/>
      <c r="F1" s="43"/>
      <c r="G1" s="43"/>
    </row>
    <row r="2" spans="1:7" s="4" customFormat="1" ht="16.5" customHeight="1" x14ac:dyDescent="0.25">
      <c r="A2" s="64"/>
      <c r="B2" s="2" t="s">
        <v>143</v>
      </c>
      <c r="C2" s="3"/>
      <c r="E2" s="3"/>
    </row>
    <row r="3" spans="1:7" s="4" customFormat="1" ht="16.5" customHeight="1" x14ac:dyDescent="0.25">
      <c r="A3" s="64"/>
      <c r="B3" s="2" t="s">
        <v>144</v>
      </c>
      <c r="C3" s="3"/>
      <c r="E3" s="3"/>
    </row>
    <row r="4" spans="1:7" s="4" customFormat="1" ht="16.5" customHeight="1" x14ac:dyDescent="0.25">
      <c r="A4" s="64"/>
      <c r="B4" s="3" t="s">
        <v>1</v>
      </c>
      <c r="C4" s="3"/>
      <c r="D4" s="3"/>
      <c r="E4" s="3"/>
    </row>
    <row r="5" spans="1:7" s="4" customFormat="1" ht="8.25" customHeight="1" thickBot="1" x14ac:dyDescent="0.3">
      <c r="A5" s="64"/>
      <c r="B5" s="3"/>
      <c r="C5" s="3"/>
      <c r="D5" s="3"/>
    </row>
    <row r="6" spans="1:7" s="4" customFormat="1" ht="25.5" customHeight="1" x14ac:dyDescent="0.25">
      <c r="A6" s="64"/>
      <c r="B6" s="5" t="s">
        <v>2</v>
      </c>
      <c r="C6" s="6">
        <f>(C22+C28+C32)</f>
        <v>0</v>
      </c>
      <c r="D6" s="3"/>
    </row>
    <row r="7" spans="1:7" s="4" customFormat="1" ht="25.5" customHeight="1" x14ac:dyDescent="0.25">
      <c r="A7" s="64"/>
      <c r="B7" s="7" t="s">
        <v>3</v>
      </c>
      <c r="C7" s="8">
        <f>IF(C19="yes",C28+C32,C22+C28+C32)</f>
        <v>0</v>
      </c>
      <c r="D7" s="3"/>
    </row>
    <row r="8" spans="1:7" s="4" customFormat="1" ht="25.5" customHeight="1" thickBot="1" x14ac:dyDescent="0.3">
      <c r="A8" s="64"/>
      <c r="B8" s="9" t="s">
        <v>4</v>
      </c>
      <c r="C8" s="10">
        <f>IF(C19="yes",C22,0)</f>
        <v>0</v>
      </c>
      <c r="D8" s="3"/>
    </row>
    <row r="9" spans="1:7" s="14" customFormat="1" ht="25.5" customHeight="1" thickBot="1" x14ac:dyDescent="0.3">
      <c r="A9" s="65"/>
      <c r="B9" s="11"/>
      <c r="C9" s="12"/>
      <c r="D9" s="13"/>
    </row>
    <row r="10" spans="1:7" s="14" customFormat="1" ht="25.5" customHeight="1" thickBot="1" x14ac:dyDescent="0.3">
      <c r="A10" s="65"/>
      <c r="B10" s="15" t="s">
        <v>5</v>
      </c>
      <c r="C10" s="16">
        <f>C13*C14</f>
        <v>0</v>
      </c>
      <c r="D10" s="13"/>
    </row>
    <row r="11" spans="1:7" s="4" customFormat="1" ht="15" customHeight="1" x14ac:dyDescent="0.25">
      <c r="A11" s="64"/>
      <c r="B11" s="3"/>
      <c r="C11" s="3"/>
      <c r="D11" s="3"/>
    </row>
    <row r="12" spans="1:7" s="4" customFormat="1" ht="25.5" customHeight="1" thickBot="1" x14ac:dyDescent="0.3">
      <c r="A12" s="64"/>
      <c r="B12" s="2" t="s">
        <v>6</v>
      </c>
      <c r="C12" s="3"/>
      <c r="D12" s="3"/>
    </row>
    <row r="13" spans="1:7" s="4" customFormat="1" ht="42.75" customHeight="1" x14ac:dyDescent="0.25">
      <c r="A13" s="64"/>
      <c r="B13" s="17" t="s">
        <v>7</v>
      </c>
      <c r="C13" s="18">
        <v>0</v>
      </c>
      <c r="D13" s="3"/>
    </row>
    <row r="14" spans="1:7" s="4" customFormat="1" ht="42.75" customHeight="1" x14ac:dyDescent="0.25">
      <c r="A14" s="64"/>
      <c r="B14" s="19" t="s">
        <v>8</v>
      </c>
      <c r="C14" s="20">
        <v>0</v>
      </c>
      <c r="D14" s="3"/>
    </row>
    <row r="15" spans="1:7" s="4" customFormat="1" ht="42.75" customHeight="1" x14ac:dyDescent="0.25">
      <c r="A15" s="64"/>
      <c r="B15" s="21" t="s">
        <v>9</v>
      </c>
      <c r="C15" s="22">
        <v>1E-3</v>
      </c>
      <c r="D15" s="3"/>
    </row>
    <row r="16" spans="1:7" s="4" customFormat="1" ht="42.75" customHeight="1" x14ac:dyDescent="0.25">
      <c r="A16" s="64"/>
      <c r="B16" s="19" t="s">
        <v>10</v>
      </c>
      <c r="C16" s="20">
        <v>93.8</v>
      </c>
      <c r="D16" s="67" t="s">
        <v>11</v>
      </c>
      <c r="E16" s="68"/>
    </row>
    <row r="17" spans="1:5" s="4" customFormat="1" ht="42.75" customHeight="1" x14ac:dyDescent="0.25">
      <c r="A17" s="64"/>
      <c r="B17" s="19" t="s">
        <v>12</v>
      </c>
      <c r="C17" s="20">
        <v>7.1999999999999998E-3</v>
      </c>
      <c r="D17" s="67" t="s">
        <v>13</v>
      </c>
      <c r="E17" s="69"/>
    </row>
    <row r="18" spans="1:5" s="4" customFormat="1" ht="42.75" customHeight="1" thickBot="1" x14ac:dyDescent="0.3">
      <c r="A18" s="64" t="s">
        <v>16</v>
      </c>
      <c r="B18" s="24" t="s">
        <v>14</v>
      </c>
      <c r="C18" s="25">
        <v>3.5999999999999999E-3</v>
      </c>
      <c r="D18" s="67" t="s">
        <v>15</v>
      </c>
      <c r="E18" s="69"/>
    </row>
    <row r="19" spans="1:5" s="4" customFormat="1" ht="20.25" customHeight="1" thickBot="1" x14ac:dyDescent="0.3">
      <c r="A19" s="64" t="s">
        <v>18</v>
      </c>
      <c r="B19" s="27" t="s">
        <v>17</v>
      </c>
      <c r="C19" s="25" t="s">
        <v>18</v>
      </c>
      <c r="D19" s="23"/>
    </row>
    <row r="20" spans="1:5" s="4" customFormat="1" ht="25.5" customHeight="1" x14ac:dyDescent="0.25">
      <c r="A20" s="64"/>
      <c r="B20" s="28"/>
      <c r="C20" s="26"/>
      <c r="D20" s="3"/>
    </row>
    <row r="21" spans="1:5" s="4" customFormat="1" ht="25.5" customHeight="1" thickBot="1" x14ac:dyDescent="0.3">
      <c r="A21" s="64"/>
      <c r="B21" s="2" t="s">
        <v>19</v>
      </c>
      <c r="C21" s="26"/>
      <c r="D21" s="3"/>
    </row>
    <row r="22" spans="1:5" s="4" customFormat="1" ht="33.75" customHeight="1" x14ac:dyDescent="0.25">
      <c r="A22" s="64"/>
      <c r="B22" s="29" t="s">
        <v>20</v>
      </c>
      <c r="C22" s="30">
        <f>(C$13*C$14*C$15*C16)</f>
        <v>0</v>
      </c>
      <c r="D22" s="31"/>
    </row>
    <row r="23" spans="1:5" s="4" customFormat="1" ht="33.75" customHeight="1" x14ac:dyDescent="0.25">
      <c r="A23" s="64"/>
      <c r="B23" s="21" t="s">
        <v>21</v>
      </c>
      <c r="C23" s="32">
        <f>(C$13*C$14*C$15*C17)</f>
        <v>0</v>
      </c>
      <c r="D23" s="33"/>
    </row>
    <row r="24" spans="1:5" s="4" customFormat="1" ht="33.75" customHeight="1" thickBot="1" x14ac:dyDescent="0.3">
      <c r="A24" s="64"/>
      <c r="B24" s="35" t="s">
        <v>22</v>
      </c>
      <c r="C24" s="36">
        <f>(C$13*C$14*C$15*C18)</f>
        <v>0</v>
      </c>
      <c r="D24" s="33"/>
    </row>
    <row r="25" spans="1:5" s="4" customFormat="1" ht="25.5" customHeight="1" x14ac:dyDescent="0.25">
      <c r="A25" s="64"/>
      <c r="B25" s="34"/>
      <c r="C25" s="34"/>
      <c r="D25" s="34"/>
    </row>
    <row r="26" spans="1:5" s="4" customFormat="1" ht="25.5" customHeight="1" thickBot="1" x14ac:dyDescent="0.3">
      <c r="A26" s="64"/>
      <c r="B26" s="2" t="s">
        <v>23</v>
      </c>
      <c r="C26" s="34"/>
      <c r="D26" s="34"/>
    </row>
    <row r="27" spans="1:5" s="4" customFormat="1" ht="25.5" customHeight="1" x14ac:dyDescent="0.25">
      <c r="A27" s="64"/>
      <c r="B27" s="17" t="s">
        <v>24</v>
      </c>
      <c r="C27" s="37">
        <v>25</v>
      </c>
      <c r="D27" s="34"/>
    </row>
    <row r="28" spans="1:5" s="4" customFormat="1" ht="39.75" customHeight="1" thickBot="1" x14ac:dyDescent="0.3">
      <c r="A28" s="64"/>
      <c r="B28" s="38" t="s">
        <v>25</v>
      </c>
      <c r="C28" s="39">
        <f>C23*C27</f>
        <v>0</v>
      </c>
      <c r="D28" s="34"/>
    </row>
    <row r="29" spans="1:5" s="4" customFormat="1" ht="25.5" customHeight="1" x14ac:dyDescent="0.25">
      <c r="A29" s="64"/>
      <c r="B29" s="3"/>
      <c r="C29" s="3"/>
      <c r="D29" s="34"/>
    </row>
    <row r="30" spans="1:5" s="4" customFormat="1" ht="25.5" customHeight="1" thickBot="1" x14ac:dyDescent="0.3">
      <c r="A30" s="64"/>
      <c r="B30" s="2" t="s">
        <v>26</v>
      </c>
      <c r="C30" s="34"/>
      <c r="D30" s="34"/>
    </row>
    <row r="31" spans="1:5" s="4" customFormat="1" ht="25.5" customHeight="1" x14ac:dyDescent="0.25">
      <c r="A31" s="64"/>
      <c r="B31" s="17" t="s">
        <v>27</v>
      </c>
      <c r="C31" s="37">
        <v>298</v>
      </c>
      <c r="D31" s="34"/>
    </row>
    <row r="32" spans="1:5" s="4" customFormat="1" ht="39" customHeight="1" thickBot="1" x14ac:dyDescent="0.3">
      <c r="A32" s="64"/>
      <c r="B32" s="38" t="s">
        <v>28</v>
      </c>
      <c r="C32" s="39">
        <f>C24*C31</f>
        <v>0</v>
      </c>
      <c r="D32" s="34"/>
    </row>
  </sheetData>
  <mergeCells count="3">
    <mergeCell ref="D16:E16"/>
    <mergeCell ref="D17:E17"/>
    <mergeCell ref="D18:E18"/>
  </mergeCells>
  <dataValidations count="7">
    <dataValidation type="decimal"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prompt="_x000a_" sqref="C14">
      <formula1>0.0005</formula1>
      <formula2>0.003</formula2>
    </dataValidation>
    <dataValidation type="decimal" operator="greaterThanOrEqual" allowBlank="1" showErrorMessage="1" errorTitle="Negative number not allowed." error="Value must be greater than or equal to 0." sqref="C13">
      <formula1>0</formula1>
    </dataValidation>
    <dataValidation type="decimal" errorStyle="warning" allowBlank="1" showInputMessage="1" showErrorMessage="1" errorTitle="Reasonable Range" error="The value you have provided is outside the EPA estimated range for this data element.  Please double check this value and revise, if necessary. If you believe it to be correct, please submit the value as is." sqref="C16">
      <formula1>40</formula1>
      <formula2>300</formula2>
    </dataValidation>
    <dataValidation type="decimal"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C17">
      <formula1>0.00002</formula1>
      <formula2>0.04</formula2>
    </dataValidation>
    <dataValidation type="decimal"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C18">
      <formula1>0.0001</formula1>
      <formula2>0.005</formula2>
    </dataValidation>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C31 C27"/>
    <dataValidation type="list"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C19">
      <formula1>$A$18:$A$19</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workbookViewId="0">
      <selection sqref="A1:XFD1048576"/>
    </sheetView>
  </sheetViews>
  <sheetFormatPr defaultRowHeight="15" x14ac:dyDescent="0.25"/>
  <cols>
    <col min="1" max="1" width="37.42578125" style="45" customWidth="1"/>
    <col min="2" max="2" width="18.7109375" style="45" customWidth="1"/>
    <col min="3" max="3" width="23.140625" style="45" customWidth="1"/>
    <col min="4" max="16384" width="9.140625" style="45"/>
  </cols>
  <sheetData>
    <row r="1" spans="1:6" ht="18" x14ac:dyDescent="0.35">
      <c r="A1" s="44" t="s">
        <v>29</v>
      </c>
    </row>
    <row r="2" spans="1:6" ht="28.5" x14ac:dyDescent="0.25">
      <c r="A2" s="46" t="s">
        <v>30</v>
      </c>
      <c r="B2" s="46" t="s">
        <v>31</v>
      </c>
      <c r="C2" s="46" t="s">
        <v>32</v>
      </c>
    </row>
    <row r="3" spans="1:6" x14ac:dyDescent="0.25">
      <c r="A3" s="47" t="s">
        <v>33</v>
      </c>
      <c r="B3" s="46" t="s">
        <v>34</v>
      </c>
      <c r="C3" s="46" t="s">
        <v>35</v>
      </c>
    </row>
    <row r="4" spans="1:6" x14ac:dyDescent="0.25">
      <c r="A4" s="48" t="s">
        <v>36</v>
      </c>
      <c r="B4" s="49">
        <v>25.09</v>
      </c>
      <c r="C4" s="50">
        <v>103.69</v>
      </c>
    </row>
    <row r="5" spans="1:6" x14ac:dyDescent="0.25">
      <c r="A5" s="48" t="s">
        <v>37</v>
      </c>
      <c r="B5" s="49">
        <v>24.93</v>
      </c>
      <c r="C5" s="50">
        <v>93.28</v>
      </c>
    </row>
    <row r="6" spans="1:6" x14ac:dyDescent="0.25">
      <c r="A6" s="48" t="s">
        <v>38</v>
      </c>
      <c r="B6" s="49">
        <v>17.25</v>
      </c>
      <c r="C6" s="50">
        <v>97.17</v>
      </c>
    </row>
    <row r="7" spans="1:6" x14ac:dyDescent="0.25">
      <c r="A7" s="48" t="s">
        <v>39</v>
      </c>
      <c r="B7" s="49">
        <v>14.21</v>
      </c>
      <c r="C7" s="50">
        <v>97.72</v>
      </c>
    </row>
    <row r="8" spans="1:6" x14ac:dyDescent="0.25">
      <c r="A8" s="48" t="s">
        <v>40</v>
      </c>
      <c r="B8" s="49">
        <v>24.8</v>
      </c>
      <c r="C8" s="50">
        <v>113.67</v>
      </c>
    </row>
    <row r="9" spans="1:6" x14ac:dyDescent="0.25">
      <c r="A9" s="48" t="s">
        <v>41</v>
      </c>
      <c r="B9" s="49">
        <v>21.39</v>
      </c>
      <c r="C9" s="50">
        <v>94.27</v>
      </c>
    </row>
    <row r="10" spans="1:6" x14ac:dyDescent="0.25">
      <c r="A10" s="48" t="s">
        <v>42</v>
      </c>
      <c r="B10" s="49">
        <v>26.28</v>
      </c>
      <c r="C10" s="50">
        <v>93.9</v>
      </c>
    </row>
    <row r="11" spans="1:6" x14ac:dyDescent="0.25">
      <c r="A11" s="48" t="s">
        <v>43</v>
      </c>
      <c r="B11" s="49">
        <v>22.35</v>
      </c>
      <c r="C11" s="50">
        <v>94.67</v>
      </c>
    </row>
    <row r="12" spans="1:6" x14ac:dyDescent="0.25">
      <c r="A12" s="48" t="s">
        <v>44</v>
      </c>
      <c r="B12" s="49">
        <v>19.73</v>
      </c>
      <c r="C12" s="50">
        <v>95.52</v>
      </c>
    </row>
    <row r="13" spans="1:6" x14ac:dyDescent="0.25">
      <c r="A13" s="47" t="s">
        <v>45</v>
      </c>
      <c r="B13" s="46" t="s">
        <v>46</v>
      </c>
      <c r="C13" s="46" t="s">
        <v>35</v>
      </c>
    </row>
    <row r="14" spans="1:6" ht="15.75" x14ac:dyDescent="0.25">
      <c r="A14" s="48" t="s">
        <v>47</v>
      </c>
      <c r="B14" s="51" t="s">
        <v>48</v>
      </c>
      <c r="C14" s="51">
        <v>53.06</v>
      </c>
      <c r="F14" s="52"/>
    </row>
    <row r="15" spans="1:6" x14ac:dyDescent="0.25">
      <c r="A15" s="47" t="s">
        <v>49</v>
      </c>
      <c r="B15" s="46" t="s">
        <v>50</v>
      </c>
      <c r="C15" s="46" t="s">
        <v>35</v>
      </c>
    </row>
    <row r="16" spans="1:6" x14ac:dyDescent="0.25">
      <c r="A16" s="48" t="s">
        <v>51</v>
      </c>
      <c r="B16" s="53">
        <v>0.13900000000000001</v>
      </c>
      <c r="C16" s="49">
        <v>73.25</v>
      </c>
    </row>
    <row r="17" spans="1:3" x14ac:dyDescent="0.25">
      <c r="A17" s="48" t="s">
        <v>52</v>
      </c>
      <c r="B17" s="53">
        <v>0.13800000000000001</v>
      </c>
      <c r="C17" s="49">
        <v>73.959999999999994</v>
      </c>
    </row>
    <row r="18" spans="1:3" x14ac:dyDescent="0.25">
      <c r="A18" s="48" t="s">
        <v>53</v>
      </c>
      <c r="B18" s="53">
        <v>0.14599999999999999</v>
      </c>
      <c r="C18" s="49">
        <v>75.040000000000006</v>
      </c>
    </row>
    <row r="19" spans="1:3" x14ac:dyDescent="0.25">
      <c r="A19" s="48" t="s">
        <v>54</v>
      </c>
      <c r="B19" s="53">
        <v>0.14000000000000001</v>
      </c>
      <c r="C19" s="49">
        <v>72.930000000000007</v>
      </c>
    </row>
    <row r="20" spans="1:3" x14ac:dyDescent="0.25">
      <c r="A20" s="48" t="s">
        <v>55</v>
      </c>
      <c r="B20" s="53">
        <v>0.15</v>
      </c>
      <c r="C20" s="49">
        <v>75.099999999999994</v>
      </c>
    </row>
    <row r="21" spans="1:3" x14ac:dyDescent="0.25">
      <c r="A21" s="48" t="s">
        <v>56</v>
      </c>
      <c r="B21" s="54">
        <v>0.13800000000000001</v>
      </c>
      <c r="C21" s="49">
        <v>74</v>
      </c>
    </row>
    <row r="22" spans="1:3" x14ac:dyDescent="0.25">
      <c r="A22" s="48" t="s">
        <v>57</v>
      </c>
      <c r="B22" s="53">
        <v>0.13500000000000001</v>
      </c>
      <c r="C22" s="49">
        <v>75.2</v>
      </c>
    </row>
    <row r="23" spans="1:3" x14ac:dyDescent="0.25">
      <c r="A23" s="48" t="s">
        <v>58</v>
      </c>
      <c r="B23" s="53">
        <v>9.1999999999999998E-2</v>
      </c>
      <c r="C23" s="50">
        <v>61.71</v>
      </c>
    </row>
    <row r="24" spans="1:3" x14ac:dyDescent="0.25">
      <c r="A24" s="48" t="s">
        <v>59</v>
      </c>
      <c r="B24" s="53">
        <v>9.0999999999999998E-2</v>
      </c>
      <c r="C24" s="50">
        <v>62.87</v>
      </c>
    </row>
    <row r="25" spans="1:3" x14ac:dyDescent="0.25">
      <c r="A25" s="48" t="s">
        <v>60</v>
      </c>
      <c r="B25" s="53">
        <v>9.0999999999999998E-2</v>
      </c>
      <c r="C25" s="49">
        <v>67.77</v>
      </c>
    </row>
    <row r="26" spans="1:3" x14ac:dyDescent="0.25">
      <c r="A26" s="48" t="s">
        <v>61</v>
      </c>
      <c r="B26" s="54">
        <v>6.8000000000000005E-2</v>
      </c>
      <c r="C26" s="50">
        <v>59.6</v>
      </c>
    </row>
    <row r="27" spans="1:3" x14ac:dyDescent="0.25">
      <c r="A27" s="48" t="s">
        <v>62</v>
      </c>
      <c r="B27" s="53">
        <v>8.4000000000000005E-2</v>
      </c>
      <c r="C27" s="49">
        <v>68.44</v>
      </c>
    </row>
    <row r="28" spans="1:3" x14ac:dyDescent="0.25">
      <c r="A28" s="48" t="s">
        <v>63</v>
      </c>
      <c r="B28" s="54">
        <v>5.8000000000000003E-2</v>
      </c>
      <c r="C28" s="50">
        <v>65.959999999999994</v>
      </c>
    </row>
    <row r="29" spans="1:3" x14ac:dyDescent="0.25">
      <c r="A29" s="48" t="s">
        <v>64</v>
      </c>
      <c r="B29" s="54">
        <v>9.9000000000000005E-2</v>
      </c>
      <c r="C29" s="50">
        <v>64.94</v>
      </c>
    </row>
    <row r="30" spans="1:3" x14ac:dyDescent="0.25">
      <c r="A30" s="48" t="s">
        <v>65</v>
      </c>
      <c r="B30" s="54">
        <v>0.10299999999999999</v>
      </c>
      <c r="C30" s="50">
        <v>68.86</v>
      </c>
    </row>
    <row r="31" spans="1:3" x14ac:dyDescent="0.25">
      <c r="A31" s="48" t="s">
        <v>66</v>
      </c>
      <c r="B31" s="54">
        <v>0.10299999999999999</v>
      </c>
      <c r="C31" s="50">
        <v>64.77</v>
      </c>
    </row>
    <row r="32" spans="1:3" x14ac:dyDescent="0.25">
      <c r="A32" s="48" t="s">
        <v>67</v>
      </c>
      <c r="B32" s="54">
        <v>0.105</v>
      </c>
      <c r="C32" s="50">
        <v>68.72</v>
      </c>
    </row>
    <row r="33" spans="1:3" x14ac:dyDescent="0.25">
      <c r="A33" s="48" t="s">
        <v>68</v>
      </c>
      <c r="B33" s="53">
        <v>0.125</v>
      </c>
      <c r="C33" s="49">
        <v>68.02</v>
      </c>
    </row>
    <row r="34" spans="1:3" x14ac:dyDescent="0.25">
      <c r="A34" s="48" t="s">
        <v>69</v>
      </c>
      <c r="B34" s="53">
        <v>0.11</v>
      </c>
      <c r="C34" s="50">
        <v>66.88</v>
      </c>
    </row>
    <row r="35" spans="1:3" x14ac:dyDescent="0.25">
      <c r="A35" s="48" t="s">
        <v>70</v>
      </c>
      <c r="B35" s="53">
        <v>0.13900000000000001</v>
      </c>
      <c r="C35" s="49">
        <v>76.22</v>
      </c>
    </row>
    <row r="36" spans="1:3" x14ac:dyDescent="0.25">
      <c r="A36" s="48" t="s">
        <v>71</v>
      </c>
      <c r="B36" s="53">
        <v>0.11</v>
      </c>
      <c r="C36" s="49">
        <v>70.02</v>
      </c>
    </row>
    <row r="37" spans="1:3" x14ac:dyDescent="0.25">
      <c r="A37" s="48" t="s">
        <v>72</v>
      </c>
      <c r="B37" s="54">
        <v>0.125</v>
      </c>
      <c r="C37" s="50">
        <v>71.02</v>
      </c>
    </row>
    <row r="38" spans="1:3" x14ac:dyDescent="0.25">
      <c r="A38" s="48" t="s">
        <v>73</v>
      </c>
      <c r="B38" s="53">
        <v>0.14299999999999999</v>
      </c>
      <c r="C38" s="49">
        <v>102.41</v>
      </c>
    </row>
    <row r="39" spans="1:3" x14ac:dyDescent="0.25">
      <c r="A39" s="48" t="s">
        <v>74</v>
      </c>
      <c r="B39" s="53">
        <v>0.125</v>
      </c>
      <c r="C39" s="49">
        <v>72.34</v>
      </c>
    </row>
    <row r="40" spans="1:3" x14ac:dyDescent="0.25">
      <c r="A40" s="48" t="s">
        <v>75</v>
      </c>
      <c r="B40" s="53">
        <v>0.13900000000000001</v>
      </c>
      <c r="C40" s="50">
        <v>74.540000000000006</v>
      </c>
    </row>
    <row r="41" spans="1:3" x14ac:dyDescent="0.25">
      <c r="A41" s="48" t="s">
        <v>76</v>
      </c>
      <c r="B41" s="53">
        <v>0.14799999999999999</v>
      </c>
      <c r="C41" s="49">
        <v>74.92</v>
      </c>
    </row>
    <row r="42" spans="1:3" x14ac:dyDescent="0.25">
      <c r="A42" s="48" t="s">
        <v>77</v>
      </c>
      <c r="B42" s="53">
        <v>0.14399999999999999</v>
      </c>
      <c r="C42" s="49">
        <v>74.27</v>
      </c>
    </row>
    <row r="43" spans="1:3" x14ac:dyDescent="0.25">
      <c r="A43" s="48" t="s">
        <v>78</v>
      </c>
      <c r="B43" s="53">
        <v>0.125</v>
      </c>
      <c r="C43" s="49">
        <v>70.22</v>
      </c>
    </row>
    <row r="44" spans="1:3" x14ac:dyDescent="0.25">
      <c r="A44" s="48" t="s">
        <v>79</v>
      </c>
      <c r="B44" s="53">
        <v>0.12</v>
      </c>
      <c r="C44" s="49">
        <v>69.25</v>
      </c>
    </row>
    <row r="45" spans="1:3" x14ac:dyDescent="0.25">
      <c r="A45" s="48" t="s">
        <v>80</v>
      </c>
      <c r="B45" s="55">
        <v>0.13500000000000001</v>
      </c>
      <c r="C45" s="55">
        <v>72.22</v>
      </c>
    </row>
    <row r="46" spans="1:3" x14ac:dyDescent="0.25">
      <c r="A46" s="48" t="s">
        <v>81</v>
      </c>
      <c r="B46" s="55">
        <v>0.158</v>
      </c>
      <c r="C46" s="55">
        <v>75.36</v>
      </c>
    </row>
    <row r="47" spans="1:3" x14ac:dyDescent="0.25">
      <c r="A47" s="48" t="s">
        <v>82</v>
      </c>
      <c r="B47" s="55">
        <v>0.13800000000000001</v>
      </c>
      <c r="C47" s="55">
        <v>74.540000000000006</v>
      </c>
    </row>
    <row r="48" spans="1:3" x14ac:dyDescent="0.25">
      <c r="A48" s="47" t="s">
        <v>83</v>
      </c>
      <c r="B48" s="46" t="s">
        <v>34</v>
      </c>
      <c r="C48" s="46" t="s">
        <v>35</v>
      </c>
    </row>
    <row r="49" spans="1:3" ht="15.75" x14ac:dyDescent="0.25">
      <c r="A49" s="48" t="s">
        <v>84</v>
      </c>
      <c r="B49" s="55" t="s">
        <v>85</v>
      </c>
      <c r="C49" s="49">
        <v>90.7</v>
      </c>
    </row>
    <row r="50" spans="1:3" x14ac:dyDescent="0.25">
      <c r="A50" s="48" t="s">
        <v>86</v>
      </c>
      <c r="B50" s="51">
        <v>28</v>
      </c>
      <c r="C50" s="55">
        <v>85.97</v>
      </c>
    </row>
    <row r="51" spans="1:3" x14ac:dyDescent="0.25">
      <c r="A51" s="48" t="s">
        <v>87</v>
      </c>
      <c r="B51" s="49">
        <v>38</v>
      </c>
      <c r="C51" s="49">
        <v>75</v>
      </c>
    </row>
    <row r="52" spans="1:3" x14ac:dyDescent="0.25">
      <c r="A52" s="48" t="s">
        <v>73</v>
      </c>
      <c r="B52" s="49">
        <v>30</v>
      </c>
      <c r="C52" s="49">
        <v>102.41</v>
      </c>
    </row>
    <row r="53" spans="1:3" x14ac:dyDescent="0.25">
      <c r="A53" s="47" t="s">
        <v>88</v>
      </c>
      <c r="B53" s="46" t="s">
        <v>46</v>
      </c>
      <c r="C53" s="46" t="s">
        <v>35</v>
      </c>
    </row>
    <row r="54" spans="1:3" ht="15.75" x14ac:dyDescent="0.25">
      <c r="A54" s="48" t="s">
        <v>89</v>
      </c>
      <c r="B54" s="55" t="s">
        <v>90</v>
      </c>
      <c r="C54" s="55">
        <v>274.32</v>
      </c>
    </row>
    <row r="55" spans="1:3" ht="15.75" x14ac:dyDescent="0.25">
      <c r="A55" s="48" t="s">
        <v>91</v>
      </c>
      <c r="B55" s="55" t="s">
        <v>92</v>
      </c>
      <c r="C55" s="55">
        <v>46.85</v>
      </c>
    </row>
    <row r="56" spans="1:3" ht="15.75" x14ac:dyDescent="0.25">
      <c r="A56" s="48" t="s">
        <v>93</v>
      </c>
      <c r="B56" s="55" t="s">
        <v>94</v>
      </c>
      <c r="C56" s="55">
        <v>61.46</v>
      </c>
    </row>
    <row r="57" spans="1:3" ht="15.75" x14ac:dyDescent="0.25">
      <c r="A57" s="48" t="s">
        <v>95</v>
      </c>
      <c r="B57" s="55" t="s">
        <v>96</v>
      </c>
      <c r="C57" s="49">
        <v>59</v>
      </c>
    </row>
    <row r="58" spans="1:3" x14ac:dyDescent="0.25">
      <c r="A58" s="47" t="s">
        <v>97</v>
      </c>
      <c r="B58" s="46" t="s">
        <v>34</v>
      </c>
      <c r="C58" s="46" t="s">
        <v>35</v>
      </c>
    </row>
    <row r="59" spans="1:3" x14ac:dyDescent="0.25">
      <c r="A59" s="56" t="s">
        <v>98</v>
      </c>
      <c r="B59" s="57">
        <v>17.48</v>
      </c>
      <c r="C59" s="58">
        <v>93.8</v>
      </c>
    </row>
    <row r="60" spans="1:3" x14ac:dyDescent="0.25">
      <c r="A60" s="48" t="s">
        <v>99</v>
      </c>
      <c r="B60" s="55">
        <v>8.25</v>
      </c>
      <c r="C60" s="55">
        <v>118.17</v>
      </c>
    </row>
    <row r="61" spans="1:3" x14ac:dyDescent="0.25">
      <c r="A61" s="48" t="s">
        <v>100</v>
      </c>
      <c r="B61" s="49">
        <v>8</v>
      </c>
      <c r="C61" s="55">
        <v>111.84</v>
      </c>
    </row>
    <row r="62" spans="1:3" x14ac:dyDescent="0.25">
      <c r="A62" s="48" t="s">
        <v>101</v>
      </c>
      <c r="B62" s="55">
        <v>10.39</v>
      </c>
      <c r="C62" s="55">
        <v>105.51</v>
      </c>
    </row>
    <row r="63" spans="1:3" x14ac:dyDescent="0.25">
      <c r="A63" s="47" t="s">
        <v>102</v>
      </c>
      <c r="B63" s="46" t="s">
        <v>46</v>
      </c>
      <c r="C63" s="46" t="s">
        <v>35</v>
      </c>
    </row>
    <row r="64" spans="1:3" ht="15.75" x14ac:dyDescent="0.25">
      <c r="A64" s="59" t="s">
        <v>103</v>
      </c>
      <c r="B64" s="51" t="s">
        <v>104</v>
      </c>
      <c r="C64" s="51">
        <v>52.07</v>
      </c>
    </row>
    <row r="65" spans="1:3" ht="15.75" x14ac:dyDescent="0.25">
      <c r="A65" s="59" t="s">
        <v>105</v>
      </c>
      <c r="B65" s="51" t="s">
        <v>106</v>
      </c>
      <c r="C65" s="51">
        <v>52.07</v>
      </c>
    </row>
    <row r="66" spans="1:3" x14ac:dyDescent="0.25">
      <c r="A66" s="47" t="s">
        <v>107</v>
      </c>
      <c r="B66" s="46" t="s">
        <v>50</v>
      </c>
      <c r="C66" s="46" t="s">
        <v>35</v>
      </c>
    </row>
    <row r="67" spans="1:3" x14ac:dyDescent="0.25">
      <c r="A67" s="48" t="s">
        <v>62</v>
      </c>
      <c r="B67" s="55">
        <v>8.4000000000000005E-2</v>
      </c>
      <c r="C67" s="55">
        <v>68.44</v>
      </c>
    </row>
    <row r="68" spans="1:3" x14ac:dyDescent="0.25">
      <c r="A68" s="48" t="s">
        <v>108</v>
      </c>
      <c r="B68" s="55">
        <v>0.128</v>
      </c>
      <c r="C68" s="55">
        <v>73.84</v>
      </c>
    </row>
    <row r="69" spans="1:3" x14ac:dyDescent="0.25">
      <c r="A69" s="48" t="s">
        <v>109</v>
      </c>
      <c r="B69" s="55">
        <v>0.125</v>
      </c>
      <c r="C69" s="55">
        <v>71.06</v>
      </c>
    </row>
    <row r="70" spans="1:3" x14ac:dyDescent="0.25">
      <c r="A70" s="48" t="s">
        <v>110</v>
      </c>
      <c r="B70" s="53">
        <v>0.12</v>
      </c>
      <c r="C70" s="55">
        <v>81.55</v>
      </c>
    </row>
    <row r="71" spans="1:3" x14ac:dyDescent="0.25">
      <c r="A71" s="70" t="s">
        <v>111</v>
      </c>
      <c r="B71" s="70"/>
      <c r="C71" s="70"/>
    </row>
    <row r="72" spans="1:3" x14ac:dyDescent="0.25">
      <c r="A72" s="70"/>
      <c r="B72" s="70"/>
      <c r="C72" s="70"/>
    </row>
    <row r="73" spans="1:3" x14ac:dyDescent="0.25">
      <c r="A73" s="70"/>
      <c r="B73" s="70"/>
      <c r="C73" s="70"/>
    </row>
    <row r="74" spans="1:3" x14ac:dyDescent="0.25">
      <c r="A74" s="70"/>
      <c r="B74" s="70"/>
      <c r="C74" s="70"/>
    </row>
    <row r="75" spans="1:3" x14ac:dyDescent="0.25">
      <c r="A75" s="70"/>
      <c r="B75" s="70"/>
      <c r="C75" s="70"/>
    </row>
    <row r="76" spans="1:3" x14ac:dyDescent="0.25">
      <c r="A76" s="70" t="s">
        <v>112</v>
      </c>
      <c r="B76" s="70"/>
      <c r="C76" s="70"/>
    </row>
    <row r="77" spans="1:3" x14ac:dyDescent="0.25">
      <c r="A77" s="70"/>
      <c r="B77" s="70"/>
      <c r="C77" s="70"/>
    </row>
    <row r="78" spans="1:3" x14ac:dyDescent="0.25">
      <c r="A78" s="70"/>
      <c r="B78" s="70"/>
      <c r="C78" s="70"/>
    </row>
    <row r="79" spans="1:3" x14ac:dyDescent="0.25">
      <c r="A79" s="70"/>
      <c r="B79" s="70"/>
      <c r="C79" s="70"/>
    </row>
    <row r="80" spans="1:3" x14ac:dyDescent="0.25">
      <c r="A80" s="70"/>
      <c r="B80" s="70"/>
      <c r="C80" s="70"/>
    </row>
    <row r="81" spans="1:3" x14ac:dyDescent="0.25">
      <c r="A81" s="70"/>
      <c r="B81" s="70"/>
      <c r="C81" s="70"/>
    </row>
    <row r="82" spans="1:3" x14ac:dyDescent="0.25">
      <c r="A82" s="70"/>
      <c r="B82" s="70"/>
      <c r="C82" s="70"/>
    </row>
    <row r="83" spans="1:3" ht="19.5" x14ac:dyDescent="0.25">
      <c r="A83" s="60"/>
      <c r="B83" s="60"/>
      <c r="C83" s="60"/>
    </row>
    <row r="84" spans="1:3" x14ac:dyDescent="0.25">
      <c r="A84" s="45" t="s">
        <v>113</v>
      </c>
    </row>
  </sheetData>
  <mergeCells count="2">
    <mergeCell ref="A71:C75"/>
    <mergeCell ref="A76:C8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A32" sqref="A32"/>
    </sheetView>
  </sheetViews>
  <sheetFormatPr defaultRowHeight="15" x14ac:dyDescent="0.25"/>
  <cols>
    <col min="1" max="1" width="34.42578125" style="45" customWidth="1"/>
    <col min="2" max="2" width="20.85546875" style="45" customWidth="1"/>
    <col min="3" max="3" width="21.140625" style="45" customWidth="1"/>
    <col min="4" max="16384" width="9.140625" style="45"/>
  </cols>
  <sheetData>
    <row r="1" spans="1:3" ht="18" x14ac:dyDescent="0.35">
      <c r="A1" s="44" t="s">
        <v>114</v>
      </c>
    </row>
    <row r="2" spans="1:3" ht="48.75" x14ac:dyDescent="0.3">
      <c r="A2" s="61" t="s">
        <v>30</v>
      </c>
      <c r="B2" s="61" t="s">
        <v>115</v>
      </c>
      <c r="C2" s="61" t="s">
        <v>116</v>
      </c>
    </row>
    <row r="3" spans="1:3" ht="27" x14ac:dyDescent="0.25">
      <c r="A3" s="62" t="s">
        <v>117</v>
      </c>
      <c r="B3" s="63" t="s">
        <v>118</v>
      </c>
      <c r="C3" s="63" t="s">
        <v>119</v>
      </c>
    </row>
    <row r="4" spans="1:3" ht="15.75" x14ac:dyDescent="0.25">
      <c r="A4" s="62" t="s">
        <v>45</v>
      </c>
      <c r="B4" s="63" t="s">
        <v>120</v>
      </c>
      <c r="C4" s="63" t="s">
        <v>121</v>
      </c>
    </row>
    <row r="5" spans="1:3" ht="27" x14ac:dyDescent="0.25">
      <c r="A5" s="62" t="s">
        <v>122</v>
      </c>
      <c r="B5" s="63" t="s">
        <v>123</v>
      </c>
      <c r="C5" s="63" t="s">
        <v>124</v>
      </c>
    </row>
    <row r="6" spans="1:3" ht="15.75" x14ac:dyDescent="0.25">
      <c r="A6" s="62" t="s">
        <v>125</v>
      </c>
      <c r="B6" s="63" t="s">
        <v>126</v>
      </c>
      <c r="C6" s="63" t="s">
        <v>127</v>
      </c>
    </row>
    <row r="7" spans="1:3" ht="15.75" x14ac:dyDescent="0.25">
      <c r="A7" s="62" t="s">
        <v>86</v>
      </c>
      <c r="B7" s="63" t="s">
        <v>126</v>
      </c>
      <c r="C7" s="63" t="s">
        <v>127</v>
      </c>
    </row>
    <row r="8" spans="1:3" ht="15.75" x14ac:dyDescent="0.25">
      <c r="A8" s="62" t="s">
        <v>89</v>
      </c>
      <c r="B8" s="63" t="s">
        <v>128</v>
      </c>
      <c r="C8" s="63" t="s">
        <v>121</v>
      </c>
    </row>
    <row r="9" spans="1:3" ht="15.75" x14ac:dyDescent="0.25">
      <c r="A9" s="62" t="s">
        <v>91</v>
      </c>
      <c r="B9" s="63" t="s">
        <v>129</v>
      </c>
      <c r="C9" s="63" t="s">
        <v>121</v>
      </c>
    </row>
    <row r="10" spans="1:3" ht="40.5" x14ac:dyDescent="0.25">
      <c r="A10" s="56" t="s">
        <v>130</v>
      </c>
      <c r="B10" s="57" t="s">
        <v>131</v>
      </c>
      <c r="C10" s="57" t="s">
        <v>132</v>
      </c>
    </row>
    <row r="11" spans="1:3" ht="27" x14ac:dyDescent="0.25">
      <c r="A11" s="56" t="s">
        <v>133</v>
      </c>
      <c r="B11" s="51" t="s">
        <v>134</v>
      </c>
      <c r="C11" s="57" t="s">
        <v>135</v>
      </c>
    </row>
    <row r="12" spans="1:3" ht="15.75" x14ac:dyDescent="0.25">
      <c r="A12" s="62" t="s">
        <v>136</v>
      </c>
      <c r="B12" s="63" t="s">
        <v>137</v>
      </c>
      <c r="C12" s="63" t="s">
        <v>138</v>
      </c>
    </row>
    <row r="13" spans="1:3" ht="27" x14ac:dyDescent="0.25">
      <c r="A13" s="62" t="s">
        <v>139</v>
      </c>
      <c r="B13" s="63" t="s">
        <v>140</v>
      </c>
      <c r="C13" s="63" t="s">
        <v>141</v>
      </c>
    </row>
    <row r="15" spans="1:3" ht="15" customHeight="1" x14ac:dyDescent="0.25">
      <c r="A15" s="71" t="s">
        <v>142</v>
      </c>
      <c r="B15" s="71"/>
      <c r="C15" s="71"/>
    </row>
    <row r="16" spans="1:3" x14ac:dyDescent="0.25">
      <c r="A16" s="71"/>
      <c r="B16" s="71"/>
      <c r="C16" s="71"/>
    </row>
    <row r="17" spans="1:3" x14ac:dyDescent="0.25">
      <c r="A17" s="71"/>
      <c r="B17" s="71"/>
      <c r="C17" s="71"/>
    </row>
    <row r="18" spans="1:3" x14ac:dyDescent="0.25">
      <c r="A18" s="71"/>
      <c r="B18" s="71"/>
      <c r="C18" s="71"/>
    </row>
    <row r="19" spans="1:3" x14ac:dyDescent="0.25">
      <c r="A19" s="71"/>
      <c r="B19" s="71"/>
      <c r="C19" s="71"/>
    </row>
    <row r="20" spans="1:3" x14ac:dyDescent="0.25">
      <c r="A20" s="71"/>
      <c r="B20" s="71"/>
      <c r="C20" s="71"/>
    </row>
  </sheetData>
  <mergeCells count="1">
    <mergeCell ref="A15:C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Tags xmlns="a2b8b030-3377-42d7-9d79-39293898e7a3">ghg</Tags>
    <Document_x0020_Description xmlns="a2b8b030-3377-42d7-9d79-39293898e7a3" xsi:nil="true"/>
    <Year_x0020__x0028_for_x0020_legislative_x0020_publications_x0029_ xmlns="a2b8b030-3377-42d7-9d79-39293898e7a3" xsi:nil="true"/>
    <Program xmlns="a2b8b030-3377-42d7-9d79-39293898e7a3">GHG</Program>
    <Category xmlns="6f323ec3-23c5-4c5a-a080-8536cbae9d4f">
      <Value>69</Value>
      <Value>54</Value>
    </Category>
    <Document xmlns="6f323ec3-23c5-4c5a-a080-8536cbae9d4f">
      <Url xsi:nil="true"/>
      <Description xsi:nil="true"/>
    </Document>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372F52947122448152FE0468EC2D0F" ma:contentTypeVersion="38" ma:contentTypeDescription="Create a new document." ma:contentTypeScope="" ma:versionID="2a653ad12fb5a845b757a3447dabbac0">
  <xsd:schema xmlns:xsd="http://www.w3.org/2001/XMLSchema" xmlns:xs="http://www.w3.org/2001/XMLSchema" xmlns:p="http://schemas.microsoft.com/office/2006/metadata/properties" xmlns:ns1="http://schemas.microsoft.com/sharepoint/v3" xmlns:ns2="a1a0681f-cb63-4b8d-afdc-dedbdb8d1bfa" xmlns:ns3="6f323ec3-23c5-4c5a-a080-8536cbae9d4f" xmlns:ns4="a2b8b030-3377-42d7-9d79-39293898e7a3" targetNamespace="http://schemas.microsoft.com/office/2006/metadata/properties" ma:root="true" ma:fieldsID="2d249ac623c0c803c0b4f24f17d2f7ef" ns1:_="" ns2:_="" ns3:_="" ns4:_="">
    <xsd:import namespace="http://schemas.microsoft.com/sharepoint/v3"/>
    <xsd:import namespace="a1a0681f-cb63-4b8d-afdc-dedbdb8d1bfa"/>
    <xsd:import namespace="6f323ec3-23c5-4c5a-a080-8536cbae9d4f"/>
    <xsd:import namespace="a2b8b030-3377-42d7-9d79-39293898e7a3"/>
    <xsd:element name="properties">
      <xsd:complexType>
        <xsd:sequence>
          <xsd:element name="documentManagement">
            <xsd:complexType>
              <xsd:all>
                <xsd:element ref="ns1:PublishingStartDate" minOccurs="0"/>
                <xsd:element ref="ns1:PublishingExpirationDate" minOccurs="0"/>
                <xsd:element ref="ns2:SharedWithUsers" minOccurs="0"/>
                <xsd:element ref="ns3:Category" minOccurs="0"/>
                <xsd:element ref="ns3:Document" minOccurs="0"/>
                <xsd:element ref="ns4:Document_x0020_Description" minOccurs="0"/>
                <xsd:element ref="ns4:Program" minOccurs="0"/>
                <xsd:element ref="ns4:Tags" minOccurs="0"/>
                <xsd:element ref="ns4:Year_x0020__x0028_for_x0020_legislative_x0020_publications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a0681f-cb63-4b8d-afdc-dedbdb8d1b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f323ec3-23c5-4c5a-a080-8536cbae9d4f" elementFormDefault="qualified">
    <xsd:import namespace="http://schemas.microsoft.com/office/2006/documentManagement/types"/>
    <xsd:import namespace="http://schemas.microsoft.com/office/infopath/2007/PartnerControls"/>
    <xsd:element name="Category" ma:index="11" nillable="true" ma:displayName="Category" ma:list="{8004d574-6931-49b5-8238-4f038da8667f}" ma:internalName="Category" ma:showField="Full_x0020_Title">
      <xsd:complexType>
        <xsd:complexContent>
          <xsd:extension base="dms:MultiChoiceLookup">
            <xsd:sequence>
              <xsd:element name="Value" type="dms:Lookup" maxOccurs="unbounded" minOccurs="0" nillable="true"/>
            </xsd:sequence>
          </xsd:extension>
        </xsd:complexContent>
      </xsd:complexType>
    </xsd:element>
    <xsd:element name="Document" ma:index="12" nillable="true" ma:displayName="Document" ma:format="Hyperlink" ma:internalName="Document">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2b8b030-3377-42d7-9d79-39293898e7a3" elementFormDefault="qualified">
    <xsd:import namespace="http://schemas.microsoft.com/office/2006/documentManagement/types"/>
    <xsd:import namespace="http://schemas.microsoft.com/office/infopath/2007/PartnerControls"/>
    <xsd:element name="Document_x0020_Description" ma:index="13" nillable="true" ma:displayName="Document Description" ma:internalName="Document_x0020_Description" ma:readOnly="false">
      <xsd:simpleType>
        <xsd:restriction base="dms:Note">
          <xsd:maxLength value="255"/>
        </xsd:restriction>
      </xsd:simpleType>
    </xsd:element>
    <xsd:element name="Program" ma:index="14" nillable="true" ma:displayName="Programs/Projects" ma:default="Select..." ma:format="Dropdown" ma:indexed="true" ma:internalName="Program0" ma:readOnly="false">
      <xsd:simpleType>
        <xsd:restriction base="dms:Choice">
          <xsd:enumeration value="Select..."/>
          <xsd:enumeration value="About DEQ"/>
          <xsd:enumeration value="About Us"/>
          <xsd:enumeration value="AQ Monitoring"/>
          <xsd:enumeration value="AQ Permitting"/>
          <xsd:enumeration value="Air Toxics"/>
          <xsd:enumeration value="Asbestos"/>
          <xsd:enumeration value="Ballast Water"/>
          <xsd:enumeration value="Biosolids"/>
          <xsd:enumeration value="Burning"/>
          <xsd:enumeration value="CAO"/>
          <xsd:enumeration value="Clean Diesel"/>
          <xsd:enumeration value="Clean Fuels"/>
          <xsd:enumeration value="CWSRF"/>
          <xsd:enumeration value="Compliance and Enforcement"/>
          <xsd:enumeration value="Disposal"/>
          <xsd:enumeration value="Drinking Water Protection"/>
          <xsd:enumeration value="Dry Cleaners"/>
          <xsd:enumeration value="E-Cycles"/>
          <xsd:enumeration value="Emergency Response"/>
          <xsd:enumeration value="ECO"/>
          <xsd:enumeration value="Environmental Cleanup"/>
          <xsd:enumeration value="Gasoline Vapor Recovery"/>
          <xsd:enumeration value="Green Building"/>
          <xsd:enumeration value="GHG"/>
          <xsd:enumeration value="Groundwater"/>
          <xsd:enumeration value="Hazardous Waste"/>
          <xsd:enumeration value="Industrial Pretreatment"/>
          <xsd:enumeration value="LEV/ZEV"/>
          <xsd:enumeration value="Materials Management"/>
          <xsd:enumeration value="Nonpoint Source"/>
          <xsd:enumeration value="Nuisance Odor"/>
          <xsd:enumeration value="Onsite Septic"/>
          <xsd:enumeration value="Paint"/>
          <xsd:enumeration value="Pesticide Stewardship"/>
          <xsd:enumeration value="Product Stewardship"/>
          <xsd:enumeration value="Projects"/>
          <xsd:enumeration value="Recycling"/>
          <xsd:enumeration value="Regional Solutions"/>
          <xsd:enumeration value="Section 401 Hydropower"/>
          <xsd:enumeration value="Site Assessment"/>
          <xsd:enumeration value="Solid Waste Disposal"/>
          <xsd:enumeration value="Solid Waste Permits"/>
          <xsd:enumeration value="Tanks Program"/>
          <xsd:enumeration value="TMDL"/>
          <xsd:enumeration value="Toxics Reduction"/>
          <xsd:enumeration value="UIC"/>
          <xsd:enumeration value="VIP"/>
          <xsd:enumeration value="Waste Prevention and Reuse"/>
          <xsd:enumeration value="Wastewater Operator Certification"/>
          <xsd:enumeration value="WQ Assessment and Monitoring"/>
          <xsd:enumeration value="WQ Permits"/>
          <xsd:enumeration value="WQ Standards"/>
          <xsd:enumeration value="WQ Toxics Monitoring"/>
          <xsd:enumeration value="Wood Stoves"/>
        </xsd:restriction>
      </xsd:simpleType>
    </xsd:element>
    <xsd:element name="Tags" ma:index="15" nillable="true" ma:displayName="Tags" ma:indexed="true" ma:internalName="Tags" ma:readOnly="false">
      <xsd:simpleType>
        <xsd:restriction base="dms:Text">
          <xsd:maxLength value="255"/>
        </xsd:restriction>
      </xsd:simpleType>
    </xsd:element>
    <xsd:element name="Year_x0020__x0028_for_x0020_legislative_x0020_publications_x0029_" ma:index="16" nillable="true" ma:displayName="Year (for legislative publications)" ma:description="only for legislative publications" ma:internalName="Year_x0020__x0028_for_x0020_legislative_x0020_publications_x0029_"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3BC6F8-F95C-4DB6-8F36-B366B8FB418A}"/>
</file>

<file path=customXml/itemProps2.xml><?xml version="1.0" encoding="utf-8"?>
<ds:datastoreItem xmlns:ds="http://schemas.openxmlformats.org/officeDocument/2006/customXml" ds:itemID="{144F9761-C600-4B3E-ABEF-18F845B91285}"/>
</file>

<file path=customXml/itemProps3.xml><?xml version="1.0" encoding="utf-8"?>
<ds:datastoreItem xmlns:ds="http://schemas.openxmlformats.org/officeDocument/2006/customXml" ds:itemID="{DF85AF7A-59B9-4DBD-B594-986D15B7B5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GHG Steam Calculator</vt:lpstr>
      <vt:lpstr>Table C-1</vt:lpstr>
      <vt:lpstr>Table C-2</vt:lpstr>
      <vt:lpstr>Is_the_fuel_biomass?</vt:lpstr>
    </vt:vector>
  </TitlesOfParts>
  <Company>State of Oregon Department of Environmental Quality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Greenhouse Gas Steam Calculator</dc:title>
  <dc:creator>eelbel</dc:creator>
  <cp:lastModifiedBy>THOMPSON Michele</cp:lastModifiedBy>
  <dcterms:created xsi:type="dcterms:W3CDTF">2017-01-07T00:00:18Z</dcterms:created>
  <dcterms:modified xsi:type="dcterms:W3CDTF">2017-01-10T19:10:25Z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0x0101003F372F52947122448152FE0468EC2D0F</vt:lpwstr>
  </property>
</Properties>
</file>