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emporary docs\"/>
    </mc:Choice>
  </mc:AlternateContent>
  <workbookProtection lockStructure="1"/>
  <bookViews>
    <workbookView xWindow="120" yWindow="120" windowWidth="15180" windowHeight="9090" activeTab="1"/>
  </bookViews>
  <sheets>
    <sheet name="read me" sheetId="7" r:id="rId1"/>
    <sheet name="Table 30 dissolved criteria" sheetId="6" r:id="rId2"/>
  </sheets>
  <calcPr calcId="152511"/>
</workbook>
</file>

<file path=xl/calcChain.xml><?xml version="1.0" encoding="utf-8"?>
<calcChain xmlns="http://schemas.openxmlformats.org/spreadsheetml/2006/main">
  <c r="B31" i="6" l="1"/>
  <c r="B32" i="6"/>
  <c r="B33" i="6"/>
  <c r="B34" i="6"/>
  <c r="B35" i="6"/>
  <c r="B36" i="6"/>
  <c r="B3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37" i="6"/>
  <c r="B38" i="6"/>
  <c r="B39" i="6"/>
  <c r="B40" i="6"/>
  <c r="C30" i="6"/>
  <c r="O405" i="6" l="1"/>
  <c r="O404" i="6"/>
  <c r="O403" i="6"/>
  <c r="O402" i="6"/>
  <c r="O401" i="6"/>
  <c r="O400" i="6"/>
  <c r="O399" i="6"/>
  <c r="O398" i="6"/>
  <c r="O397" i="6"/>
  <c r="O396" i="6"/>
  <c r="O395" i="6"/>
  <c r="O394" i="6"/>
  <c r="O393" i="6"/>
  <c r="O392" i="6"/>
  <c r="O391" i="6"/>
  <c r="O390" i="6"/>
  <c r="O389" i="6"/>
  <c r="O388" i="6"/>
  <c r="O387" i="6"/>
  <c r="O386" i="6"/>
  <c r="O385" i="6"/>
  <c r="O384" i="6"/>
  <c r="O383" i="6"/>
  <c r="O382" i="6"/>
  <c r="O381" i="6"/>
  <c r="O380" i="6"/>
  <c r="O379" i="6"/>
  <c r="O378" i="6"/>
  <c r="O377" i="6"/>
  <c r="O376" i="6"/>
  <c r="O375" i="6"/>
  <c r="O374" i="6"/>
  <c r="O373" i="6"/>
  <c r="O372" i="6"/>
  <c r="O371" i="6"/>
  <c r="O370" i="6"/>
  <c r="O369" i="6"/>
  <c r="O368" i="6"/>
  <c r="O367" i="6"/>
  <c r="O366" i="6"/>
  <c r="O365" i="6"/>
  <c r="O364" i="6"/>
  <c r="O363" i="6"/>
  <c r="O362" i="6"/>
  <c r="O361" i="6"/>
  <c r="O360" i="6"/>
  <c r="O359" i="6"/>
  <c r="O358" i="6"/>
  <c r="O357" i="6"/>
  <c r="O356" i="6"/>
  <c r="O355" i="6"/>
  <c r="O354" i="6"/>
  <c r="O353" i="6"/>
  <c r="O352" i="6"/>
  <c r="O351" i="6"/>
  <c r="O350" i="6"/>
  <c r="O349" i="6"/>
  <c r="O348" i="6"/>
  <c r="O347" i="6"/>
  <c r="O346" i="6"/>
  <c r="O345" i="6"/>
  <c r="O344" i="6"/>
  <c r="O343" i="6"/>
  <c r="O342" i="6"/>
  <c r="O341" i="6"/>
  <c r="O340" i="6"/>
  <c r="O339" i="6"/>
  <c r="O338" i="6"/>
  <c r="O337" i="6"/>
  <c r="O336" i="6"/>
  <c r="O335" i="6"/>
  <c r="O334" i="6"/>
  <c r="O333" i="6"/>
  <c r="O332" i="6"/>
  <c r="O331" i="6"/>
  <c r="O330" i="6"/>
  <c r="O329" i="6"/>
  <c r="O328" i="6"/>
  <c r="O327" i="6"/>
  <c r="O326" i="6"/>
  <c r="O325" i="6"/>
  <c r="O324" i="6"/>
  <c r="O323" i="6"/>
  <c r="O322" i="6"/>
  <c r="O321" i="6"/>
  <c r="O320" i="6"/>
  <c r="O319" i="6"/>
  <c r="O318" i="6"/>
  <c r="O317" i="6"/>
  <c r="O316" i="6"/>
  <c r="O315" i="6"/>
  <c r="O314" i="6"/>
  <c r="O313" i="6"/>
  <c r="O312" i="6"/>
  <c r="O311" i="6"/>
  <c r="O310" i="6"/>
  <c r="O309" i="6"/>
  <c r="O308" i="6"/>
  <c r="O307" i="6"/>
  <c r="O306" i="6"/>
  <c r="O305" i="6"/>
  <c r="O304" i="6"/>
  <c r="O303" i="6"/>
  <c r="O302" i="6"/>
  <c r="O301" i="6"/>
  <c r="O300" i="6"/>
  <c r="O299" i="6"/>
  <c r="O298" i="6"/>
  <c r="O297" i="6"/>
  <c r="O296" i="6"/>
  <c r="O295" i="6"/>
  <c r="O294" i="6"/>
  <c r="O293" i="6"/>
  <c r="O292" i="6"/>
  <c r="O291" i="6"/>
  <c r="O290" i="6"/>
  <c r="O289" i="6"/>
  <c r="O288" i="6"/>
  <c r="O287" i="6"/>
  <c r="O286" i="6"/>
  <c r="O285" i="6"/>
  <c r="O284" i="6"/>
  <c r="O283" i="6"/>
  <c r="O282" i="6"/>
  <c r="O281" i="6"/>
  <c r="O280" i="6"/>
  <c r="O279" i="6"/>
  <c r="O278" i="6"/>
  <c r="O277" i="6"/>
  <c r="O276" i="6"/>
  <c r="O275" i="6"/>
  <c r="O274" i="6"/>
  <c r="O273" i="6"/>
  <c r="O272" i="6"/>
  <c r="O271" i="6"/>
  <c r="O270" i="6"/>
  <c r="O269" i="6"/>
  <c r="O268" i="6"/>
  <c r="O267" i="6"/>
  <c r="O266" i="6"/>
  <c r="O265" i="6"/>
  <c r="O264" i="6"/>
  <c r="O263" i="6"/>
  <c r="O262" i="6"/>
  <c r="O261" i="6"/>
  <c r="O260" i="6"/>
  <c r="O259" i="6"/>
  <c r="O258" i="6"/>
  <c r="O257" i="6"/>
  <c r="O256" i="6"/>
  <c r="O255" i="6"/>
  <c r="O254" i="6"/>
  <c r="O253" i="6"/>
  <c r="O252" i="6"/>
  <c r="O251" i="6"/>
  <c r="O250" i="6"/>
  <c r="O249" i="6"/>
  <c r="O248" i="6"/>
  <c r="O247" i="6"/>
  <c r="O246" i="6"/>
  <c r="O245" i="6"/>
  <c r="O244" i="6"/>
  <c r="O243" i="6"/>
  <c r="O242" i="6"/>
  <c r="O241" i="6"/>
  <c r="O240" i="6"/>
  <c r="O239" i="6"/>
  <c r="O238" i="6"/>
  <c r="O237" i="6"/>
  <c r="O236" i="6"/>
  <c r="O235" i="6"/>
  <c r="O234" i="6"/>
  <c r="O233" i="6"/>
  <c r="O232" i="6"/>
  <c r="O231" i="6"/>
  <c r="O230" i="6"/>
  <c r="O229" i="6"/>
  <c r="O228" i="6"/>
  <c r="O227" i="6"/>
  <c r="O226" i="6"/>
  <c r="O225" i="6"/>
  <c r="O224" i="6"/>
  <c r="O223" i="6"/>
  <c r="O222" i="6"/>
  <c r="O221" i="6"/>
  <c r="O220" i="6"/>
  <c r="O219" i="6"/>
  <c r="O218" i="6"/>
  <c r="O217" i="6"/>
  <c r="O216" i="6"/>
  <c r="O215" i="6"/>
  <c r="O214" i="6"/>
  <c r="O213" i="6"/>
  <c r="O212" i="6"/>
  <c r="O211" i="6"/>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N405" i="6"/>
  <c r="N404" i="6"/>
  <c r="N403" i="6"/>
  <c r="N402" i="6"/>
  <c r="N401" i="6"/>
  <c r="N400" i="6"/>
  <c r="N399" i="6"/>
  <c r="N398" i="6"/>
  <c r="N397" i="6"/>
  <c r="N396" i="6"/>
  <c r="N395" i="6"/>
  <c r="N394" i="6"/>
  <c r="N393" i="6"/>
  <c r="N392" i="6"/>
  <c r="N391" i="6"/>
  <c r="N390" i="6"/>
  <c r="N389" i="6"/>
  <c r="N388" i="6"/>
  <c r="N387" i="6"/>
  <c r="N386" i="6"/>
  <c r="N385" i="6"/>
  <c r="N384" i="6"/>
  <c r="N383" i="6"/>
  <c r="N382" i="6"/>
  <c r="N381" i="6"/>
  <c r="N380" i="6"/>
  <c r="N379" i="6"/>
  <c r="N378" i="6"/>
  <c r="N377" i="6"/>
  <c r="N376" i="6"/>
  <c r="N375" i="6"/>
  <c r="N374" i="6"/>
  <c r="N373" i="6"/>
  <c r="N372" i="6"/>
  <c r="N371" i="6"/>
  <c r="N370" i="6"/>
  <c r="N369" i="6"/>
  <c r="N368" i="6"/>
  <c r="N367" i="6"/>
  <c r="N366" i="6"/>
  <c r="N365" i="6"/>
  <c r="N364" i="6"/>
  <c r="N363" i="6"/>
  <c r="N362" i="6"/>
  <c r="N361" i="6"/>
  <c r="N360" i="6"/>
  <c r="N359" i="6"/>
  <c r="N358" i="6"/>
  <c r="N357" i="6"/>
  <c r="N356" i="6"/>
  <c r="N355" i="6"/>
  <c r="N354" i="6"/>
  <c r="N353" i="6"/>
  <c r="N352" i="6"/>
  <c r="N351" i="6"/>
  <c r="N350" i="6"/>
  <c r="N349" i="6"/>
  <c r="N348" i="6"/>
  <c r="N347" i="6"/>
  <c r="N346" i="6"/>
  <c r="N345" i="6"/>
  <c r="N344" i="6"/>
  <c r="N343" i="6"/>
  <c r="N342" i="6"/>
  <c r="N341" i="6"/>
  <c r="N340" i="6"/>
  <c r="N339" i="6"/>
  <c r="N338" i="6"/>
  <c r="N337" i="6"/>
  <c r="N336" i="6"/>
  <c r="N335" i="6"/>
  <c r="N334" i="6"/>
  <c r="N333" i="6"/>
  <c r="N332" i="6"/>
  <c r="N331" i="6"/>
  <c r="N330" i="6"/>
  <c r="N329" i="6"/>
  <c r="N328" i="6"/>
  <c r="N327" i="6"/>
  <c r="N326" i="6"/>
  <c r="N325" i="6"/>
  <c r="N324" i="6"/>
  <c r="N323" i="6"/>
  <c r="N322" i="6"/>
  <c r="N321" i="6"/>
  <c r="N320" i="6"/>
  <c r="N319" i="6"/>
  <c r="N318" i="6"/>
  <c r="N317" i="6"/>
  <c r="N316" i="6"/>
  <c r="N315" i="6"/>
  <c r="N314" i="6"/>
  <c r="N313" i="6"/>
  <c r="N312" i="6"/>
  <c r="N311" i="6"/>
  <c r="N310" i="6"/>
  <c r="N309" i="6"/>
  <c r="N308" i="6"/>
  <c r="N307" i="6"/>
  <c r="N306" i="6"/>
  <c r="N305" i="6"/>
  <c r="N304" i="6"/>
  <c r="N303" i="6"/>
  <c r="N302" i="6"/>
  <c r="N301" i="6"/>
  <c r="N300" i="6"/>
  <c r="N299" i="6"/>
  <c r="N298" i="6"/>
  <c r="N297" i="6"/>
  <c r="N296" i="6"/>
  <c r="N295" i="6"/>
  <c r="N294" i="6"/>
  <c r="N293" i="6"/>
  <c r="N292" i="6"/>
  <c r="N291" i="6"/>
  <c r="N290" i="6"/>
  <c r="N289" i="6"/>
  <c r="N288" i="6"/>
  <c r="N287" i="6"/>
  <c r="N286" i="6"/>
  <c r="N285" i="6"/>
  <c r="N284" i="6"/>
  <c r="N283" i="6"/>
  <c r="N282" i="6"/>
  <c r="N281" i="6"/>
  <c r="N280" i="6"/>
  <c r="N279" i="6"/>
  <c r="N278" i="6"/>
  <c r="N277" i="6"/>
  <c r="N276" i="6"/>
  <c r="N275" i="6"/>
  <c r="N274" i="6"/>
  <c r="N273" i="6"/>
  <c r="N272" i="6"/>
  <c r="N271" i="6"/>
  <c r="N270" i="6"/>
  <c r="N269" i="6"/>
  <c r="N268" i="6"/>
  <c r="N267" i="6"/>
  <c r="N266" i="6"/>
  <c r="N265" i="6"/>
  <c r="N264" i="6"/>
  <c r="N263" i="6"/>
  <c r="N262" i="6"/>
  <c r="N261" i="6"/>
  <c r="N260" i="6"/>
  <c r="N259" i="6"/>
  <c r="N258" i="6"/>
  <c r="N257" i="6"/>
  <c r="N256" i="6"/>
  <c r="N255" i="6"/>
  <c r="N254" i="6"/>
  <c r="N253" i="6"/>
  <c r="N252" i="6"/>
  <c r="N251" i="6"/>
  <c r="N250" i="6"/>
  <c r="N249" i="6"/>
  <c r="N248" i="6"/>
  <c r="N247" i="6"/>
  <c r="N246" i="6"/>
  <c r="N245" i="6"/>
  <c r="N244" i="6"/>
  <c r="N243" i="6"/>
  <c r="N242" i="6"/>
  <c r="N241" i="6"/>
  <c r="N240" i="6"/>
  <c r="N239" i="6"/>
  <c r="N238" i="6"/>
  <c r="N237" i="6"/>
  <c r="N236" i="6"/>
  <c r="N235" i="6"/>
  <c r="N234" i="6"/>
  <c r="N233" i="6"/>
  <c r="N232" i="6"/>
  <c r="N231" i="6"/>
  <c r="N230" i="6"/>
  <c r="N229" i="6"/>
  <c r="N228" i="6"/>
  <c r="N227" i="6"/>
  <c r="N226" i="6"/>
  <c r="N225" i="6"/>
  <c r="N224" i="6"/>
  <c r="N223" i="6"/>
  <c r="N222" i="6"/>
  <c r="N221" i="6"/>
  <c r="N220" i="6"/>
  <c r="N219" i="6"/>
  <c r="N218" i="6"/>
  <c r="N217" i="6"/>
  <c r="N216" i="6"/>
  <c r="N215" i="6"/>
  <c r="N214" i="6"/>
  <c r="N213" i="6"/>
  <c r="N212" i="6"/>
  <c r="N211" i="6"/>
  <c r="N210" i="6"/>
  <c r="N209" i="6"/>
  <c r="N208" i="6"/>
  <c r="N207" i="6"/>
  <c r="N206" i="6"/>
  <c r="N205" i="6"/>
  <c r="N204" i="6"/>
  <c r="N203" i="6"/>
  <c r="N202" i="6"/>
  <c r="N201" i="6"/>
  <c r="N200" i="6"/>
  <c r="N199" i="6"/>
  <c r="N198" i="6"/>
  <c r="N197" i="6"/>
  <c r="N196" i="6"/>
  <c r="N195" i="6"/>
  <c r="N194" i="6"/>
  <c r="N193" i="6"/>
  <c r="N192" i="6"/>
  <c r="N191" i="6"/>
  <c r="N190" i="6"/>
  <c r="N189" i="6"/>
  <c r="N188" i="6"/>
  <c r="N187" i="6"/>
  <c r="N186" i="6"/>
  <c r="N185" i="6"/>
  <c r="N184" i="6"/>
  <c r="N183" i="6"/>
  <c r="N182" i="6"/>
  <c r="N181" i="6"/>
  <c r="N180" i="6"/>
  <c r="N179" i="6"/>
  <c r="N178" i="6"/>
  <c r="N177" i="6"/>
  <c r="N176" i="6"/>
  <c r="N175" i="6"/>
  <c r="N174" i="6"/>
  <c r="N173" i="6"/>
  <c r="N172" i="6"/>
  <c r="N171" i="6"/>
  <c r="N170" i="6"/>
  <c r="N169" i="6"/>
  <c r="N168" i="6"/>
  <c r="N167" i="6"/>
  <c r="N166" i="6"/>
  <c r="N165" i="6"/>
  <c r="N164" i="6"/>
  <c r="N163" i="6"/>
  <c r="N162" i="6"/>
  <c r="N161" i="6"/>
  <c r="N160" i="6"/>
  <c r="N159" i="6"/>
  <c r="N158" i="6"/>
  <c r="N157" i="6"/>
  <c r="N156" i="6"/>
  <c r="N155" i="6"/>
  <c r="N154" i="6"/>
  <c r="N153" i="6"/>
  <c r="N152" i="6"/>
  <c r="N151" i="6"/>
  <c r="N150" i="6"/>
  <c r="N149" i="6"/>
  <c r="N148" i="6"/>
  <c r="N147" i="6"/>
  <c r="N146" i="6"/>
  <c r="N145" i="6"/>
  <c r="N144" i="6"/>
  <c r="N143" i="6"/>
  <c r="N142" i="6"/>
  <c r="N141" i="6"/>
  <c r="N140" i="6"/>
  <c r="N139" i="6"/>
  <c r="N138" i="6"/>
  <c r="N137" i="6"/>
  <c r="N136" i="6"/>
  <c r="N135" i="6"/>
  <c r="N134" i="6"/>
  <c r="N133" i="6"/>
  <c r="N132" i="6"/>
  <c r="N131" i="6"/>
  <c r="N130" i="6"/>
  <c r="N129" i="6"/>
  <c r="N128" i="6"/>
  <c r="N127" i="6"/>
  <c r="N126" i="6"/>
  <c r="N125" i="6"/>
  <c r="N124" i="6"/>
  <c r="N123" i="6"/>
  <c r="N122" i="6"/>
  <c r="N121" i="6"/>
  <c r="N120" i="6"/>
  <c r="N119" i="6"/>
  <c r="N118" i="6"/>
  <c r="N117" i="6"/>
  <c r="N116" i="6"/>
  <c r="N115" i="6"/>
  <c r="N114" i="6"/>
  <c r="N113" i="6"/>
  <c r="N112" i="6"/>
  <c r="N111" i="6"/>
  <c r="N110" i="6"/>
  <c r="N109" i="6"/>
  <c r="N108" i="6"/>
  <c r="N107" i="6"/>
  <c r="N106" i="6"/>
  <c r="N105" i="6"/>
  <c r="N104" i="6"/>
  <c r="N103" i="6"/>
  <c r="N102" i="6"/>
  <c r="N101" i="6"/>
  <c r="N100" i="6"/>
  <c r="N99" i="6"/>
  <c r="N98" i="6"/>
  <c r="N97" i="6"/>
  <c r="N96" i="6"/>
  <c r="N95" i="6"/>
  <c r="N94" i="6"/>
  <c r="N93" i="6"/>
  <c r="N92" i="6"/>
  <c r="N91" i="6"/>
  <c r="N90" i="6"/>
  <c r="N89" i="6"/>
  <c r="N88" i="6"/>
  <c r="N87" i="6"/>
  <c r="N86" i="6"/>
  <c r="N85" i="6"/>
  <c r="N84" i="6"/>
  <c r="N83" i="6"/>
  <c r="N82" i="6"/>
  <c r="N81"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51" i="6"/>
  <c r="N50" i="6"/>
  <c r="N49" i="6"/>
  <c r="N48" i="6"/>
  <c r="N47" i="6"/>
  <c r="N46" i="6"/>
  <c r="N45" i="6"/>
  <c r="N44" i="6"/>
  <c r="N43" i="6"/>
  <c r="N42" i="6"/>
  <c r="N41" i="6"/>
  <c r="N40" i="6"/>
  <c r="N39" i="6"/>
  <c r="N38" i="6"/>
  <c r="N37" i="6"/>
  <c r="N36" i="6"/>
  <c r="N35" i="6"/>
  <c r="N34" i="6"/>
  <c r="N33" i="6"/>
  <c r="N32" i="6"/>
  <c r="N31" i="6"/>
  <c r="N30" i="6"/>
  <c r="L405" i="6"/>
  <c r="L404" i="6"/>
  <c r="L403" i="6"/>
  <c r="L402" i="6"/>
  <c r="L401" i="6"/>
  <c r="L400" i="6"/>
  <c r="L399" i="6"/>
  <c r="L398" i="6"/>
  <c r="L397" i="6"/>
  <c r="L396" i="6"/>
  <c r="L395" i="6"/>
  <c r="L394" i="6"/>
  <c r="L393" i="6"/>
  <c r="L392" i="6"/>
  <c r="L391" i="6"/>
  <c r="L390" i="6"/>
  <c r="L389" i="6"/>
  <c r="L388" i="6"/>
  <c r="L387" i="6"/>
  <c r="L386" i="6"/>
  <c r="L385" i="6"/>
  <c r="L384" i="6"/>
  <c r="L383" i="6"/>
  <c r="L382" i="6"/>
  <c r="L381" i="6"/>
  <c r="L380" i="6"/>
  <c r="L379" i="6"/>
  <c r="L378" i="6"/>
  <c r="L377" i="6"/>
  <c r="L376" i="6"/>
  <c r="L375" i="6"/>
  <c r="L374" i="6"/>
  <c r="L373" i="6"/>
  <c r="L372" i="6"/>
  <c r="L371" i="6"/>
  <c r="L370" i="6"/>
  <c r="L369" i="6"/>
  <c r="L368" i="6"/>
  <c r="L367" i="6"/>
  <c r="L366" i="6"/>
  <c r="L365" i="6"/>
  <c r="L364" i="6"/>
  <c r="L363" i="6"/>
  <c r="L362" i="6"/>
  <c r="L361" i="6"/>
  <c r="L360" i="6"/>
  <c r="L359" i="6"/>
  <c r="L358" i="6"/>
  <c r="L357" i="6"/>
  <c r="L356" i="6"/>
  <c r="L355" i="6"/>
  <c r="L354" i="6"/>
  <c r="L353" i="6"/>
  <c r="L352" i="6"/>
  <c r="L351" i="6"/>
  <c r="L350" i="6"/>
  <c r="L349" i="6"/>
  <c r="L348" i="6"/>
  <c r="L347" i="6"/>
  <c r="L346" i="6"/>
  <c r="L345" i="6"/>
  <c r="L344" i="6"/>
  <c r="L343" i="6"/>
  <c r="L342" i="6"/>
  <c r="L341" i="6"/>
  <c r="L340" i="6"/>
  <c r="L339" i="6"/>
  <c r="L338" i="6"/>
  <c r="L337" i="6"/>
  <c r="L336" i="6"/>
  <c r="L335" i="6"/>
  <c r="L334" i="6"/>
  <c r="L333" i="6"/>
  <c r="L332" i="6"/>
  <c r="L331" i="6"/>
  <c r="L330" i="6"/>
  <c r="L329" i="6"/>
  <c r="L328" i="6"/>
  <c r="L327" i="6"/>
  <c r="L326" i="6"/>
  <c r="L325" i="6"/>
  <c r="L324" i="6"/>
  <c r="L323" i="6"/>
  <c r="L322" i="6"/>
  <c r="L321" i="6"/>
  <c r="L320" i="6"/>
  <c r="L319" i="6"/>
  <c r="L318" i="6"/>
  <c r="L317" i="6"/>
  <c r="L316" i="6"/>
  <c r="L315" i="6"/>
  <c r="L314" i="6"/>
  <c r="L313" i="6"/>
  <c r="L312" i="6"/>
  <c r="L311" i="6"/>
  <c r="L310" i="6"/>
  <c r="L309" i="6"/>
  <c r="L308" i="6"/>
  <c r="L307" i="6"/>
  <c r="L306" i="6"/>
  <c r="L305" i="6"/>
  <c r="L304" i="6"/>
  <c r="L303" i="6"/>
  <c r="L302" i="6"/>
  <c r="L301" i="6"/>
  <c r="L300" i="6"/>
  <c r="L299" i="6"/>
  <c r="L298" i="6"/>
  <c r="L297" i="6"/>
  <c r="L296" i="6"/>
  <c r="L295" i="6"/>
  <c r="L294" i="6"/>
  <c r="L293" i="6"/>
  <c r="L292" i="6"/>
  <c r="L291" i="6"/>
  <c r="L290" i="6"/>
  <c r="L289" i="6"/>
  <c r="L288" i="6"/>
  <c r="L287" i="6"/>
  <c r="L286" i="6"/>
  <c r="L285" i="6"/>
  <c r="L284" i="6"/>
  <c r="L283" i="6"/>
  <c r="L282" i="6"/>
  <c r="L281" i="6"/>
  <c r="L280" i="6"/>
  <c r="L279" i="6"/>
  <c r="L278" i="6"/>
  <c r="L277" i="6"/>
  <c r="L276" i="6"/>
  <c r="L275" i="6"/>
  <c r="L274" i="6"/>
  <c r="L273" i="6"/>
  <c r="L272" i="6"/>
  <c r="L271" i="6"/>
  <c r="L270" i="6"/>
  <c r="L269" i="6"/>
  <c r="L268" i="6"/>
  <c r="L267" i="6"/>
  <c r="L266" i="6"/>
  <c r="L265" i="6"/>
  <c r="L264" i="6"/>
  <c r="L263" i="6"/>
  <c r="L262" i="6"/>
  <c r="L261" i="6"/>
  <c r="L260" i="6"/>
  <c r="L259" i="6"/>
  <c r="L258" i="6"/>
  <c r="L257" i="6"/>
  <c r="L256" i="6"/>
  <c r="L255" i="6"/>
  <c r="L254" i="6"/>
  <c r="L253" i="6"/>
  <c r="L252" i="6"/>
  <c r="L251" i="6"/>
  <c r="L250" i="6"/>
  <c r="L249" i="6"/>
  <c r="L248" i="6"/>
  <c r="L247" i="6"/>
  <c r="L246" i="6"/>
  <c r="L245" i="6"/>
  <c r="L244" i="6"/>
  <c r="L243" i="6"/>
  <c r="L242" i="6"/>
  <c r="L241" i="6"/>
  <c r="L240" i="6"/>
  <c r="L239" i="6"/>
  <c r="L238" i="6"/>
  <c r="L237" i="6"/>
  <c r="L236" i="6"/>
  <c r="L235" i="6"/>
  <c r="L234" i="6"/>
  <c r="L233" i="6"/>
  <c r="L232" i="6"/>
  <c r="L231" i="6"/>
  <c r="L230"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2" i="6"/>
  <c r="L171" i="6"/>
  <c r="L170" i="6"/>
  <c r="L169" i="6"/>
  <c r="L168" i="6"/>
  <c r="L167" i="6"/>
  <c r="L166" i="6"/>
  <c r="L165" i="6"/>
  <c r="L164" i="6"/>
  <c r="L163" i="6"/>
  <c r="L162" i="6"/>
  <c r="L161" i="6"/>
  <c r="L160" i="6"/>
  <c r="L159" i="6"/>
  <c r="L158" i="6"/>
  <c r="L157" i="6"/>
  <c r="L156" i="6"/>
  <c r="L155" i="6"/>
  <c r="L154" i="6"/>
  <c r="L153" i="6"/>
  <c r="L152" i="6"/>
  <c r="L151" i="6"/>
  <c r="L150" i="6"/>
  <c r="L149" i="6"/>
  <c r="L148" i="6"/>
  <c r="L147" i="6"/>
  <c r="L146" i="6"/>
  <c r="L145" i="6"/>
  <c r="L144" i="6"/>
  <c r="L143" i="6"/>
  <c r="L142" i="6"/>
  <c r="L141" i="6"/>
  <c r="L140" i="6"/>
  <c r="L139" i="6"/>
  <c r="L138" i="6"/>
  <c r="L137" i="6"/>
  <c r="L136"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K405" i="6"/>
  <c r="K404" i="6"/>
  <c r="K403" i="6"/>
  <c r="K402" i="6"/>
  <c r="K401" i="6"/>
  <c r="K400" i="6"/>
  <c r="K399" i="6"/>
  <c r="K398" i="6"/>
  <c r="K397" i="6"/>
  <c r="K396" i="6"/>
  <c r="K395" i="6"/>
  <c r="K394" i="6"/>
  <c r="K393" i="6"/>
  <c r="K392" i="6"/>
  <c r="K391" i="6"/>
  <c r="K390" i="6"/>
  <c r="K389" i="6"/>
  <c r="K388" i="6"/>
  <c r="K387" i="6"/>
  <c r="K386" i="6"/>
  <c r="K385" i="6"/>
  <c r="K384" i="6"/>
  <c r="K383" i="6"/>
  <c r="K382" i="6"/>
  <c r="K381" i="6"/>
  <c r="K380" i="6"/>
  <c r="K379" i="6"/>
  <c r="K378" i="6"/>
  <c r="K377" i="6"/>
  <c r="K376" i="6"/>
  <c r="K375" i="6"/>
  <c r="K374" i="6"/>
  <c r="K373" i="6"/>
  <c r="K372" i="6"/>
  <c r="K371" i="6"/>
  <c r="K370" i="6"/>
  <c r="K369" i="6"/>
  <c r="K368" i="6"/>
  <c r="K367" i="6"/>
  <c r="K366" i="6"/>
  <c r="K365" i="6"/>
  <c r="K364" i="6"/>
  <c r="K363" i="6"/>
  <c r="K362" i="6"/>
  <c r="K361" i="6"/>
  <c r="K360" i="6"/>
  <c r="K359" i="6"/>
  <c r="K358" i="6"/>
  <c r="K357" i="6"/>
  <c r="K356" i="6"/>
  <c r="K355" i="6"/>
  <c r="K354" i="6"/>
  <c r="K353" i="6"/>
  <c r="K352" i="6"/>
  <c r="K351" i="6"/>
  <c r="K350" i="6"/>
  <c r="K349" i="6"/>
  <c r="K348" i="6"/>
  <c r="K347" i="6"/>
  <c r="K346" i="6"/>
  <c r="K345" i="6"/>
  <c r="K344" i="6"/>
  <c r="K343" i="6"/>
  <c r="K342" i="6"/>
  <c r="K341" i="6"/>
  <c r="K340" i="6"/>
  <c r="K339" i="6"/>
  <c r="K338" i="6"/>
  <c r="K337" i="6"/>
  <c r="K336" i="6"/>
  <c r="K335" i="6"/>
  <c r="K334" i="6"/>
  <c r="K333" i="6"/>
  <c r="K332" i="6"/>
  <c r="K331" i="6"/>
  <c r="K330" i="6"/>
  <c r="K329" i="6"/>
  <c r="K328" i="6"/>
  <c r="K327" i="6"/>
  <c r="K326" i="6"/>
  <c r="K325" i="6"/>
  <c r="K324" i="6"/>
  <c r="K323" i="6"/>
  <c r="K322" i="6"/>
  <c r="K321" i="6"/>
  <c r="K320" i="6"/>
  <c r="K319" i="6"/>
  <c r="K318" i="6"/>
  <c r="K317" i="6"/>
  <c r="K316" i="6"/>
  <c r="K315" i="6"/>
  <c r="K314" i="6"/>
  <c r="K313" i="6"/>
  <c r="K312" i="6"/>
  <c r="K311" i="6"/>
  <c r="K310" i="6"/>
  <c r="K309" i="6"/>
  <c r="K308" i="6"/>
  <c r="K307" i="6"/>
  <c r="K306" i="6"/>
  <c r="K305" i="6"/>
  <c r="K304" i="6"/>
  <c r="K303" i="6"/>
  <c r="K302" i="6"/>
  <c r="K301" i="6"/>
  <c r="K300" i="6"/>
  <c r="K299" i="6"/>
  <c r="K298" i="6"/>
  <c r="K297" i="6"/>
  <c r="K296" i="6"/>
  <c r="K295" i="6"/>
  <c r="K294" i="6"/>
  <c r="K293" i="6"/>
  <c r="K292" i="6"/>
  <c r="K291" i="6"/>
  <c r="K290" i="6"/>
  <c r="K289" i="6"/>
  <c r="K288" i="6"/>
  <c r="K287" i="6"/>
  <c r="K286" i="6"/>
  <c r="K285" i="6"/>
  <c r="K284" i="6"/>
  <c r="K283" i="6"/>
  <c r="K282" i="6"/>
  <c r="K281" i="6"/>
  <c r="K280" i="6"/>
  <c r="K279" i="6"/>
  <c r="K278" i="6"/>
  <c r="K277" i="6"/>
  <c r="K276" i="6"/>
  <c r="K275" i="6"/>
  <c r="K274" i="6"/>
  <c r="K273" i="6"/>
  <c r="K272" i="6"/>
  <c r="K271" i="6"/>
  <c r="K270" i="6"/>
  <c r="K269" i="6"/>
  <c r="K268" i="6"/>
  <c r="K267" i="6"/>
  <c r="K266" i="6"/>
  <c r="K265" i="6"/>
  <c r="K264" i="6"/>
  <c r="K263" i="6"/>
  <c r="K262" i="6"/>
  <c r="K261" i="6"/>
  <c r="K260" i="6"/>
  <c r="K259" i="6"/>
  <c r="K258" i="6"/>
  <c r="K257" i="6"/>
  <c r="K256" i="6"/>
  <c r="K255" i="6"/>
  <c r="K254" i="6"/>
  <c r="K253" i="6"/>
  <c r="K252" i="6"/>
  <c r="K251" i="6"/>
  <c r="K250" i="6"/>
  <c r="K249" i="6"/>
  <c r="K248" i="6"/>
  <c r="K247" i="6"/>
  <c r="K246" i="6"/>
  <c r="K245" i="6"/>
  <c r="K244" i="6"/>
  <c r="K243" i="6"/>
  <c r="K242" i="6"/>
  <c r="K241" i="6"/>
  <c r="K240" i="6"/>
  <c r="K239" i="6"/>
  <c r="K238" i="6"/>
  <c r="K237" i="6"/>
  <c r="K236" i="6"/>
  <c r="K235" i="6"/>
  <c r="K234" i="6"/>
  <c r="K233" i="6"/>
  <c r="K232" i="6"/>
  <c r="K231" i="6"/>
  <c r="K230" i="6"/>
  <c r="K229" i="6"/>
  <c r="K228" i="6"/>
  <c r="K227" i="6"/>
  <c r="K226" i="6"/>
  <c r="K225" i="6"/>
  <c r="K224" i="6"/>
  <c r="K223" i="6"/>
  <c r="K222" i="6"/>
  <c r="K221" i="6"/>
  <c r="K220" i="6"/>
  <c r="K219" i="6"/>
  <c r="K218" i="6"/>
  <c r="K217" i="6"/>
  <c r="K216" i="6"/>
  <c r="K215" i="6"/>
  <c r="K214" i="6"/>
  <c r="K213" i="6"/>
  <c r="K212" i="6"/>
  <c r="K211" i="6"/>
  <c r="K210" i="6"/>
  <c r="K209" i="6"/>
  <c r="K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6" i="6"/>
  <c r="K175" i="6"/>
  <c r="K174" i="6"/>
  <c r="K173" i="6"/>
  <c r="K172" i="6"/>
  <c r="K171" i="6"/>
  <c r="K170" i="6"/>
  <c r="K169" i="6"/>
  <c r="K168" i="6"/>
  <c r="K167" i="6"/>
  <c r="K166" i="6"/>
  <c r="K165" i="6"/>
  <c r="K164" i="6"/>
  <c r="K163" i="6"/>
  <c r="K162" i="6"/>
  <c r="K161" i="6"/>
  <c r="K160" i="6"/>
  <c r="K159" i="6"/>
  <c r="K158" i="6"/>
  <c r="K157" i="6"/>
  <c r="K156" i="6"/>
  <c r="K155" i="6"/>
  <c r="K154" i="6"/>
  <c r="K153" i="6"/>
  <c r="K152" i="6"/>
  <c r="K151" i="6"/>
  <c r="K150" i="6"/>
  <c r="K149" i="6"/>
  <c r="K148" i="6"/>
  <c r="K147" i="6"/>
  <c r="K146" i="6"/>
  <c r="K145" i="6"/>
  <c r="K144" i="6"/>
  <c r="K143" i="6"/>
  <c r="K142" i="6"/>
  <c r="K141" i="6"/>
  <c r="K140"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E405" i="6"/>
  <c r="E404" i="6"/>
  <c r="E403" i="6"/>
  <c r="E402" i="6"/>
  <c r="E401" i="6"/>
  <c r="E400" i="6"/>
  <c r="E399" i="6"/>
  <c r="E398" i="6"/>
  <c r="E397" i="6"/>
  <c r="E396" i="6"/>
  <c r="E395" i="6"/>
  <c r="E394" i="6"/>
  <c r="E393" i="6"/>
  <c r="E392" i="6"/>
  <c r="E391" i="6"/>
  <c r="E390" i="6"/>
  <c r="E389" i="6"/>
  <c r="E388" i="6"/>
  <c r="E387" i="6"/>
  <c r="E386" i="6"/>
  <c r="E385" i="6"/>
  <c r="E384" i="6"/>
  <c r="E383" i="6"/>
  <c r="E382" i="6"/>
  <c r="E381" i="6"/>
  <c r="E380" i="6"/>
  <c r="E379" i="6"/>
  <c r="E378" i="6"/>
  <c r="E377" i="6"/>
  <c r="E376" i="6"/>
  <c r="E375" i="6"/>
  <c r="E374" i="6"/>
  <c r="E373" i="6"/>
  <c r="E372" i="6"/>
  <c r="E371" i="6"/>
  <c r="E370" i="6"/>
  <c r="E369" i="6"/>
  <c r="E368" i="6"/>
  <c r="E367" i="6"/>
  <c r="E366" i="6"/>
  <c r="E365" i="6"/>
  <c r="E364" i="6"/>
  <c r="E363" i="6"/>
  <c r="E362" i="6"/>
  <c r="E361" i="6"/>
  <c r="E360" i="6"/>
  <c r="E359" i="6"/>
  <c r="E358" i="6"/>
  <c r="E357" i="6"/>
  <c r="E356" i="6"/>
  <c r="E355" i="6"/>
  <c r="E354" i="6"/>
  <c r="E353" i="6"/>
  <c r="E352" i="6"/>
  <c r="E351" i="6"/>
  <c r="E350" i="6"/>
  <c r="E349" i="6"/>
  <c r="E348" i="6"/>
  <c r="E347" i="6"/>
  <c r="E346" i="6"/>
  <c r="E345" i="6"/>
  <c r="E344" i="6"/>
  <c r="E343" i="6"/>
  <c r="E342" i="6"/>
  <c r="E341" i="6"/>
  <c r="E340" i="6"/>
  <c r="E339" i="6"/>
  <c r="E338" i="6"/>
  <c r="E337" i="6"/>
  <c r="E336" i="6"/>
  <c r="E335" i="6"/>
  <c r="E334" i="6"/>
  <c r="E333" i="6"/>
  <c r="E332" i="6"/>
  <c r="E331" i="6"/>
  <c r="E330" i="6"/>
  <c r="E329" i="6"/>
  <c r="E328" i="6"/>
  <c r="E327" i="6"/>
  <c r="E326" i="6"/>
  <c r="E325" i="6"/>
  <c r="E324" i="6"/>
  <c r="E323" i="6"/>
  <c r="E322" i="6"/>
  <c r="E321" i="6"/>
  <c r="E320" i="6"/>
  <c r="E319" i="6"/>
  <c r="E318" i="6"/>
  <c r="E317" i="6"/>
  <c r="E316" i="6"/>
  <c r="E315" i="6"/>
  <c r="E314" i="6"/>
  <c r="E313" i="6"/>
  <c r="E312" i="6"/>
  <c r="E311" i="6"/>
  <c r="E310" i="6"/>
  <c r="E309" i="6"/>
  <c r="E308" i="6"/>
  <c r="E307" i="6"/>
  <c r="E306" i="6"/>
  <c r="E305" i="6"/>
  <c r="E304" i="6"/>
  <c r="E303" i="6"/>
  <c r="E302" i="6"/>
  <c r="E301" i="6"/>
  <c r="E300" i="6"/>
  <c r="E299" i="6"/>
  <c r="E298" i="6"/>
  <c r="E297" i="6"/>
  <c r="E296" i="6"/>
  <c r="E295" i="6"/>
  <c r="E294" i="6"/>
  <c r="E293" i="6"/>
  <c r="E292" i="6"/>
  <c r="E291" i="6"/>
  <c r="E290" i="6"/>
  <c r="E289" i="6"/>
  <c r="E288" i="6"/>
  <c r="E287" i="6"/>
  <c r="E286" i="6"/>
  <c r="E285" i="6"/>
  <c r="E284" i="6"/>
  <c r="E283" i="6"/>
  <c r="E282" i="6"/>
  <c r="E281" i="6"/>
  <c r="E280" i="6"/>
  <c r="E279" i="6"/>
  <c r="E278" i="6"/>
  <c r="E277" i="6"/>
  <c r="E276" i="6"/>
  <c r="E275" i="6"/>
  <c r="E274" i="6"/>
  <c r="E273" i="6"/>
  <c r="E272" i="6"/>
  <c r="E271" i="6"/>
  <c r="E270" i="6"/>
  <c r="E269" i="6"/>
  <c r="E268" i="6"/>
  <c r="E267" i="6"/>
  <c r="E266" i="6"/>
  <c r="E265" i="6"/>
  <c r="E264" i="6"/>
  <c r="E263" i="6"/>
  <c r="E262" i="6"/>
  <c r="E261" i="6"/>
  <c r="E260" i="6"/>
  <c r="E259" i="6"/>
  <c r="E258" i="6"/>
  <c r="E257" i="6"/>
  <c r="E256" i="6"/>
  <c r="E255" i="6"/>
  <c r="E254" i="6"/>
  <c r="E253" i="6"/>
  <c r="E252" i="6"/>
  <c r="E251" i="6"/>
  <c r="E250" i="6"/>
  <c r="E249" i="6"/>
  <c r="E248" i="6"/>
  <c r="E247" i="6"/>
  <c r="E246" i="6"/>
  <c r="E245" i="6"/>
  <c r="E244" i="6"/>
  <c r="E243" i="6"/>
  <c r="E242" i="6"/>
  <c r="E241" i="6"/>
  <c r="E240" i="6"/>
  <c r="E239" i="6"/>
  <c r="E238" i="6"/>
  <c r="E237" i="6"/>
  <c r="E236" i="6"/>
  <c r="E235" i="6"/>
  <c r="E234" i="6"/>
  <c r="E233" i="6"/>
  <c r="E232" i="6"/>
  <c r="E231" i="6"/>
  <c r="E230" i="6"/>
  <c r="E229" i="6"/>
  <c r="E228" i="6"/>
  <c r="E227" i="6"/>
  <c r="E226" i="6"/>
  <c r="E225" i="6"/>
  <c r="E224" i="6"/>
  <c r="E223" i="6"/>
  <c r="E222" i="6"/>
  <c r="E221" i="6"/>
  <c r="E220" i="6"/>
  <c r="E219" i="6"/>
  <c r="E218" i="6"/>
  <c r="E217" i="6"/>
  <c r="E216" i="6"/>
  <c r="E215" i="6"/>
  <c r="E214" i="6"/>
  <c r="E213" i="6"/>
  <c r="E212" i="6"/>
  <c r="E211" i="6"/>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D405" i="6"/>
  <c r="D404" i="6"/>
  <c r="D403" i="6"/>
  <c r="D402" i="6"/>
  <c r="D401" i="6"/>
  <c r="D400" i="6"/>
  <c r="D399" i="6"/>
  <c r="D398" i="6"/>
  <c r="D397" i="6"/>
  <c r="D396" i="6"/>
  <c r="D395" i="6"/>
  <c r="D394" i="6"/>
  <c r="D393" i="6"/>
  <c r="D392" i="6"/>
  <c r="D391" i="6"/>
  <c r="D390" i="6"/>
  <c r="D389" i="6"/>
  <c r="D388" i="6"/>
  <c r="D387" i="6"/>
  <c r="D386" i="6"/>
  <c r="D385" i="6"/>
  <c r="D384" i="6"/>
  <c r="D383" i="6"/>
  <c r="D382" i="6"/>
  <c r="D381" i="6"/>
  <c r="D380" i="6"/>
  <c r="D379" i="6"/>
  <c r="D378" i="6"/>
  <c r="D377" i="6"/>
  <c r="D376" i="6"/>
  <c r="D375" i="6"/>
  <c r="D374" i="6"/>
  <c r="D373" i="6"/>
  <c r="D372" i="6"/>
  <c r="D371" i="6"/>
  <c r="D370" i="6"/>
  <c r="D369" i="6"/>
  <c r="D368" i="6"/>
  <c r="D367" i="6"/>
  <c r="D366" i="6"/>
  <c r="D365" i="6"/>
  <c r="D364" i="6"/>
  <c r="D363" i="6"/>
  <c r="D362" i="6"/>
  <c r="D361" i="6"/>
  <c r="D360" i="6"/>
  <c r="D359" i="6"/>
  <c r="D358" i="6"/>
  <c r="D357" i="6"/>
  <c r="D356" i="6"/>
  <c r="D355" i="6"/>
  <c r="D354" i="6"/>
  <c r="D353" i="6"/>
  <c r="D352" i="6"/>
  <c r="D351" i="6"/>
  <c r="D350" i="6"/>
  <c r="D349" i="6"/>
  <c r="D348" i="6"/>
  <c r="D347" i="6"/>
  <c r="D346" i="6"/>
  <c r="D345" i="6"/>
  <c r="D344" i="6"/>
  <c r="D343" i="6"/>
  <c r="D342" i="6"/>
  <c r="D341" i="6"/>
  <c r="D340" i="6"/>
  <c r="D339" i="6"/>
  <c r="D338" i="6"/>
  <c r="D337" i="6"/>
  <c r="D336" i="6"/>
  <c r="D335" i="6"/>
  <c r="D334" i="6"/>
  <c r="D333" i="6"/>
  <c r="D332" i="6"/>
  <c r="D331" i="6"/>
  <c r="D330" i="6"/>
  <c r="D329" i="6"/>
  <c r="D328" i="6"/>
  <c r="D327" i="6"/>
  <c r="D326" i="6"/>
  <c r="D325" i="6"/>
  <c r="D324" i="6"/>
  <c r="D323" i="6"/>
  <c r="D322" i="6"/>
  <c r="D321" i="6"/>
  <c r="D320" i="6"/>
  <c r="D319" i="6"/>
  <c r="D318" i="6"/>
  <c r="D317" i="6"/>
  <c r="D316" i="6"/>
  <c r="D315" i="6"/>
  <c r="D314" i="6"/>
  <c r="D313" i="6"/>
  <c r="D312" i="6"/>
  <c r="D311" i="6"/>
  <c r="D310" i="6"/>
  <c r="D309" i="6"/>
  <c r="D308" i="6"/>
  <c r="D307" i="6"/>
  <c r="D306" i="6"/>
  <c r="D305" i="6"/>
  <c r="D304" i="6"/>
  <c r="D303" i="6"/>
  <c r="D302" i="6"/>
  <c r="D301" i="6"/>
  <c r="D300" i="6"/>
  <c r="D299" i="6"/>
  <c r="D298" i="6"/>
  <c r="D297" i="6"/>
  <c r="D296" i="6"/>
  <c r="D295" i="6"/>
  <c r="D294" i="6"/>
  <c r="D293" i="6"/>
  <c r="D292" i="6"/>
  <c r="D291" i="6"/>
  <c r="D290" i="6"/>
  <c r="D289" i="6"/>
  <c r="D288" i="6"/>
  <c r="D287" i="6"/>
  <c r="D286" i="6"/>
  <c r="D285" i="6"/>
  <c r="D284" i="6"/>
  <c r="D283" i="6"/>
  <c r="D282" i="6"/>
  <c r="D281" i="6"/>
  <c r="D280" i="6"/>
  <c r="D279" i="6"/>
  <c r="D278" i="6"/>
  <c r="D277" i="6"/>
  <c r="D276" i="6"/>
  <c r="D275" i="6"/>
  <c r="D274" i="6"/>
  <c r="D273" i="6"/>
  <c r="D272" i="6"/>
  <c r="D271" i="6"/>
  <c r="D270" i="6"/>
  <c r="D269" i="6"/>
  <c r="D268" i="6"/>
  <c r="D267" i="6"/>
  <c r="D266" i="6"/>
  <c r="D265" i="6"/>
  <c r="D264" i="6"/>
  <c r="D263" i="6"/>
  <c r="D262" i="6"/>
  <c r="D261" i="6"/>
  <c r="D260" i="6"/>
  <c r="D259" i="6"/>
  <c r="D258" i="6"/>
  <c r="D257" i="6"/>
  <c r="D256" i="6"/>
  <c r="D255" i="6"/>
  <c r="D254" i="6"/>
  <c r="D253" i="6"/>
  <c r="D252" i="6"/>
  <c r="D251" i="6"/>
  <c r="D250" i="6"/>
  <c r="D249" i="6"/>
  <c r="D248" i="6"/>
  <c r="D247" i="6"/>
  <c r="D246" i="6"/>
  <c r="D245" i="6"/>
  <c r="D244" i="6"/>
  <c r="D243" i="6"/>
  <c r="D242" i="6"/>
  <c r="D241" i="6"/>
  <c r="D240" i="6"/>
  <c r="D239" i="6"/>
  <c r="D238"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H405" i="6"/>
  <c r="H404" i="6"/>
  <c r="H403" i="6"/>
  <c r="H402"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alcChain>
</file>

<file path=xl/sharedStrings.xml><?xml version="1.0" encoding="utf-8"?>
<sst xmlns="http://schemas.openxmlformats.org/spreadsheetml/2006/main" count="1204" uniqueCount="57">
  <si>
    <t>Chemical</t>
  </si>
  <si>
    <t>Chromium III</t>
  </si>
  <si>
    <t>Lead</t>
  </si>
  <si>
    <t>Zinc</t>
  </si>
  <si>
    <t>Hardness</t>
  </si>
  <si>
    <t>Acute</t>
  </si>
  <si>
    <t>Chronic</t>
  </si>
  <si>
    <t>Nickel</t>
  </si>
  <si>
    <t>Silver</t>
  </si>
  <si>
    <t>N/A</t>
  </si>
  <si>
    <t>Hardness Coefficients</t>
  </si>
  <si>
    <t>1.101672-[(ln hardness)(0.041838)]</t>
  </si>
  <si>
    <t>1.46203-[(ln hardness)(0.145712)]</t>
  </si>
  <si>
    <t>FW Acute</t>
  </si>
  <si>
    <t>FW Chronic</t>
  </si>
  <si>
    <t>FWChronic</t>
  </si>
  <si>
    <t>Conversion Factors (CF) for Dissolved Metals</t>
  </si>
  <si>
    <t>CMC (acute)</t>
  </si>
  <si>
    <t>CCC (chronic)</t>
  </si>
  <si>
    <r>
      <t>CMC = (exp(m</t>
    </r>
    <r>
      <rPr>
        <vertAlign val="subscript"/>
        <sz val="12"/>
        <rFont val="Arial"/>
        <family val="2"/>
      </rPr>
      <t>A</t>
    </r>
    <r>
      <rPr>
        <sz val="12"/>
        <rFont val="Arial"/>
        <family val="2"/>
      </rPr>
      <t xml:space="preserve"> * [</t>
    </r>
    <r>
      <rPr>
        <i/>
        <sz val="12"/>
        <rFont val="Arial"/>
        <family val="2"/>
      </rPr>
      <t>ln</t>
    </r>
    <r>
      <rPr>
        <sz val="12"/>
        <rFont val="Arial"/>
        <family val="2"/>
      </rPr>
      <t>(hardness)] + b</t>
    </r>
    <r>
      <rPr>
        <vertAlign val="subscript"/>
        <sz val="12"/>
        <rFont val="Arial"/>
        <family val="2"/>
      </rPr>
      <t>A</t>
    </r>
    <r>
      <rPr>
        <sz val="12"/>
        <rFont val="Arial"/>
        <family val="2"/>
      </rPr>
      <t>)) * CF</t>
    </r>
  </si>
  <si>
    <r>
      <t>CCC = (exp(m</t>
    </r>
    <r>
      <rPr>
        <vertAlign val="subscript"/>
        <sz val="12"/>
        <rFont val="Arial"/>
        <family val="2"/>
      </rPr>
      <t>C</t>
    </r>
    <r>
      <rPr>
        <sz val="12"/>
        <rFont val="Arial"/>
        <family val="2"/>
      </rPr>
      <t xml:space="preserve"> * [</t>
    </r>
    <r>
      <rPr>
        <i/>
        <sz val="12"/>
        <rFont val="Arial"/>
        <family val="2"/>
      </rPr>
      <t>ln</t>
    </r>
    <r>
      <rPr>
        <sz val="12"/>
        <rFont val="Arial"/>
        <family val="2"/>
      </rPr>
      <t>(hardness)] + b</t>
    </r>
    <r>
      <rPr>
        <vertAlign val="subscript"/>
        <sz val="12"/>
        <rFont val="Arial"/>
        <family val="2"/>
      </rPr>
      <t>C</t>
    </r>
    <r>
      <rPr>
        <sz val="12"/>
        <rFont val="Arial"/>
        <family val="2"/>
      </rPr>
      <t>)) * CF</t>
    </r>
  </si>
  <si>
    <r>
      <t>m</t>
    </r>
    <r>
      <rPr>
        <b/>
        <vertAlign val="subscript"/>
        <sz val="12"/>
        <rFont val="Arial"/>
        <family val="2"/>
      </rPr>
      <t>A</t>
    </r>
  </si>
  <si>
    <r>
      <t>b</t>
    </r>
    <r>
      <rPr>
        <b/>
        <vertAlign val="subscript"/>
        <sz val="12"/>
        <rFont val="Arial"/>
        <family val="2"/>
      </rPr>
      <t>A</t>
    </r>
  </si>
  <si>
    <r>
      <t>m</t>
    </r>
    <r>
      <rPr>
        <b/>
        <vertAlign val="subscript"/>
        <sz val="12"/>
        <rFont val="Arial"/>
        <family val="2"/>
      </rPr>
      <t>C</t>
    </r>
  </si>
  <si>
    <r>
      <t>b</t>
    </r>
    <r>
      <rPr>
        <b/>
        <vertAlign val="subscript"/>
        <sz val="12"/>
        <rFont val="Arial"/>
        <family val="2"/>
      </rPr>
      <t>C</t>
    </r>
  </si>
  <si>
    <t xml:space="preserve">metals based on hardness values ranging from 25 - 400 mg/L . The values shown reflect </t>
  </si>
  <si>
    <t>mg/L</t>
  </si>
  <si>
    <t>http://water.epa.gov/scitech/swguidance/standards/criteria/current/index.cfm</t>
  </si>
  <si>
    <t>Equations for Hardness-Dependent Dissolved Metals:</t>
  </si>
  <si>
    <r>
      <t xml:space="preserve">Source: </t>
    </r>
    <r>
      <rPr>
        <sz val="11"/>
        <rFont val="Arial"/>
        <family val="2"/>
      </rPr>
      <t xml:space="preserve">Various EPA documents. To access EPA criteria documents, see </t>
    </r>
  </si>
  <si>
    <t>FRESHWATER METALS CRITERIA EXPRESSED AS DISSOLVED (µg/L)</t>
  </si>
  <si>
    <t xml:space="preserve">Lead </t>
  </si>
  <si>
    <t xml:space="preserve">Nickel </t>
  </si>
  <si>
    <t xml:space="preserve">Silver </t>
  </si>
  <si>
    <t xml:space="preserve">Zinc </t>
  </si>
  <si>
    <t xml:space="preserve">criteria expressed as dissolved. No further calculation is required. </t>
  </si>
  <si>
    <t>TABLE 30 CALCULATED CRITERIA FOR METALS BASED ON HARDNESS</t>
  </si>
  <si>
    <t>Updated 1/19/2017</t>
  </si>
  <si>
    <t>1.136672-[(ln hardness)(0.041838)]</t>
  </si>
  <si>
    <t>Cadmium*</t>
  </si>
  <si>
    <t xml:space="preserve">* Please see the Federal Acute Cadmium Rule for default hardness values that may be </t>
  </si>
  <si>
    <t>http://www.deq.state.or.us/wq/standards/copper.htm</t>
  </si>
  <si>
    <t>applied to cadmium:</t>
  </si>
  <si>
    <t>https://www.epa.gov/sites/production/files/2017-01/documents/oregon-cadmium-final-rule-prepublication.pdf</t>
  </si>
  <si>
    <r>
      <t xml:space="preserve">Contact: </t>
    </r>
    <r>
      <rPr>
        <sz val="11"/>
        <rFont val="Arial"/>
        <family val="2"/>
      </rPr>
      <t>James McConaghie, DEQ 503-229-5656</t>
    </r>
  </si>
  <si>
    <t>mcconaghie.james@deq.state.or.us</t>
  </si>
  <si>
    <r>
      <t>Cadmium</t>
    </r>
    <r>
      <rPr>
        <b/>
        <sz val="10"/>
        <rFont val="Arial"/>
        <family val="2"/>
      </rPr>
      <t xml:space="preserve"> </t>
    </r>
    <r>
      <rPr>
        <b/>
        <sz val="14"/>
        <rFont val="Arial"/>
        <family val="2"/>
      </rPr>
      <t>*</t>
    </r>
  </si>
  <si>
    <r>
      <t xml:space="preserve">Chromium III </t>
    </r>
    <r>
      <rPr>
        <b/>
        <sz val="10"/>
        <rFont val="Arial"/>
        <family val="2"/>
      </rPr>
      <t xml:space="preserve"> </t>
    </r>
  </si>
  <si>
    <r>
      <t xml:space="preserve">Copper </t>
    </r>
    <r>
      <rPr>
        <b/>
        <sz val="14"/>
        <rFont val="Arial"/>
        <family val="2"/>
      </rPr>
      <t xml:space="preserve">* </t>
    </r>
  </si>
  <si>
    <t>Copper**</t>
  </si>
  <si>
    <t>(updated January 19, 2017)</t>
  </si>
  <si>
    <t xml:space="preserve">On Jan. 11, 2017, EPA finalized a new freshwater acute criterion for cadmium for Oregon, and approved Oregon's freshwater criteria for copper based on the biotic ligand model. The new cadmium criteria will become effective 30 days from the date it is published in the Federal Register. On Jan. 31, 2013  EPA approved the remaining hardness-dependent metals criteria expressed as dissolved metal. Worksheet "Table 30 dissolved" contains the calculated criteria for the remaining hardness-dependent metals approved by EPA and are expressed as dissolved.  </t>
  </si>
  <si>
    <r>
      <rPr>
        <b/>
        <sz val="20"/>
        <rFont val="Arial"/>
        <family val="2"/>
      </rPr>
      <t xml:space="preserve">Calculator: Hardness-Dependent Freshwater Metals--Dissolved </t>
    </r>
    <r>
      <rPr>
        <b/>
        <sz val="18"/>
        <rFont val="Arial"/>
        <family val="2"/>
      </rPr>
      <t xml:space="preserve"> </t>
    </r>
  </si>
  <si>
    <t>For Criteria from OAR Divison 41, Table 30</t>
  </si>
  <si>
    <r>
      <rPr>
        <b/>
        <sz val="14"/>
        <rFont val="Arial"/>
        <family val="2"/>
      </rPr>
      <t>Directions:</t>
    </r>
    <r>
      <rPr>
        <sz val="10"/>
        <rFont val="Arial"/>
        <family val="2"/>
      </rPr>
      <t xml:space="preserve"> </t>
    </r>
    <r>
      <rPr>
        <sz val="11"/>
        <rFont val="Arial"/>
        <family val="2"/>
      </rPr>
      <t xml:space="preserve">The table below calculates the freshwater criteria for hardness-dependent </t>
    </r>
  </si>
  <si>
    <t xml:space="preserve">** Please see the copper standard page for information on applying the copper criteria based on the biotic ligand </t>
  </si>
  <si>
    <t>model: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</si>
</sst>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
  </numFmts>
  <fonts count="25" x14ac:knownFonts="1">
    <font>
      <sz val="10"/>
      <name val="Arial"/>
    </font>
    <font>
      <sz val="10"/>
      <name val="Arial"/>
      <family val="2"/>
    </font>
    <font>
      <b/>
      <sz val="10"/>
      <name val="Arial"/>
      <family val="2"/>
    </font>
    <font>
      <b/>
      <sz val="16"/>
      <name val="Arial"/>
      <family val="2"/>
    </font>
    <font>
      <sz val="11"/>
      <name val="Arial"/>
      <family val="2"/>
    </font>
    <font>
      <b/>
      <sz val="12"/>
      <name val="Arial"/>
      <family val="2"/>
    </font>
    <font>
      <sz val="12"/>
      <name val="Arial"/>
      <family val="2"/>
    </font>
    <font>
      <vertAlign val="subscript"/>
      <sz val="12"/>
      <name val="Arial"/>
      <family val="2"/>
    </font>
    <font>
      <i/>
      <sz val="12"/>
      <name val="Arial"/>
      <family val="2"/>
    </font>
    <font>
      <b/>
      <vertAlign val="subscript"/>
      <sz val="12"/>
      <name val="Arial"/>
      <family val="2"/>
    </font>
    <font>
      <b/>
      <sz val="13"/>
      <name val="Arial"/>
      <family val="2"/>
    </font>
    <font>
      <b/>
      <sz val="11"/>
      <name val="Arial"/>
      <family val="2"/>
    </font>
    <font>
      <i/>
      <sz val="11"/>
      <name val="Arial"/>
      <family val="2"/>
    </font>
    <font>
      <sz val="14"/>
      <name val="Arial"/>
      <family val="2"/>
    </font>
    <font>
      <b/>
      <sz val="18"/>
      <name val="Arial"/>
      <family val="2"/>
    </font>
    <font>
      <u/>
      <sz val="10"/>
      <color theme="10"/>
      <name val="Arial"/>
      <family val="2"/>
    </font>
    <font>
      <b/>
      <sz val="10"/>
      <color theme="6" tint="-0.249977111117893"/>
      <name val="Arial"/>
      <family val="2"/>
    </font>
    <font>
      <b/>
      <sz val="10"/>
      <color theme="8" tint="-0.249977111117893"/>
      <name val="Arial"/>
      <family val="2"/>
    </font>
    <font>
      <sz val="10"/>
      <color theme="0" tint="-0.34998626667073579"/>
      <name val="Arial"/>
      <family val="2"/>
    </font>
    <font>
      <b/>
      <sz val="12"/>
      <color theme="8" tint="-0.249977111117893"/>
      <name val="Arial"/>
      <family val="2"/>
    </font>
    <font>
      <u/>
      <sz val="11"/>
      <color theme="8" tint="-0.24994659260841701"/>
      <name val="Arial"/>
      <family val="2"/>
    </font>
    <font>
      <b/>
      <sz val="16"/>
      <color theme="8" tint="-0.249977111117893"/>
      <name val="Arial"/>
      <family val="2"/>
    </font>
    <font>
      <b/>
      <sz val="20"/>
      <name val="Arial"/>
      <family val="2"/>
    </font>
    <font>
      <sz val="16"/>
      <name val="Arial"/>
      <family val="2"/>
    </font>
    <font>
      <b/>
      <sz val="14"/>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theme="8" tint="-0.24994659260841701"/>
      </left>
      <right/>
      <top/>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s>
  <cellStyleXfs count="2">
    <xf numFmtId="0" fontId="0" fillId="0" borderId="0"/>
    <xf numFmtId="0" fontId="15" fillId="0" borderId="0" applyNumberFormat="0" applyFill="0" applyBorder="0" applyAlignment="0" applyProtection="0">
      <alignment vertical="top"/>
      <protection locked="0"/>
    </xf>
  </cellStyleXfs>
  <cellXfs count="141">
    <xf numFmtId="0" fontId="0" fillId="0" borderId="0" xfId="0"/>
    <xf numFmtId="0" fontId="1" fillId="0" borderId="0" xfId="0" applyFont="1"/>
    <xf numFmtId="0" fontId="1" fillId="0" borderId="0" xfId="0" applyFont="1" applyAlignment="1">
      <alignment horizontal="center"/>
    </xf>
    <xf numFmtId="0" fontId="3" fillId="0" borderId="0" xfId="0" applyFont="1"/>
    <xf numFmtId="0" fontId="1" fillId="0" borderId="0" xfId="0" applyFont="1" applyFill="1"/>
    <xf numFmtId="0" fontId="2" fillId="0" borderId="0" xfId="0" applyFont="1" applyAlignment="1">
      <alignment horizontal="center"/>
    </xf>
    <xf numFmtId="0" fontId="3" fillId="0" borderId="0" xfId="0" applyFont="1" applyAlignment="1">
      <alignment horizontal="center"/>
    </xf>
    <xf numFmtId="0" fontId="2" fillId="0" borderId="0" xfId="0" applyFont="1"/>
    <xf numFmtId="0" fontId="16" fillId="0" borderId="0" xfId="0" applyFont="1" applyAlignment="1">
      <alignment horizontal="center"/>
    </xf>
    <xf numFmtId="0" fontId="17" fillId="0" borderId="0" xfId="0" applyFont="1"/>
    <xf numFmtId="0" fontId="18" fillId="0" borderId="0" xfId="0" applyFont="1" applyAlignment="1">
      <alignment horizontal="center"/>
    </xf>
    <xf numFmtId="0" fontId="17" fillId="0" borderId="0" xfId="0" applyFont="1" applyFill="1"/>
    <xf numFmtId="0" fontId="5" fillId="0" borderId="0" xfId="0" applyFont="1"/>
    <xf numFmtId="0" fontId="5" fillId="0" borderId="7" xfId="0" applyFont="1" applyBorder="1" applyAlignment="1">
      <alignment horizontal="center"/>
    </xf>
    <xf numFmtId="0" fontId="5" fillId="2" borderId="7" xfId="0" applyFont="1" applyFill="1" applyBorder="1" applyAlignment="1">
      <alignment horizontal="center"/>
    </xf>
    <xf numFmtId="0" fontId="5" fillId="3" borderId="7" xfId="0" applyFont="1" applyFill="1" applyBorder="1" applyAlignment="1">
      <alignment horizontal="center"/>
    </xf>
    <xf numFmtId="0" fontId="5" fillId="2" borderId="9" xfId="0" applyFont="1" applyFill="1" applyBorder="1" applyAlignment="1">
      <alignment horizontal="center"/>
    </xf>
    <xf numFmtId="0" fontId="6" fillId="2" borderId="12" xfId="0" applyFont="1" applyFill="1" applyBorder="1"/>
    <xf numFmtId="0" fontId="5" fillId="0" borderId="4" xfId="0" applyFont="1" applyBorder="1" applyAlignment="1">
      <alignment horizontal="center"/>
    </xf>
    <xf numFmtId="0" fontId="0" fillId="0" borderId="24" xfId="0" applyBorder="1"/>
    <xf numFmtId="0" fontId="0" fillId="0" borderId="0" xfId="0" applyBorder="1"/>
    <xf numFmtId="0" fontId="20" fillId="0" borderId="0" xfId="1" applyFont="1" applyAlignment="1" applyProtection="1"/>
    <xf numFmtId="0" fontId="11" fillId="0" borderId="0" xfId="0" applyFont="1"/>
    <xf numFmtId="0" fontId="12" fillId="0" borderId="0" xfId="0" applyFont="1"/>
    <xf numFmtId="0" fontId="14" fillId="0" borderId="0" xfId="0" applyFont="1"/>
    <xf numFmtId="0" fontId="5" fillId="4" borderId="3" xfId="0" applyFont="1" applyFill="1" applyBorder="1"/>
    <xf numFmtId="0" fontId="5" fillId="4" borderId="11" xfId="0" applyFont="1" applyFill="1" applyBorder="1"/>
    <xf numFmtId="0" fontId="19" fillId="0" borderId="0" xfId="0" applyFont="1" applyBorder="1" applyAlignment="1">
      <alignment horizontal="left"/>
    </xf>
    <xf numFmtId="0" fontId="4" fillId="0" borderId="0" xfId="0" applyFont="1" applyBorder="1" applyAlignment="1">
      <alignment horizontal="center"/>
    </xf>
    <xf numFmtId="0" fontId="4" fillId="0" borderId="0" xfId="0" applyFont="1" applyFill="1" applyBorder="1" applyAlignment="1">
      <alignment horizontal="center"/>
    </xf>
    <xf numFmtId="0" fontId="1" fillId="0" borderId="0" xfId="0" applyFont="1" applyFill="1" applyBorder="1"/>
    <xf numFmtId="0" fontId="13" fillId="0" borderId="0" xfId="0" applyFont="1" applyFill="1"/>
    <xf numFmtId="0" fontId="4" fillId="0" borderId="0" xfId="0" applyFont="1"/>
    <xf numFmtId="0" fontId="5" fillId="0" borderId="5" xfId="0" applyFont="1" applyBorder="1" applyAlignment="1">
      <alignment horizontal="center"/>
    </xf>
    <xf numFmtId="0" fontId="5" fillId="0" borderId="6" xfId="0" applyFont="1" applyBorder="1" applyAlignment="1">
      <alignment horizontal="center"/>
    </xf>
    <xf numFmtId="0" fontId="1" fillId="0" borderId="0" xfId="0" applyFont="1" applyBorder="1" applyAlignment="1">
      <alignment horizontal="center"/>
    </xf>
    <xf numFmtId="0" fontId="5" fillId="0" borderId="1" xfId="0" applyFont="1" applyBorder="1" applyAlignment="1">
      <alignment horizontal="left"/>
    </xf>
    <xf numFmtId="0" fontId="5" fillId="2" borderId="1" xfId="0" applyFont="1" applyFill="1" applyBorder="1" applyAlignment="1">
      <alignment horizontal="left"/>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0" borderId="2" xfId="0" applyFont="1" applyBorder="1" applyAlignment="1">
      <alignment horizontal="left"/>
    </xf>
    <xf numFmtId="2" fontId="6" fillId="0" borderId="7" xfId="0" applyNumberFormat="1" applyFont="1" applyBorder="1"/>
    <xf numFmtId="1" fontId="6" fillId="0" borderId="0" xfId="0" applyNumberFormat="1" applyFont="1"/>
    <xf numFmtId="1" fontId="6" fillId="0" borderId="8" xfId="0" applyNumberFormat="1" applyFont="1" applyBorder="1"/>
    <xf numFmtId="164" fontId="6" fillId="0" borderId="8" xfId="0" applyNumberFormat="1" applyFont="1" applyBorder="1" applyAlignment="1">
      <alignment horizontal="center"/>
    </xf>
    <xf numFmtId="164" fontId="6" fillId="0" borderId="7" xfId="0" applyNumberFormat="1" applyFont="1" applyBorder="1"/>
    <xf numFmtId="2" fontId="6" fillId="0" borderId="0" xfId="0" applyNumberFormat="1" applyFont="1"/>
    <xf numFmtId="164" fontId="6" fillId="0" borderId="7" xfId="0" applyNumberFormat="1" applyFont="1" applyBorder="1" applyAlignment="1">
      <alignment horizontal="center"/>
    </xf>
    <xf numFmtId="1" fontId="6" fillId="0" borderId="7" xfId="0" applyNumberFormat="1" applyFont="1" applyBorder="1"/>
    <xf numFmtId="2" fontId="6" fillId="2" borderId="7" xfId="0" applyNumberFormat="1" applyFont="1" applyFill="1" applyBorder="1"/>
    <xf numFmtId="1" fontId="6" fillId="2" borderId="0" xfId="0" applyNumberFormat="1" applyFont="1" applyFill="1"/>
    <xf numFmtId="1" fontId="6" fillId="2" borderId="7" xfId="0" applyNumberFormat="1" applyFont="1" applyFill="1" applyBorder="1"/>
    <xf numFmtId="164" fontId="6" fillId="2" borderId="7" xfId="0" applyNumberFormat="1" applyFont="1" applyFill="1" applyBorder="1"/>
    <xf numFmtId="2" fontId="6" fillId="2" borderId="0" xfId="0" applyNumberFormat="1" applyFont="1" applyFill="1"/>
    <xf numFmtId="164" fontId="6" fillId="2" borderId="0" xfId="0" applyNumberFormat="1" applyFont="1" applyFill="1"/>
    <xf numFmtId="164" fontId="6" fillId="0" borderId="0" xfId="0" applyNumberFormat="1" applyFont="1"/>
    <xf numFmtId="2" fontId="6" fillId="3" borderId="7" xfId="0" applyNumberFormat="1" applyFont="1" applyFill="1" applyBorder="1"/>
    <xf numFmtId="1" fontId="6" fillId="3" borderId="0" xfId="0" applyNumberFormat="1" applyFont="1" applyFill="1"/>
    <xf numFmtId="1" fontId="6" fillId="3" borderId="7" xfId="0" applyNumberFormat="1" applyFont="1" applyFill="1" applyBorder="1"/>
    <xf numFmtId="164" fontId="6" fillId="3" borderId="7" xfId="0" applyNumberFormat="1" applyFont="1" applyFill="1" applyBorder="1"/>
    <xf numFmtId="164" fontId="6" fillId="3" borderId="0" xfId="0" applyNumberFormat="1" applyFont="1" applyFill="1"/>
    <xf numFmtId="164" fontId="6" fillId="0" borderId="9" xfId="0" applyNumberFormat="1" applyFont="1" applyBorder="1" applyAlignment="1">
      <alignment horizontal="center"/>
    </xf>
    <xf numFmtId="2" fontId="6" fillId="2" borderId="9" xfId="0" applyNumberFormat="1" applyFont="1" applyFill="1" applyBorder="1"/>
    <xf numFmtId="1" fontId="6" fillId="2" borderId="10" xfId="0" applyNumberFormat="1" applyFont="1" applyFill="1" applyBorder="1"/>
    <xf numFmtId="1" fontId="6" fillId="2" borderId="9" xfId="0" applyNumberFormat="1" applyFont="1" applyFill="1" applyBorder="1"/>
    <xf numFmtId="164" fontId="6" fillId="2" borderId="9" xfId="0" applyNumberFormat="1" applyFont="1" applyFill="1" applyBorder="1"/>
    <xf numFmtId="164" fontId="6" fillId="2" borderId="10" xfId="0" applyNumberFormat="1" applyFont="1" applyFill="1" applyBorder="1"/>
    <xf numFmtId="0" fontId="6" fillId="0" borderId="4" xfId="0" applyFont="1" applyBorder="1"/>
    <xf numFmtId="0" fontId="6" fillId="0" borderId="1" xfId="0" applyFont="1" applyBorder="1" applyAlignment="1">
      <alignment horizontal="center"/>
    </xf>
    <xf numFmtId="0" fontId="6" fillId="0" borderId="0" xfId="0" applyFont="1" applyFill="1" applyBorder="1" applyAlignment="1">
      <alignment horizontal="center"/>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2" borderId="13" xfId="0" applyFont="1" applyFill="1" applyBorder="1"/>
    <xf numFmtId="166" fontId="6" fillId="2" borderId="1" xfId="0" applyNumberFormat="1" applyFont="1" applyFill="1" applyBorder="1" applyAlignment="1">
      <alignment horizontal="center"/>
    </xf>
    <xf numFmtId="0" fontId="6" fillId="2" borderId="0" xfId="0" applyFont="1" applyFill="1" applyBorder="1" applyAlignment="1">
      <alignment horizontal="center"/>
    </xf>
    <xf numFmtId="0" fontId="6" fillId="0" borderId="1" xfId="0" applyFont="1" applyFill="1" applyBorder="1" applyAlignment="1">
      <alignment horizontal="center"/>
    </xf>
    <xf numFmtId="0" fontId="6" fillId="0" borderId="16" xfId="0" applyFont="1" applyFill="1" applyBorder="1" applyAlignment="1">
      <alignment horizontal="center"/>
    </xf>
    <xf numFmtId="0" fontId="6" fillId="2" borderId="1" xfId="0" applyFont="1" applyFill="1" applyBorder="1" applyAlignment="1">
      <alignment horizontal="center"/>
    </xf>
    <xf numFmtId="165" fontId="6" fillId="2" borderId="0" xfId="0" applyNumberFormat="1" applyFont="1" applyFill="1" applyBorder="1" applyAlignment="1">
      <alignment horizontal="center"/>
    </xf>
    <xf numFmtId="0" fontId="6" fillId="2" borderId="16" xfId="0" applyFont="1" applyFill="1" applyBorder="1" applyAlignment="1">
      <alignment horizontal="center"/>
    </xf>
    <xf numFmtId="165" fontId="6" fillId="0" borderId="1" xfId="0" applyNumberFormat="1" applyFont="1" applyBorder="1" applyAlignment="1">
      <alignment horizontal="center" vertical="top" wrapText="1"/>
    </xf>
    <xf numFmtId="0" fontId="6" fillId="0" borderId="0" xfId="0" applyFont="1" applyFill="1" applyBorder="1" applyAlignment="1">
      <alignment horizontal="center" vertical="top" wrapText="1"/>
    </xf>
    <xf numFmtId="166" fontId="6"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0" borderId="2" xfId="0" applyFont="1" applyBorder="1" applyAlignment="1">
      <alignment horizontal="center"/>
    </xf>
    <xf numFmtId="0" fontId="6" fillId="0" borderId="15" xfId="0" applyFont="1" applyFill="1" applyBorder="1" applyAlignment="1">
      <alignment horizontal="center"/>
    </xf>
    <xf numFmtId="0" fontId="6" fillId="0" borderId="2" xfId="0" applyFont="1" applyFill="1" applyBorder="1" applyAlignment="1">
      <alignment horizontal="center"/>
    </xf>
    <xf numFmtId="0" fontId="6" fillId="0" borderId="17" xfId="0" applyFont="1" applyFill="1" applyBorder="1" applyAlignment="1">
      <alignment horizontal="center"/>
    </xf>
    <xf numFmtId="0" fontId="6" fillId="2" borderId="14" xfId="0" applyFont="1" applyFill="1" applyBorder="1"/>
    <xf numFmtId="0" fontId="5" fillId="4" borderId="8" xfId="0" applyFont="1" applyFill="1" applyBorder="1" applyAlignment="1">
      <alignment horizontal="center"/>
    </xf>
    <xf numFmtId="0" fontId="2" fillId="4" borderId="9" xfId="0" applyFont="1" applyFill="1" applyBorder="1" applyAlignment="1">
      <alignment horizontal="center"/>
    </xf>
    <xf numFmtId="0" fontId="2" fillId="4" borderId="18" xfId="0" applyFont="1" applyFill="1" applyBorder="1"/>
    <xf numFmtId="0" fontId="2" fillId="4" borderId="19" xfId="0" applyFont="1" applyFill="1" applyBorder="1"/>
    <xf numFmtId="0" fontId="2" fillId="4" borderId="20" xfId="0" applyFont="1" applyFill="1" applyBorder="1"/>
    <xf numFmtId="0" fontId="15" fillId="0" borderId="0" xfId="1" applyFont="1" applyAlignment="1" applyProtection="1"/>
    <xf numFmtId="165" fontId="1" fillId="0" borderId="0" xfId="0" applyNumberFormat="1" applyFont="1" applyAlignment="1">
      <alignment horizontal="center"/>
    </xf>
    <xf numFmtId="0" fontId="13" fillId="0" borderId="0" xfId="0" applyFont="1"/>
    <xf numFmtId="0" fontId="10" fillId="0" borderId="25" xfId="0" applyFont="1" applyBorder="1" applyAlignment="1">
      <alignment vertical="center" wrapText="1"/>
    </xf>
    <xf numFmtId="0" fontId="2" fillId="0" borderId="26" xfId="0" applyFont="1" applyBorder="1" applyAlignment="1">
      <alignment vertical="center" wrapText="1"/>
    </xf>
    <xf numFmtId="0" fontId="2" fillId="0" borderId="27" xfId="0" applyFont="1" applyBorder="1" applyAlignment="1">
      <alignment vertical="center" wrapText="1"/>
    </xf>
    <xf numFmtId="0" fontId="2" fillId="0" borderId="24" xfId="0" applyFont="1" applyBorder="1" applyAlignment="1">
      <alignment vertical="center" wrapText="1"/>
    </xf>
    <xf numFmtId="0" fontId="2" fillId="0" borderId="0"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4" fontId="6" fillId="0" borderId="0" xfId="0" applyNumberFormat="1" applyFont="1" applyFill="1" applyAlignment="1">
      <alignment horizontal="left"/>
    </xf>
    <xf numFmtId="0" fontId="21" fillId="0" borderId="0" xfId="0" applyFont="1" applyAlignment="1">
      <alignment horizontal="center" wrapText="1"/>
    </xf>
    <xf numFmtId="0" fontId="3" fillId="0" borderId="0" xfId="0" applyFont="1" applyAlignment="1">
      <alignment horizontal="center" wrapText="1"/>
    </xf>
    <xf numFmtId="0" fontId="5" fillId="0" borderId="12"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4" borderId="11" xfId="0" applyFont="1" applyFill="1" applyBorder="1" applyAlignment="1">
      <alignment horizontal="center"/>
    </xf>
    <xf numFmtId="0" fontId="5" fillId="4" borderId="21" xfId="0" applyFont="1" applyFill="1" applyBorder="1" applyAlignment="1">
      <alignment horizontal="center"/>
    </xf>
    <xf numFmtId="0" fontId="5" fillId="4" borderId="22" xfId="0" applyFont="1" applyFill="1" applyBorder="1" applyAlignment="1">
      <alignment horizontal="center"/>
    </xf>
    <xf numFmtId="0" fontId="5" fillId="4" borderId="18" xfId="0" applyFont="1" applyFill="1" applyBorder="1" applyAlignment="1">
      <alignment horizontal="center"/>
    </xf>
    <xf numFmtId="0" fontId="6" fillId="4" borderId="23" xfId="0" applyFont="1" applyFill="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1" fillId="0" borderId="16" xfId="0" applyFont="1" applyBorder="1" applyAlignment="1">
      <alignment horizontal="center"/>
    </xf>
    <xf numFmtId="165" fontId="6" fillId="2" borderId="13" xfId="0" applyNumberFormat="1" applyFont="1" applyFill="1" applyBorder="1" applyAlignment="1">
      <alignment horizontal="center"/>
    </xf>
    <xf numFmtId="165" fontId="6" fillId="2" borderId="0" xfId="0" applyNumberFormat="1" applyFont="1" applyFill="1" applyBorder="1" applyAlignment="1">
      <alignment horizontal="center"/>
    </xf>
    <xf numFmtId="165" fontId="6" fillId="2" borderId="16" xfId="0" applyNumberFormat="1" applyFont="1" applyFill="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6" fillId="0" borderId="13" xfId="0" applyFont="1" applyBorder="1" applyAlignment="1">
      <alignment horizontal="center"/>
    </xf>
    <xf numFmtId="0" fontId="6" fillId="0" borderId="0" xfId="0" applyFont="1" applyBorder="1" applyAlignment="1">
      <alignment horizontal="center"/>
    </xf>
    <xf numFmtId="0" fontId="6" fillId="0" borderId="16" xfId="0" applyFont="1" applyBorder="1" applyAlignment="1">
      <alignment horizontal="center"/>
    </xf>
    <xf numFmtId="0" fontId="1" fillId="2" borderId="13" xfId="0" applyFont="1" applyFill="1" applyBorder="1" applyAlignment="1">
      <alignment horizontal="center"/>
    </xf>
    <xf numFmtId="0" fontId="1" fillId="2" borderId="0" xfId="0" applyFont="1" applyFill="1" applyBorder="1" applyAlignment="1">
      <alignment horizontal="center"/>
    </xf>
    <xf numFmtId="0" fontId="1" fillId="2" borderId="16" xfId="0" applyFont="1" applyFill="1" applyBorder="1" applyAlignment="1">
      <alignment horizontal="center"/>
    </xf>
    <xf numFmtId="0" fontId="6" fillId="2" borderId="13" xfId="0" applyFont="1" applyFill="1" applyBorder="1" applyAlignment="1">
      <alignment horizontal="center"/>
    </xf>
    <xf numFmtId="0" fontId="6" fillId="2" borderId="0" xfId="0" applyFont="1" applyFill="1" applyBorder="1" applyAlignment="1">
      <alignment horizontal="center"/>
    </xf>
    <xf numFmtId="0" fontId="6" fillId="2" borderId="16" xfId="0" applyFont="1" applyFill="1" applyBorder="1" applyAlignment="1">
      <alignment horizontal="center"/>
    </xf>
    <xf numFmtId="0" fontId="3" fillId="0" borderId="0" xfId="0" applyFont="1" applyBorder="1" applyAlignment="1">
      <alignment horizontal="center" vertical="center" wrapText="1"/>
    </xf>
    <xf numFmtId="0" fontId="23" fillId="0" borderId="0" xfId="0" applyFont="1" applyAlignment="1">
      <alignment wrapText="1"/>
    </xf>
    <xf numFmtId="0" fontId="23" fillId="0" borderId="10" xfId="0" applyFont="1" applyBorder="1" applyAlignment="1">
      <alignment wrapText="1"/>
    </xf>
    <xf numFmtId="0" fontId="6" fillId="0" borderId="0" xfId="0" applyFont="1" applyAlignment="1"/>
    <xf numFmtId="0" fontId="1" fillId="0" borderId="0" xfId="0" applyFont="1" applyAlignment="1"/>
  </cellXfs>
  <cellStyles count="2">
    <cellStyle name="Hyperlink" xfId="1" builtinId="8"/>
    <cellStyle name="Normal" xfId="0" builtinId="0"/>
  </cellStyles>
  <dxfs count="0"/>
  <tableStyles count="0" defaultTableStyle="TableStyleMedium9"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95250</xdr:rowOff>
    </xdr:from>
    <xdr:to>
      <xdr:col>2</xdr:col>
      <xdr:colOff>142875</xdr:colOff>
      <xdr:row>11</xdr:row>
      <xdr:rowOff>104775</xdr:rowOff>
    </xdr:to>
    <xdr:pic>
      <xdr:nvPicPr>
        <xdr:cNvPr id="3080" name="Picture 1" descr="DEQ logo color.tiff"/>
        <xdr:cNvPicPr>
          <a:picLocks noChangeAspect="1"/>
        </xdr:cNvPicPr>
      </xdr:nvPicPr>
      <xdr:blipFill>
        <a:blip xmlns:r="http://schemas.openxmlformats.org/officeDocument/2006/relationships" r:embed="rId1" cstate="print"/>
        <a:srcRect/>
        <a:stretch>
          <a:fillRect/>
        </a:stretch>
      </xdr:blipFill>
      <xdr:spPr bwMode="auto">
        <a:xfrm>
          <a:off x="638175" y="257175"/>
          <a:ext cx="723900" cy="1666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104775</xdr:rowOff>
    </xdr:from>
    <xdr:to>
      <xdr:col>0</xdr:col>
      <xdr:colOff>781050</xdr:colOff>
      <xdr:row>4</xdr:row>
      <xdr:rowOff>238125</xdr:rowOff>
    </xdr:to>
    <xdr:pic>
      <xdr:nvPicPr>
        <xdr:cNvPr id="2054" name="Picture 1" descr="DEQ logo color.tiff"/>
        <xdr:cNvPicPr>
          <a:picLocks noChangeAspect="1"/>
        </xdr:cNvPicPr>
      </xdr:nvPicPr>
      <xdr:blipFill>
        <a:blip xmlns:r="http://schemas.openxmlformats.org/officeDocument/2006/relationships" r:embed="rId1" cstate="print"/>
        <a:srcRect/>
        <a:stretch>
          <a:fillRect/>
        </a:stretch>
      </xdr:blipFill>
      <xdr:spPr bwMode="auto">
        <a:xfrm>
          <a:off x="247650" y="104775"/>
          <a:ext cx="533400"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deq.state.or.us/wq/standards/copper.htm" TargetMode="External"/><Relationship Id="rId2" Type="http://schemas.openxmlformats.org/officeDocument/2006/relationships/hyperlink" Target="mailto:mcconaghie.james%40deq.state.or.us" TargetMode="External"/><Relationship Id="rId1" Type="http://schemas.openxmlformats.org/officeDocument/2006/relationships/hyperlink" Target="http://water.epa.gov/scitech/swguidance/standards/criteria/current/index.cf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epa.gov/sites/production/files/2017-01/documents/oregon-cadmium-final-rule-prepublic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Q35"/>
  <sheetViews>
    <sheetView showGridLines="0" workbookViewId="0">
      <selection activeCell="E3" sqref="E3:G3"/>
    </sheetView>
  </sheetViews>
  <sheetFormatPr defaultRowHeight="12.75" x14ac:dyDescent="0.2"/>
  <cols>
    <col min="13" max="13" width="9" customWidth="1"/>
    <col min="14" max="15" width="9.140625" hidden="1" customWidth="1"/>
  </cols>
  <sheetData>
    <row r="3" spans="5:17" ht="15" x14ac:dyDescent="0.2">
      <c r="E3" s="107" t="s">
        <v>37</v>
      </c>
      <c r="F3" s="107"/>
      <c r="G3" s="107"/>
    </row>
    <row r="6" spans="5:17" x14ac:dyDescent="0.2">
      <c r="E6" s="108" t="s">
        <v>36</v>
      </c>
      <c r="F6" s="109"/>
      <c r="G6" s="109"/>
      <c r="H6" s="109"/>
      <c r="I6" s="109"/>
      <c r="J6" s="109"/>
      <c r="K6" s="109"/>
      <c r="L6" s="109"/>
      <c r="M6" s="109"/>
      <c r="N6" s="109"/>
      <c r="O6" s="109"/>
      <c r="P6" s="109"/>
    </row>
    <row r="7" spans="5:17" x14ac:dyDescent="0.2">
      <c r="E7" s="109"/>
      <c r="F7" s="109"/>
      <c r="G7" s="109"/>
      <c r="H7" s="109"/>
      <c r="I7" s="109"/>
      <c r="J7" s="109"/>
      <c r="K7" s="109"/>
      <c r="L7" s="109"/>
      <c r="M7" s="109"/>
      <c r="N7" s="109"/>
      <c r="O7" s="109"/>
      <c r="P7" s="109"/>
    </row>
    <row r="8" spans="5:17" x14ac:dyDescent="0.2">
      <c r="E8" s="109"/>
      <c r="F8" s="109"/>
      <c r="G8" s="109"/>
      <c r="H8" s="109"/>
      <c r="I8" s="109"/>
      <c r="J8" s="109"/>
      <c r="K8" s="109"/>
      <c r="L8" s="109"/>
      <c r="M8" s="109"/>
      <c r="N8" s="109"/>
      <c r="O8" s="109"/>
      <c r="P8" s="109"/>
    </row>
    <row r="11" spans="5:17" ht="13.5" thickBot="1" x14ac:dyDescent="0.25"/>
    <row r="12" spans="5:17" ht="13.5" thickTop="1" x14ac:dyDescent="0.2">
      <c r="E12" s="98" t="s">
        <v>51</v>
      </c>
      <c r="F12" s="99"/>
      <c r="G12" s="99"/>
      <c r="H12" s="99"/>
      <c r="I12" s="99"/>
      <c r="J12" s="99"/>
      <c r="K12" s="99"/>
      <c r="L12" s="99"/>
      <c r="M12" s="99"/>
      <c r="N12" s="99"/>
      <c r="O12" s="100"/>
      <c r="P12" s="19"/>
      <c r="Q12" s="20"/>
    </row>
    <row r="13" spans="5:17" x14ac:dyDescent="0.2">
      <c r="E13" s="101"/>
      <c r="F13" s="102"/>
      <c r="G13" s="102"/>
      <c r="H13" s="102"/>
      <c r="I13" s="102"/>
      <c r="J13" s="102"/>
      <c r="K13" s="102"/>
      <c r="L13" s="102"/>
      <c r="M13" s="102"/>
      <c r="N13" s="102"/>
      <c r="O13" s="103"/>
      <c r="P13" s="19"/>
      <c r="Q13" s="20"/>
    </row>
    <row r="14" spans="5:17" x14ac:dyDescent="0.2">
      <c r="E14" s="101"/>
      <c r="F14" s="102"/>
      <c r="G14" s="102"/>
      <c r="H14" s="102"/>
      <c r="I14" s="102"/>
      <c r="J14" s="102"/>
      <c r="K14" s="102"/>
      <c r="L14" s="102"/>
      <c r="M14" s="102"/>
      <c r="N14" s="102"/>
      <c r="O14" s="103"/>
      <c r="P14" s="19"/>
      <c r="Q14" s="20"/>
    </row>
    <row r="15" spans="5:17" x14ac:dyDescent="0.2">
      <c r="E15" s="101"/>
      <c r="F15" s="102"/>
      <c r="G15" s="102"/>
      <c r="H15" s="102"/>
      <c r="I15" s="102"/>
      <c r="J15" s="102"/>
      <c r="K15" s="102"/>
      <c r="L15" s="102"/>
      <c r="M15" s="102"/>
      <c r="N15" s="102"/>
      <c r="O15" s="103"/>
      <c r="P15" s="19"/>
      <c r="Q15" s="20"/>
    </row>
    <row r="16" spans="5:17" x14ac:dyDescent="0.2">
      <c r="E16" s="101"/>
      <c r="F16" s="102"/>
      <c r="G16" s="102"/>
      <c r="H16" s="102"/>
      <c r="I16" s="102"/>
      <c r="J16" s="102"/>
      <c r="K16" s="102"/>
      <c r="L16" s="102"/>
      <c r="M16" s="102"/>
      <c r="N16" s="102"/>
      <c r="O16" s="103"/>
      <c r="P16" s="19"/>
      <c r="Q16" s="20"/>
    </row>
    <row r="17" spans="5:17" x14ac:dyDescent="0.2">
      <c r="E17" s="101"/>
      <c r="F17" s="102"/>
      <c r="G17" s="102"/>
      <c r="H17" s="102"/>
      <c r="I17" s="102"/>
      <c r="J17" s="102"/>
      <c r="K17" s="102"/>
      <c r="L17" s="102"/>
      <c r="M17" s="102"/>
      <c r="N17" s="102"/>
      <c r="O17" s="103"/>
      <c r="P17" s="19"/>
      <c r="Q17" s="20"/>
    </row>
    <row r="18" spans="5:17" x14ac:dyDescent="0.2">
      <c r="E18" s="101"/>
      <c r="F18" s="102"/>
      <c r="G18" s="102"/>
      <c r="H18" s="102"/>
      <c r="I18" s="102"/>
      <c r="J18" s="102"/>
      <c r="K18" s="102"/>
      <c r="L18" s="102"/>
      <c r="M18" s="102"/>
      <c r="N18" s="102"/>
      <c r="O18" s="103"/>
      <c r="P18" s="19"/>
      <c r="Q18" s="20"/>
    </row>
    <row r="19" spans="5:17" x14ac:dyDescent="0.2">
      <c r="E19" s="101"/>
      <c r="F19" s="102"/>
      <c r="G19" s="102"/>
      <c r="H19" s="102"/>
      <c r="I19" s="102"/>
      <c r="J19" s="102"/>
      <c r="K19" s="102"/>
      <c r="L19" s="102"/>
      <c r="M19" s="102"/>
      <c r="N19" s="102"/>
      <c r="O19" s="103"/>
      <c r="P19" s="19"/>
      <c r="Q19" s="20"/>
    </row>
    <row r="20" spans="5:17" x14ac:dyDescent="0.2">
      <c r="E20" s="101"/>
      <c r="F20" s="102"/>
      <c r="G20" s="102"/>
      <c r="H20" s="102"/>
      <c r="I20" s="102"/>
      <c r="J20" s="102"/>
      <c r="K20" s="102"/>
      <c r="L20" s="102"/>
      <c r="M20" s="102"/>
      <c r="N20" s="102"/>
      <c r="O20" s="103"/>
      <c r="P20" s="19"/>
      <c r="Q20" s="20"/>
    </row>
    <row r="21" spans="5:17" x14ac:dyDescent="0.2">
      <c r="E21" s="101"/>
      <c r="F21" s="102"/>
      <c r="G21" s="102"/>
      <c r="H21" s="102"/>
      <c r="I21" s="102"/>
      <c r="J21" s="102"/>
      <c r="K21" s="102"/>
      <c r="L21" s="102"/>
      <c r="M21" s="102"/>
      <c r="N21" s="102"/>
      <c r="O21" s="103"/>
      <c r="P21" s="19"/>
      <c r="Q21" s="20"/>
    </row>
    <row r="22" spans="5:17" x14ac:dyDescent="0.2">
      <c r="E22" s="101"/>
      <c r="F22" s="102"/>
      <c r="G22" s="102"/>
      <c r="H22" s="102"/>
      <c r="I22" s="102"/>
      <c r="J22" s="102"/>
      <c r="K22" s="102"/>
      <c r="L22" s="102"/>
      <c r="M22" s="102"/>
      <c r="N22" s="102"/>
      <c r="O22" s="103"/>
      <c r="P22" s="19"/>
      <c r="Q22" s="20"/>
    </row>
    <row r="23" spans="5:17" x14ac:dyDescent="0.2">
      <c r="E23" s="101"/>
      <c r="F23" s="102"/>
      <c r="G23" s="102"/>
      <c r="H23" s="102"/>
      <c r="I23" s="102"/>
      <c r="J23" s="102"/>
      <c r="K23" s="102"/>
      <c r="L23" s="102"/>
      <c r="M23" s="102"/>
      <c r="N23" s="102"/>
      <c r="O23" s="103"/>
      <c r="P23" s="19"/>
      <c r="Q23" s="20"/>
    </row>
    <row r="24" spans="5:17" x14ac:dyDescent="0.2">
      <c r="E24" s="101"/>
      <c r="F24" s="102"/>
      <c r="G24" s="102"/>
      <c r="H24" s="102"/>
      <c r="I24" s="102"/>
      <c r="J24" s="102"/>
      <c r="K24" s="102"/>
      <c r="L24" s="102"/>
      <c r="M24" s="102"/>
      <c r="N24" s="102"/>
      <c r="O24" s="103"/>
      <c r="P24" s="19"/>
      <c r="Q24" s="20"/>
    </row>
    <row r="25" spans="5:17" x14ac:dyDescent="0.2">
      <c r="E25" s="101"/>
      <c r="F25" s="102"/>
      <c r="G25" s="102"/>
      <c r="H25" s="102"/>
      <c r="I25" s="102"/>
      <c r="J25" s="102"/>
      <c r="K25" s="102"/>
      <c r="L25" s="102"/>
      <c r="M25" s="102"/>
      <c r="N25" s="102"/>
      <c r="O25" s="103"/>
      <c r="P25" s="19"/>
      <c r="Q25" s="20"/>
    </row>
    <row r="26" spans="5:17" x14ac:dyDescent="0.2">
      <c r="E26" s="101"/>
      <c r="F26" s="102"/>
      <c r="G26" s="102"/>
      <c r="H26" s="102"/>
      <c r="I26" s="102"/>
      <c r="J26" s="102"/>
      <c r="K26" s="102"/>
      <c r="L26" s="102"/>
      <c r="M26" s="102"/>
      <c r="N26" s="102"/>
      <c r="O26" s="103"/>
      <c r="P26" s="19"/>
      <c r="Q26" s="20"/>
    </row>
    <row r="27" spans="5:17" x14ac:dyDescent="0.2">
      <c r="E27" s="101"/>
      <c r="F27" s="102"/>
      <c r="G27" s="102"/>
      <c r="H27" s="102"/>
      <c r="I27" s="102"/>
      <c r="J27" s="102"/>
      <c r="K27" s="102"/>
      <c r="L27" s="102"/>
      <c r="M27" s="102"/>
      <c r="N27" s="102"/>
      <c r="O27" s="103"/>
      <c r="P27" s="19"/>
      <c r="Q27" s="20"/>
    </row>
    <row r="28" spans="5:17" x14ac:dyDescent="0.2">
      <c r="E28" s="101"/>
      <c r="F28" s="102"/>
      <c r="G28" s="102"/>
      <c r="H28" s="102"/>
      <c r="I28" s="102"/>
      <c r="J28" s="102"/>
      <c r="K28" s="102"/>
      <c r="L28" s="102"/>
      <c r="M28" s="102"/>
      <c r="N28" s="102"/>
      <c r="O28" s="103"/>
      <c r="P28" s="19"/>
      <c r="Q28" s="20"/>
    </row>
    <row r="29" spans="5:17" x14ac:dyDescent="0.2">
      <c r="E29" s="101"/>
      <c r="F29" s="102"/>
      <c r="G29" s="102"/>
      <c r="H29" s="102"/>
      <c r="I29" s="102"/>
      <c r="J29" s="102"/>
      <c r="K29" s="102"/>
      <c r="L29" s="102"/>
      <c r="M29" s="102"/>
      <c r="N29" s="102"/>
      <c r="O29" s="103"/>
      <c r="P29" s="19"/>
      <c r="Q29" s="20"/>
    </row>
    <row r="30" spans="5:17" x14ac:dyDescent="0.2">
      <c r="E30" s="101"/>
      <c r="F30" s="102"/>
      <c r="G30" s="102"/>
      <c r="H30" s="102"/>
      <c r="I30" s="102"/>
      <c r="J30" s="102"/>
      <c r="K30" s="102"/>
      <c r="L30" s="102"/>
      <c r="M30" s="102"/>
      <c r="N30" s="102"/>
      <c r="O30" s="103"/>
      <c r="P30" s="19"/>
      <c r="Q30" s="20"/>
    </row>
    <row r="31" spans="5:17" x14ac:dyDescent="0.2">
      <c r="E31" s="101"/>
      <c r="F31" s="102"/>
      <c r="G31" s="102"/>
      <c r="H31" s="102"/>
      <c r="I31" s="102"/>
      <c r="J31" s="102"/>
      <c r="K31" s="102"/>
      <c r="L31" s="102"/>
      <c r="M31" s="102"/>
      <c r="N31" s="102"/>
      <c r="O31" s="103"/>
      <c r="P31" s="19"/>
      <c r="Q31" s="20"/>
    </row>
    <row r="32" spans="5:17" x14ac:dyDescent="0.2">
      <c r="E32" s="101"/>
      <c r="F32" s="102"/>
      <c r="G32" s="102"/>
      <c r="H32" s="102"/>
      <c r="I32" s="102"/>
      <c r="J32" s="102"/>
      <c r="K32" s="102"/>
      <c r="L32" s="102"/>
      <c r="M32" s="102"/>
      <c r="N32" s="102"/>
      <c r="O32" s="103"/>
      <c r="P32" s="19"/>
      <c r="Q32" s="20"/>
    </row>
    <row r="33" spans="5:17" x14ac:dyDescent="0.2">
      <c r="E33" s="101"/>
      <c r="F33" s="102"/>
      <c r="G33" s="102"/>
      <c r="H33" s="102"/>
      <c r="I33" s="102"/>
      <c r="J33" s="102"/>
      <c r="K33" s="102"/>
      <c r="L33" s="102"/>
      <c r="M33" s="102"/>
      <c r="N33" s="102"/>
      <c r="O33" s="103"/>
      <c r="P33" s="19"/>
      <c r="Q33" s="20"/>
    </row>
    <row r="34" spans="5:17" ht="13.5" thickBot="1" x14ac:dyDescent="0.25">
      <c r="E34" s="104"/>
      <c r="F34" s="105"/>
      <c r="G34" s="105"/>
      <c r="H34" s="105"/>
      <c r="I34" s="105"/>
      <c r="J34" s="105"/>
      <c r="K34" s="105"/>
      <c r="L34" s="105"/>
      <c r="M34" s="105"/>
      <c r="N34" s="105"/>
      <c r="O34" s="106"/>
      <c r="P34" s="19"/>
      <c r="Q34" s="20"/>
    </row>
    <row r="35" spans="5:17" ht="13.5" thickTop="1" x14ac:dyDescent="0.2"/>
  </sheetData>
  <mergeCells count="3">
    <mergeCell ref="E12:O34"/>
    <mergeCell ref="E3:G3"/>
    <mergeCell ref="E6:P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5"/>
  <sheetViews>
    <sheetView showGridLines="0" tabSelected="1" workbookViewId="0">
      <selection activeCell="R26" sqref="R26"/>
    </sheetView>
  </sheetViews>
  <sheetFormatPr defaultColWidth="8.7109375" defaultRowHeight="15.95" customHeight="1" x14ac:dyDescent="0.2"/>
  <cols>
    <col min="1" max="1" width="17.7109375" style="1" customWidth="1"/>
    <col min="2" max="2" width="9.7109375" style="1" bestFit="1" customWidth="1"/>
    <col min="3" max="3" width="11.42578125" style="1" customWidth="1"/>
    <col min="4" max="4" width="10" style="1" customWidth="1"/>
    <col min="5" max="5" width="11.28515625" style="1" customWidth="1"/>
    <col min="6" max="6" width="9.5703125" style="1" customWidth="1"/>
    <col min="7" max="7" width="11.42578125" style="1" customWidth="1"/>
    <col min="8" max="8" width="10.28515625" style="1" customWidth="1"/>
    <col min="9" max="9" width="11.140625" style="1" customWidth="1"/>
    <col min="10" max="10" width="10.140625" style="1" customWidth="1"/>
    <col min="11" max="11" width="12" style="1" customWidth="1"/>
    <col min="12" max="12" width="10.42578125" style="1" customWidth="1"/>
    <col min="13" max="13" width="11.5703125" style="1" customWidth="1"/>
    <col min="14" max="14" width="10.140625" style="1" customWidth="1"/>
    <col min="15" max="15" width="11.7109375" style="1" customWidth="1"/>
    <col min="16" max="16" width="8.7109375" style="1"/>
    <col min="17" max="17" width="14.5703125" style="1" customWidth="1"/>
    <col min="18" max="18" width="29.28515625" style="1" bestFit="1" customWidth="1"/>
    <col min="19" max="19" width="30.42578125" style="1" bestFit="1" customWidth="1"/>
    <col min="20" max="16384" width="8.7109375" style="1"/>
  </cols>
  <sheetData>
    <row r="2" spans="1:19" ht="23.25" customHeight="1" x14ac:dyDescent="0.4">
      <c r="C2" s="24" t="s">
        <v>52</v>
      </c>
      <c r="H2" s="4"/>
    </row>
    <row r="3" spans="1:19" ht="23.25" customHeight="1" x14ac:dyDescent="0.3">
      <c r="A3" s="3"/>
      <c r="F3" s="97" t="s">
        <v>53</v>
      </c>
      <c r="H3" s="4"/>
    </row>
    <row r="4" spans="1:19" ht="23.25" customHeight="1" x14ac:dyDescent="0.3">
      <c r="A4" s="3"/>
      <c r="G4" s="31" t="s">
        <v>50</v>
      </c>
    </row>
    <row r="5" spans="1:19" ht="23.25" customHeight="1" x14ac:dyDescent="0.3">
      <c r="A5" s="3"/>
      <c r="H5" s="4"/>
    </row>
    <row r="6" spans="1:19" ht="21" customHeight="1" x14ac:dyDescent="0.3">
      <c r="A6" s="3"/>
      <c r="H6" s="4"/>
    </row>
    <row r="7" spans="1:19" ht="21" customHeight="1" x14ac:dyDescent="0.25">
      <c r="A7" s="22" t="s">
        <v>29</v>
      </c>
      <c r="G7" s="95" t="s">
        <v>27</v>
      </c>
      <c r="H7" s="4"/>
    </row>
    <row r="8" spans="1:19" ht="15.75" customHeight="1" x14ac:dyDescent="0.25">
      <c r="A8" s="22" t="s">
        <v>44</v>
      </c>
      <c r="E8" s="95" t="s">
        <v>45</v>
      </c>
      <c r="G8" s="21"/>
      <c r="H8" s="4"/>
    </row>
    <row r="9" spans="1:19" ht="15.75" customHeight="1" x14ac:dyDescent="0.3">
      <c r="A9" s="3"/>
      <c r="H9" s="4"/>
    </row>
    <row r="10" spans="1:19" ht="23.25" customHeight="1" x14ac:dyDescent="0.25">
      <c r="A10" s="12" t="s">
        <v>28</v>
      </c>
      <c r="H10" s="4"/>
    </row>
    <row r="11" spans="1:19" ht="23.25" customHeight="1" x14ac:dyDescent="0.35">
      <c r="A11" s="12" t="s">
        <v>17</v>
      </c>
      <c r="B11" s="139" t="s">
        <v>19</v>
      </c>
      <c r="C11" s="140"/>
      <c r="D11" s="140"/>
      <c r="E11" s="140"/>
      <c r="F11" s="140"/>
      <c r="H11" s="4"/>
    </row>
    <row r="12" spans="1:19" ht="23.25" customHeight="1" x14ac:dyDescent="0.35">
      <c r="A12" s="12" t="s">
        <v>18</v>
      </c>
      <c r="B12" s="139" t="s">
        <v>20</v>
      </c>
      <c r="C12" s="140"/>
      <c r="D12" s="140"/>
      <c r="E12" s="140"/>
      <c r="F12" s="140"/>
      <c r="H12" s="4"/>
    </row>
    <row r="13" spans="1:19" ht="23.25" customHeight="1" x14ac:dyDescent="0.3">
      <c r="A13" s="3"/>
      <c r="H13" s="4"/>
    </row>
    <row r="14" spans="1:19" ht="23.25" customHeight="1" x14ac:dyDescent="0.3">
      <c r="A14" s="3"/>
      <c r="H14" s="4"/>
    </row>
    <row r="15" spans="1:19" ht="23.25" customHeight="1" x14ac:dyDescent="0.3">
      <c r="A15" s="25" t="s">
        <v>0</v>
      </c>
      <c r="B15" s="113" t="s">
        <v>10</v>
      </c>
      <c r="C15" s="114"/>
      <c r="D15" s="114"/>
      <c r="E15" s="115"/>
      <c r="F15" s="26"/>
      <c r="G15" s="113" t="s">
        <v>16</v>
      </c>
      <c r="H15" s="114"/>
      <c r="I15" s="114"/>
      <c r="J15" s="114"/>
      <c r="K15" s="114"/>
      <c r="L15" s="115"/>
      <c r="N15" s="1" t="s">
        <v>54</v>
      </c>
      <c r="Q15" s="6"/>
      <c r="R15" s="6"/>
      <c r="S15" s="6"/>
    </row>
    <row r="16" spans="1:19" ht="15.95" customHeight="1" thickBot="1" x14ac:dyDescent="0.4">
      <c r="A16" s="67"/>
      <c r="B16" s="18" t="s">
        <v>21</v>
      </c>
      <c r="C16" s="33" t="s">
        <v>22</v>
      </c>
      <c r="D16" s="18" t="s">
        <v>23</v>
      </c>
      <c r="E16" s="34" t="s">
        <v>24</v>
      </c>
      <c r="F16" s="17"/>
      <c r="G16" s="110" t="s">
        <v>5</v>
      </c>
      <c r="H16" s="111"/>
      <c r="I16" s="111"/>
      <c r="J16" s="110" t="s">
        <v>6</v>
      </c>
      <c r="K16" s="111"/>
      <c r="L16" s="112"/>
      <c r="N16" s="32" t="s">
        <v>25</v>
      </c>
      <c r="R16" s="8"/>
      <c r="S16" s="8"/>
    </row>
    <row r="17" spans="1:19" ht="15.95" customHeight="1" thickTop="1" x14ac:dyDescent="0.25">
      <c r="A17" s="36" t="s">
        <v>39</v>
      </c>
      <c r="B17" s="68">
        <v>0.97889999999999999</v>
      </c>
      <c r="C17" s="69">
        <v>-3.8660000000000001</v>
      </c>
      <c r="D17" s="70">
        <v>0.7409</v>
      </c>
      <c r="E17" s="71">
        <v>-4.7190000000000003</v>
      </c>
      <c r="F17" s="72"/>
      <c r="G17" s="118" t="s">
        <v>38</v>
      </c>
      <c r="H17" s="119"/>
      <c r="I17" s="119"/>
      <c r="J17" s="118" t="s">
        <v>11</v>
      </c>
      <c r="K17" s="119"/>
      <c r="L17" s="120"/>
      <c r="N17" s="32" t="s">
        <v>35</v>
      </c>
      <c r="Q17" s="7"/>
      <c r="R17" s="5"/>
      <c r="S17" s="5"/>
    </row>
    <row r="18" spans="1:19" ht="15.95" customHeight="1" x14ac:dyDescent="0.25">
      <c r="A18" s="37" t="s">
        <v>1</v>
      </c>
      <c r="B18" s="73">
        <v>0.81899999999999995</v>
      </c>
      <c r="C18" s="74">
        <v>3.7256</v>
      </c>
      <c r="D18" s="73">
        <v>0.81899999999999995</v>
      </c>
      <c r="E18" s="79">
        <v>0.68479999999999996</v>
      </c>
      <c r="F18" s="72"/>
      <c r="G18" s="133">
        <v>0.316</v>
      </c>
      <c r="H18" s="134"/>
      <c r="I18" s="134"/>
      <c r="J18" s="121">
        <v>0.86</v>
      </c>
      <c r="K18" s="122"/>
      <c r="L18" s="123"/>
      <c r="N18" s="23"/>
      <c r="Q18" s="11"/>
      <c r="R18" s="10"/>
      <c r="S18" s="2"/>
    </row>
    <row r="19" spans="1:19" ht="15.95" customHeight="1" x14ac:dyDescent="0.25">
      <c r="A19" s="36" t="s">
        <v>49</v>
      </c>
      <c r="B19" s="68" t="s">
        <v>9</v>
      </c>
      <c r="C19" s="69" t="s">
        <v>9</v>
      </c>
      <c r="D19" s="75" t="s">
        <v>9</v>
      </c>
      <c r="E19" s="76" t="s">
        <v>9</v>
      </c>
      <c r="F19" s="72"/>
      <c r="G19" s="127" t="s">
        <v>9</v>
      </c>
      <c r="H19" s="128"/>
      <c r="I19" s="128"/>
      <c r="J19" s="127" t="s">
        <v>9</v>
      </c>
      <c r="K19" s="128"/>
      <c r="L19" s="129"/>
      <c r="N19" s="32" t="s">
        <v>40</v>
      </c>
      <c r="Q19" s="9"/>
      <c r="R19" s="2"/>
      <c r="S19" s="96"/>
    </row>
    <row r="20" spans="1:19" ht="15.95" customHeight="1" x14ac:dyDescent="0.25">
      <c r="A20" s="37" t="s">
        <v>2</v>
      </c>
      <c r="B20" s="77">
        <v>1.2729999999999999</v>
      </c>
      <c r="C20" s="78">
        <v>-1.46</v>
      </c>
      <c r="D20" s="77">
        <v>1.2729999999999999</v>
      </c>
      <c r="E20" s="79">
        <v>-4.7050000000000001</v>
      </c>
      <c r="F20" s="72"/>
      <c r="G20" s="130" t="s">
        <v>12</v>
      </c>
      <c r="H20" s="131"/>
      <c r="I20" s="131"/>
      <c r="J20" s="130" t="s">
        <v>12</v>
      </c>
      <c r="K20" s="131"/>
      <c r="L20" s="132"/>
      <c r="N20" s="32" t="s">
        <v>42</v>
      </c>
      <c r="Q20" s="9"/>
      <c r="R20" s="2"/>
      <c r="S20" s="2"/>
    </row>
    <row r="21" spans="1:19" ht="15.95" customHeight="1" x14ac:dyDescent="0.2">
      <c r="A21" s="38" t="s">
        <v>7</v>
      </c>
      <c r="B21" s="80">
        <v>0.84599999999999997</v>
      </c>
      <c r="C21" s="81">
        <v>2.2549999999999999</v>
      </c>
      <c r="D21" s="82">
        <v>0.84599999999999997</v>
      </c>
      <c r="E21" s="71">
        <v>5.8400000000000001E-2</v>
      </c>
      <c r="F21" s="72"/>
      <c r="G21" s="127">
        <v>0.998</v>
      </c>
      <c r="H21" s="128"/>
      <c r="I21" s="128"/>
      <c r="J21" s="127">
        <v>0.997</v>
      </c>
      <c r="K21" s="128"/>
      <c r="L21" s="129"/>
      <c r="N21" s="95" t="s">
        <v>43</v>
      </c>
      <c r="Q21" s="9"/>
      <c r="R21" s="10"/>
      <c r="S21" s="10"/>
    </row>
    <row r="22" spans="1:19" ht="15.95" customHeight="1" x14ac:dyDescent="0.2">
      <c r="A22" s="39" t="s">
        <v>8</v>
      </c>
      <c r="B22" s="83">
        <v>1.72</v>
      </c>
      <c r="C22" s="84">
        <v>-6.59</v>
      </c>
      <c r="D22" s="77" t="s">
        <v>9</v>
      </c>
      <c r="E22" s="79" t="s">
        <v>9</v>
      </c>
      <c r="F22" s="72"/>
      <c r="G22" s="133">
        <v>0.85</v>
      </c>
      <c r="H22" s="134"/>
      <c r="I22" s="134"/>
      <c r="J22" s="133">
        <v>0.85</v>
      </c>
      <c r="K22" s="134"/>
      <c r="L22" s="135"/>
      <c r="Q22" s="11"/>
      <c r="R22" s="2"/>
      <c r="S22" s="2"/>
    </row>
    <row r="23" spans="1:19" ht="15.95" customHeight="1" x14ac:dyDescent="0.25">
      <c r="A23" s="40" t="s">
        <v>3</v>
      </c>
      <c r="B23" s="85">
        <v>0.84730000000000005</v>
      </c>
      <c r="C23" s="86">
        <v>0.88400000000000001</v>
      </c>
      <c r="D23" s="87">
        <v>0.84730000000000005</v>
      </c>
      <c r="E23" s="88">
        <v>0.88400000000000001</v>
      </c>
      <c r="F23" s="89"/>
      <c r="G23" s="124">
        <v>0.97799999999999998</v>
      </c>
      <c r="H23" s="125"/>
      <c r="I23" s="125"/>
      <c r="J23" s="124">
        <v>0.98599999999999999</v>
      </c>
      <c r="K23" s="125"/>
      <c r="L23" s="126"/>
      <c r="N23" s="32" t="s">
        <v>55</v>
      </c>
      <c r="Q23" s="9"/>
      <c r="R23" s="2"/>
      <c r="S23" s="2"/>
    </row>
    <row r="24" spans="1:19" ht="15.95" customHeight="1" x14ac:dyDescent="0.25">
      <c r="A24" s="27"/>
      <c r="B24" s="28"/>
      <c r="C24" s="29"/>
      <c r="D24" s="29"/>
      <c r="E24" s="29"/>
      <c r="F24" s="30"/>
      <c r="G24" s="35"/>
      <c r="H24" s="35"/>
      <c r="I24" s="35"/>
      <c r="J24" s="35"/>
      <c r="K24" s="35"/>
      <c r="L24" s="35"/>
      <c r="N24" s="32" t="s">
        <v>56</v>
      </c>
      <c r="Q24" s="9"/>
      <c r="R24" s="2"/>
      <c r="S24" s="2"/>
    </row>
    <row r="25" spans="1:19" ht="15.95" customHeight="1" x14ac:dyDescent="0.25">
      <c r="A25" s="27"/>
      <c r="B25" s="28"/>
      <c r="C25" s="29"/>
      <c r="D25" s="29"/>
      <c r="E25" s="29"/>
      <c r="F25" s="30"/>
      <c r="G25" s="35"/>
      <c r="H25" s="35"/>
      <c r="I25" s="35"/>
      <c r="J25" s="35"/>
      <c r="K25" s="35"/>
      <c r="L25" s="35"/>
      <c r="N25" s="95" t="s">
        <v>41</v>
      </c>
      <c r="Q25" s="9"/>
      <c r="R25" s="2"/>
      <c r="S25" s="2"/>
    </row>
    <row r="26" spans="1:19" ht="15.95" customHeight="1" x14ac:dyDescent="0.2">
      <c r="B26" s="136" t="s">
        <v>30</v>
      </c>
      <c r="C26" s="137"/>
      <c r="D26" s="137"/>
      <c r="E26" s="137"/>
      <c r="F26" s="137"/>
      <c r="G26" s="137"/>
      <c r="H26" s="137"/>
      <c r="I26" s="137"/>
      <c r="J26" s="137"/>
      <c r="K26" s="137"/>
      <c r="L26" s="137"/>
      <c r="M26" s="137"/>
      <c r="N26" s="137"/>
      <c r="O26" s="137"/>
      <c r="Q26" s="9"/>
      <c r="R26" s="10"/>
      <c r="S26" s="10"/>
    </row>
    <row r="27" spans="1:19" ht="15.95" customHeight="1" thickBot="1" x14ac:dyDescent="0.25">
      <c r="B27" s="138"/>
      <c r="C27" s="138"/>
      <c r="D27" s="138"/>
      <c r="E27" s="138"/>
      <c r="F27" s="138"/>
      <c r="G27" s="138"/>
      <c r="H27" s="138"/>
      <c r="I27" s="138"/>
      <c r="J27" s="138"/>
      <c r="K27" s="138"/>
      <c r="L27" s="138"/>
      <c r="M27" s="138"/>
      <c r="N27" s="138"/>
      <c r="O27" s="138"/>
      <c r="Q27" s="9"/>
      <c r="R27" s="2"/>
      <c r="S27" s="2"/>
    </row>
    <row r="28" spans="1:19" ht="15.95" customHeight="1" thickBot="1" x14ac:dyDescent="0.3">
      <c r="A28" s="90" t="s">
        <v>4</v>
      </c>
      <c r="B28" s="116" t="s">
        <v>46</v>
      </c>
      <c r="C28" s="117"/>
      <c r="D28" s="116" t="s">
        <v>47</v>
      </c>
      <c r="E28" s="117"/>
      <c r="F28" s="116" t="s">
        <v>48</v>
      </c>
      <c r="G28" s="117"/>
      <c r="H28" s="116" t="s">
        <v>31</v>
      </c>
      <c r="I28" s="117"/>
      <c r="J28" s="116" t="s">
        <v>32</v>
      </c>
      <c r="K28" s="117"/>
      <c r="L28" s="116" t="s">
        <v>33</v>
      </c>
      <c r="M28" s="117"/>
      <c r="N28" s="116" t="s">
        <v>34</v>
      </c>
      <c r="O28" s="117"/>
      <c r="Q28" s="9"/>
      <c r="R28" s="2"/>
      <c r="S28" s="2"/>
    </row>
    <row r="29" spans="1:19" ht="15.95" customHeight="1" thickBot="1" x14ac:dyDescent="0.25">
      <c r="A29" s="91" t="s">
        <v>26</v>
      </c>
      <c r="B29" s="92" t="s">
        <v>13</v>
      </c>
      <c r="C29" s="93" t="s">
        <v>14</v>
      </c>
      <c r="D29" s="94" t="s">
        <v>13</v>
      </c>
      <c r="E29" s="93" t="s">
        <v>14</v>
      </c>
      <c r="F29" s="92" t="s">
        <v>13</v>
      </c>
      <c r="G29" s="93" t="s">
        <v>14</v>
      </c>
      <c r="H29" s="94" t="s">
        <v>13</v>
      </c>
      <c r="I29" s="93" t="s">
        <v>15</v>
      </c>
      <c r="J29" s="94" t="s">
        <v>13</v>
      </c>
      <c r="K29" s="93" t="s">
        <v>14</v>
      </c>
      <c r="L29" s="94" t="s">
        <v>13</v>
      </c>
      <c r="M29" s="93" t="s">
        <v>14</v>
      </c>
      <c r="N29" s="94" t="s">
        <v>13</v>
      </c>
      <c r="O29" s="93" t="s">
        <v>14</v>
      </c>
    </row>
    <row r="30" spans="1:19" ht="15.95" customHeight="1" x14ac:dyDescent="0.25">
      <c r="A30" s="13">
        <v>25</v>
      </c>
      <c r="B30" s="41">
        <f>(EXP($B$17*(LN($A30))+$C$17))*(1.136672-(LN($A$30)*0.041838))</f>
        <v>0.49015001558466459</v>
      </c>
      <c r="C30" s="41">
        <f>(+EXP($D$17*(LN($A30))+$E$17))*(1.101672-(LN($A30))*(0.041838))</f>
        <v>9.3696823723885492E-2</v>
      </c>
      <c r="D30" s="42">
        <f>(+EXP($B$18*(LN($A30))+$C$18))*0.316</f>
        <v>183.06590693171381</v>
      </c>
      <c r="E30" s="43">
        <f>(+EXP($D$18*(LN($A30))+$E$18))*0.86</f>
        <v>23.813113368978001</v>
      </c>
      <c r="F30" s="44" t="s">
        <v>9</v>
      </c>
      <c r="G30" s="44" t="s">
        <v>9</v>
      </c>
      <c r="H30" s="42">
        <f>(+EXP($B$20*(LN($A30))+$C$20))*(1.46203-(LN($A30))*(0.145712))</f>
        <v>13.882172793482731</v>
      </c>
      <c r="I30" s="41">
        <f>(+EXP($D$20*(LN($A30))+$E$20))*(1.46203-(LN($A30))*(0.145712))</f>
        <v>0.54096834392178628</v>
      </c>
      <c r="J30" s="42">
        <f>(+EXP($B$21*(LN($A30))+$C$21))*0.998</f>
        <v>144.91783768523806</v>
      </c>
      <c r="K30" s="45">
        <f>(+EXP($D$21*(LN($A30))+$E$21))*0.997</f>
        <v>16.095897708649439</v>
      </c>
      <c r="L30" s="46">
        <f>(+EXP($B$22*(LN($A30))+$C$22))*0.85</f>
        <v>0.29639788810883572</v>
      </c>
      <c r="M30" s="47" t="s">
        <v>9</v>
      </c>
      <c r="N30" s="42">
        <f>(+EXP($B$23*(LN($A30))+$C$23))*0.978</f>
        <v>36.201765105502204</v>
      </c>
      <c r="O30" s="48">
        <f>(+EXP($D$23*(LN($A30))+$E$23))*0.986</f>
        <v>36.497894063420418</v>
      </c>
    </row>
    <row r="31" spans="1:19" ht="15.95" customHeight="1" x14ac:dyDescent="0.25">
      <c r="A31" s="14">
        <v>26</v>
      </c>
      <c r="B31" s="41">
        <f t="shared" ref="B31:B36" si="0">(EXP($B$17*(LN($A31))+$C$17))*(1.136672-(LN($A$30)*0.041838))</f>
        <v>0.50933433852954824</v>
      </c>
      <c r="C31" s="49">
        <f t="shared" ref="C31:C94" si="1">(+EXP($D$17*(LN($A31))+$E$17))*(1.101672-(LN($A31))*(0.041838))</f>
        <v>9.6295786322514135E-2</v>
      </c>
      <c r="D31" s="50">
        <f t="shared" ref="D31:D94" si="2">(+EXP($B$18*(LN($A31))+$C$18))*0.316</f>
        <v>189.04177062606712</v>
      </c>
      <c r="E31" s="51">
        <f t="shared" ref="E31:E94" si="3">(+EXP($D$18*(LN($A31))+$E$18))*0.86</f>
        <v>24.5904504603911</v>
      </c>
      <c r="F31" s="47" t="s">
        <v>9</v>
      </c>
      <c r="G31" s="47" t="s">
        <v>9</v>
      </c>
      <c r="H31" s="50">
        <f t="shared" ref="H31:H94" si="4">(+EXP($B$20*(LN($A31))+$C$20))*(1.46203-(LN($A31))*(0.145712))</f>
        <v>14.508890778436015</v>
      </c>
      <c r="I31" s="49">
        <f t="shared" ref="I31:I94" si="5">(+EXP($D$20*(LN($A31))+$E$20))*(1.46203-(LN($A31))*(0.145712))</f>
        <v>0.56539064405230655</v>
      </c>
      <c r="J31" s="50">
        <f t="shared" ref="J31:J94" si="6">(+EXP($B$21*(LN($A31))+$C$21))*0.998</f>
        <v>149.80698045500915</v>
      </c>
      <c r="K31" s="52">
        <f t="shared" ref="K31:K94" si="7">(+EXP($D$21*(LN($A31))+$E$21))*0.997</f>
        <v>16.638930527536402</v>
      </c>
      <c r="L31" s="53">
        <f t="shared" ref="L31:L94" si="8">(+EXP($B$22*(LN($A31))+$C$22))*0.85</f>
        <v>0.31708262762505729</v>
      </c>
      <c r="M31" s="47" t="s">
        <v>9</v>
      </c>
      <c r="N31" s="50">
        <f t="shared" ref="N31:N94" si="9">(+EXP($B$23*(LN($A31))+$C$23))*0.978</f>
        <v>37.425024603674267</v>
      </c>
      <c r="O31" s="51">
        <f t="shared" ref="O31:O94" si="10">(+EXP($D$23*(LN($A31))+$E$23))*0.986</f>
        <v>37.731159774256469</v>
      </c>
    </row>
    <row r="32" spans="1:19" ht="15.95" customHeight="1" x14ac:dyDescent="0.25">
      <c r="A32" s="13">
        <v>27</v>
      </c>
      <c r="B32" s="41">
        <f t="shared" si="0"/>
        <v>0.52850309509601157</v>
      </c>
      <c r="C32" s="41">
        <f t="shared" si="1"/>
        <v>9.8864417692345496E-2</v>
      </c>
      <c r="D32" s="42">
        <f t="shared" si="2"/>
        <v>194.97616646984605</v>
      </c>
      <c r="E32" s="48">
        <f t="shared" si="3"/>
        <v>25.362393436409089</v>
      </c>
      <c r="F32" s="47" t="s">
        <v>9</v>
      </c>
      <c r="G32" s="47" t="s">
        <v>9</v>
      </c>
      <c r="H32" s="42">
        <f t="shared" si="4"/>
        <v>15.13817124248186</v>
      </c>
      <c r="I32" s="41">
        <f t="shared" si="5"/>
        <v>0.58991280031425941</v>
      </c>
      <c r="J32" s="42">
        <f t="shared" si="6"/>
        <v>154.66724240061538</v>
      </c>
      <c r="K32" s="45">
        <f t="shared" si="7"/>
        <v>17.178755578498293</v>
      </c>
      <c r="L32" s="46">
        <f t="shared" si="8"/>
        <v>0.33834827317887117</v>
      </c>
      <c r="M32" s="47" t="s">
        <v>9</v>
      </c>
      <c r="N32" s="42">
        <f t="shared" si="9"/>
        <v>38.641118963902379</v>
      </c>
      <c r="O32" s="48">
        <f t="shared" si="10"/>
        <v>38.957201736613236</v>
      </c>
    </row>
    <row r="33" spans="1:15" ht="15.95" customHeight="1" x14ac:dyDescent="0.25">
      <c r="A33" s="14">
        <v>28</v>
      </c>
      <c r="B33" s="41">
        <f t="shared" si="0"/>
        <v>0.54765687402584595</v>
      </c>
      <c r="C33" s="49">
        <f t="shared" si="1"/>
        <v>0.10140416886932895</v>
      </c>
      <c r="D33" s="50">
        <f t="shared" si="2"/>
        <v>200.87090307173082</v>
      </c>
      <c r="E33" s="51">
        <f t="shared" si="3"/>
        <v>26.129177559863091</v>
      </c>
      <c r="F33" s="47" t="s">
        <v>9</v>
      </c>
      <c r="G33" s="47" t="s">
        <v>9</v>
      </c>
      <c r="H33" s="50">
        <f t="shared" si="4"/>
        <v>15.769904354350691</v>
      </c>
      <c r="I33" s="49">
        <f t="shared" si="5"/>
        <v>0.61453053274074809</v>
      </c>
      <c r="J33" s="50">
        <f t="shared" si="6"/>
        <v>159.49985496873359</v>
      </c>
      <c r="K33" s="52">
        <f t="shared" si="7"/>
        <v>17.715509637242352</v>
      </c>
      <c r="L33" s="53">
        <f t="shared" si="8"/>
        <v>0.36018871663936824</v>
      </c>
      <c r="M33" s="47" t="s">
        <v>9</v>
      </c>
      <c r="N33" s="50">
        <f t="shared" si="9"/>
        <v>39.85035336298975</v>
      </c>
      <c r="O33" s="51">
        <f t="shared" si="10"/>
        <v>40.176327623627699</v>
      </c>
    </row>
    <row r="34" spans="1:15" ht="15.95" customHeight="1" x14ac:dyDescent="0.25">
      <c r="A34" s="13">
        <v>29</v>
      </c>
      <c r="B34" s="41">
        <f t="shared" si="0"/>
        <v>0.56679622155216269</v>
      </c>
      <c r="C34" s="41">
        <f t="shared" si="1"/>
        <v>0.10391637240447243</v>
      </c>
      <c r="D34" s="42">
        <f t="shared" si="2"/>
        <v>206.72764852711498</v>
      </c>
      <c r="E34" s="48">
        <f t="shared" si="3"/>
        <v>26.89101981569247</v>
      </c>
      <c r="F34" s="47" t="s">
        <v>9</v>
      </c>
      <c r="G34" s="47" t="s">
        <v>9</v>
      </c>
      <c r="H34" s="42">
        <f t="shared" si="4"/>
        <v>16.403988132197146</v>
      </c>
      <c r="I34" s="41">
        <f t="shared" si="5"/>
        <v>0.63923986724566817</v>
      </c>
      <c r="J34" s="42">
        <f t="shared" si="6"/>
        <v>164.30595507181937</v>
      </c>
      <c r="K34" s="45">
        <f t="shared" si="7"/>
        <v>18.249318979642432</v>
      </c>
      <c r="L34" s="46">
        <f t="shared" si="8"/>
        <v>0.38259813293757755</v>
      </c>
      <c r="M34" s="47" t="s">
        <v>9</v>
      </c>
      <c r="N34" s="42">
        <f t="shared" si="9"/>
        <v>41.053009563885254</v>
      </c>
      <c r="O34" s="48">
        <f t="shared" si="10"/>
        <v>41.388821503058139</v>
      </c>
    </row>
    <row r="35" spans="1:15" ht="15.95" customHeight="1" x14ac:dyDescent="0.25">
      <c r="A35" s="14">
        <v>30</v>
      </c>
      <c r="B35" s="41">
        <f t="shared" si="0"/>
        <v>0.5859216458298514</v>
      </c>
      <c r="C35" s="49">
        <f t="shared" si="1"/>
        <v>0.10640225577388285</v>
      </c>
      <c r="D35" s="50">
        <f t="shared" si="2"/>
        <v>212.54794579521786</v>
      </c>
      <c r="E35" s="51">
        <f t="shared" si="3"/>
        <v>27.648120911191299</v>
      </c>
      <c r="F35" s="47" t="s">
        <v>9</v>
      </c>
      <c r="G35" s="47" t="s">
        <v>9</v>
      </c>
      <c r="H35" s="50">
        <f t="shared" si="4"/>
        <v>17.040327640274032</v>
      </c>
      <c r="I35" s="49">
        <f t="shared" si="5"/>
        <v>0.66403710431924567</v>
      </c>
      <c r="J35" s="50">
        <f t="shared" si="6"/>
        <v>169.08659535051106</v>
      </c>
      <c r="K35" s="52">
        <f t="shared" si="7"/>
        <v>18.780300521575192</v>
      </c>
      <c r="L35" s="53">
        <f t="shared" si="8"/>
        <v>0.40557095751087535</v>
      </c>
      <c r="M35" s="47" t="s">
        <v>9</v>
      </c>
      <c r="N35" s="50">
        <f t="shared" si="9"/>
        <v>42.249348456444132</v>
      </c>
      <c r="O35" s="51">
        <f t="shared" si="10"/>
        <v>42.594946398828135</v>
      </c>
    </row>
    <row r="36" spans="1:15" ht="15.95" customHeight="1" x14ac:dyDescent="0.25">
      <c r="A36" s="13">
        <v>31</v>
      </c>
      <c r="B36" s="41">
        <f t="shared" si="0"/>
        <v>0.60503362077181777</v>
      </c>
      <c r="C36" s="41">
        <f t="shared" si="1"/>
        <v>0.1088629528761822</v>
      </c>
      <c r="D36" s="42">
        <f t="shared" si="2"/>
        <v>218.3332259375876</v>
      </c>
      <c r="E36" s="48">
        <f t="shared" si="3"/>
        <v>28.400666998065557</v>
      </c>
      <c r="F36" s="47" t="s">
        <v>9</v>
      </c>
      <c r="G36" s="47" t="s">
        <v>9</v>
      </c>
      <c r="H36" s="42">
        <f t="shared" si="4"/>
        <v>17.678834291459729</v>
      </c>
      <c r="I36" s="41">
        <f t="shared" si="5"/>
        <v>0.68891879184853011</v>
      </c>
      <c r="J36" s="42">
        <f t="shared" si="6"/>
        <v>173.84275301733072</v>
      </c>
      <c r="K36" s="45">
        <f t="shared" si="7"/>
        <v>19.308562801182322</v>
      </c>
      <c r="L36" s="46">
        <f t="shared" si="8"/>
        <v>0.4291018662463511</v>
      </c>
      <c r="M36" s="47" t="s">
        <v>9</v>
      </c>
      <c r="N36" s="42">
        <f t="shared" si="9"/>
        <v>43.439612247049361</v>
      </c>
      <c r="O36" s="48">
        <f t="shared" si="10"/>
        <v>43.794946498558971</v>
      </c>
    </row>
    <row r="37" spans="1:15" ht="15.95" customHeight="1" x14ac:dyDescent="0.25">
      <c r="A37" s="14">
        <v>32</v>
      </c>
      <c r="B37" s="41">
        <f t="shared" ref="B37:B94" si="11">(EXP($B$17*(LN($A37))+$C$17))*(1.136672-(LN($A$30)*0.041838))</f>
        <v>0.62413258938731764</v>
      </c>
      <c r="C37" s="49">
        <f t="shared" si="1"/>
        <v>0.11129951394281269</v>
      </c>
      <c r="D37" s="50">
        <f t="shared" si="2"/>
        <v>224.08481957475439</v>
      </c>
      <c r="E37" s="51">
        <f t="shared" si="3"/>
        <v>29.148831162708372</v>
      </c>
      <c r="F37" s="47" t="s">
        <v>9</v>
      </c>
      <c r="G37" s="47" t="s">
        <v>9</v>
      </c>
      <c r="H37" s="50">
        <f t="shared" si="4"/>
        <v>18.319425238753226</v>
      </c>
      <c r="I37" s="49">
        <f t="shared" si="5"/>
        <v>0.71388170140483109</v>
      </c>
      <c r="J37" s="50">
        <f t="shared" si="6"/>
        <v>178.57533751722252</v>
      </c>
      <c r="K37" s="52">
        <f t="shared" si="7"/>
        <v>19.834206829719729</v>
      </c>
      <c r="L37" s="53">
        <f t="shared" si="8"/>
        <v>0.45318575757358404</v>
      </c>
      <c r="M37" s="47" t="s">
        <v>9</v>
      </c>
      <c r="N37" s="50">
        <f t="shared" si="9"/>
        <v>44.624026355377502</v>
      </c>
      <c r="O37" s="51">
        <f t="shared" si="10"/>
        <v>44.989049065850935</v>
      </c>
    </row>
    <row r="38" spans="1:15" ht="15.95" customHeight="1" x14ac:dyDescent="0.25">
      <c r="A38" s="13">
        <v>33</v>
      </c>
      <c r="B38" s="41">
        <f t="shared" si="11"/>
        <v>0.64321896670057566</v>
      </c>
      <c r="C38" s="41">
        <f t="shared" si="1"/>
        <v>0.11371291412292771</v>
      </c>
      <c r="D38" s="42">
        <f t="shared" si="2"/>
        <v>229.80396684900012</v>
      </c>
      <c r="E38" s="48">
        <f t="shared" si="3"/>
        <v>29.89277472215166</v>
      </c>
      <c r="F38" s="47" t="s">
        <v>9</v>
      </c>
      <c r="G38" s="47" t="s">
        <v>9</v>
      </c>
      <c r="H38" s="42">
        <f t="shared" si="4"/>
        <v>18.962022841985977</v>
      </c>
      <c r="I38" s="41">
        <f t="shared" si="5"/>
        <v>0.73892280746224381</v>
      </c>
      <c r="J38" s="42">
        <f t="shared" si="6"/>
        <v>183.28519719522313</v>
      </c>
      <c r="K38" s="45">
        <f t="shared" si="7"/>
        <v>20.357326832129978</v>
      </c>
      <c r="L38" s="46">
        <f t="shared" si="8"/>
        <v>0.4778177364156953</v>
      </c>
      <c r="M38" s="47" t="s">
        <v>9</v>
      </c>
      <c r="N38" s="42">
        <f t="shared" si="9"/>
        <v>45.802801065400686</v>
      </c>
      <c r="O38" s="48">
        <f t="shared" si="10"/>
        <v>46.177466104790462</v>
      </c>
    </row>
    <row r="39" spans="1:15" ht="15.95" customHeight="1" x14ac:dyDescent="0.25">
      <c r="A39" s="14">
        <v>34</v>
      </c>
      <c r="B39" s="41">
        <f t="shared" si="11"/>
        <v>0.66229314231359182</v>
      </c>
      <c r="C39" s="49">
        <f t="shared" si="1"/>
        <v>0.11610406095481057</v>
      </c>
      <c r="D39" s="50">
        <f t="shared" si="2"/>
        <v>235.49182612736013</v>
      </c>
      <c r="E39" s="51">
        <f t="shared" si="3"/>
        <v>30.632648356147886</v>
      </c>
      <c r="F39" s="47" t="s">
        <v>9</v>
      </c>
      <c r="G39" s="47" t="s">
        <v>9</v>
      </c>
      <c r="H39" s="50">
        <f t="shared" si="4"/>
        <v>19.606554198475536</v>
      </c>
      <c r="I39" s="49">
        <f t="shared" si="5"/>
        <v>0.76403926910789555</v>
      </c>
      <c r="J39" s="50">
        <f t="shared" si="6"/>
        <v>187.9731251261185</v>
      </c>
      <c r="K39" s="52">
        <f t="shared" si="7"/>
        <v>20.878010894537145</v>
      </c>
      <c r="L39" s="53">
        <f t="shared" si="8"/>
        <v>0.50299309975471362</v>
      </c>
      <c r="M39" s="47" t="s">
        <v>9</v>
      </c>
      <c r="N39" s="50">
        <f t="shared" si="9"/>
        <v>46.976132968946033</v>
      </c>
      <c r="O39" s="51">
        <f t="shared" si="10"/>
        <v>47.36039581531778</v>
      </c>
    </row>
    <row r="40" spans="1:15" ht="15.95" customHeight="1" x14ac:dyDescent="0.25">
      <c r="A40" s="13">
        <v>35</v>
      </c>
      <c r="B40" s="41">
        <f t="shared" si="11"/>
        <v>0.68135548266571067</v>
      </c>
      <c r="C40" s="41">
        <f t="shared" si="1"/>
        <v>0.11847380089664997</v>
      </c>
      <c r="D40" s="42">
        <f t="shared" si="2"/>
        <v>241.14948163648387</v>
      </c>
      <c r="E40" s="48">
        <f t="shared" si="3"/>
        <v>31.36859310030848</v>
      </c>
      <c r="F40" s="47" t="s">
        <v>9</v>
      </c>
      <c r="G40" s="47" t="s">
        <v>9</v>
      </c>
      <c r="H40" s="42">
        <f t="shared" si="4"/>
        <v>20.252950728315657</v>
      </c>
      <c r="I40" s="41">
        <f t="shared" si="5"/>
        <v>0.78922841388129605</v>
      </c>
      <c r="J40" s="42">
        <f t="shared" si="6"/>
        <v>192.63986423294588</v>
      </c>
      <c r="K40" s="45">
        <f t="shared" si="7"/>
        <v>21.396341532754359</v>
      </c>
      <c r="L40" s="46">
        <f t="shared" si="8"/>
        <v>0.52870732360563377</v>
      </c>
      <c r="M40" s="47" t="s">
        <v>9</v>
      </c>
      <c r="N40" s="42">
        <f t="shared" si="9"/>
        <v>48.144206233208074</v>
      </c>
      <c r="O40" s="48">
        <f t="shared" si="10"/>
        <v>48.538023871107526</v>
      </c>
    </row>
    <row r="41" spans="1:15" ht="15.95" customHeight="1" x14ac:dyDescent="0.25">
      <c r="A41" s="14">
        <v>36</v>
      </c>
      <c r="B41" s="41">
        <f t="shared" si="11"/>
        <v>0.70040633303348754</v>
      </c>
      <c r="C41" s="49">
        <f t="shared" si="1"/>
        <v>0.12082292505851651</v>
      </c>
      <c r="D41" s="50">
        <f t="shared" si="2"/>
        <v>246.77795018718805</v>
      </c>
      <c r="E41" s="51">
        <f t="shared" si="3"/>
        <v>32.100741220830137</v>
      </c>
      <c r="F41" s="47" t="s">
        <v>9</v>
      </c>
      <c r="G41" s="47" t="s">
        <v>9</v>
      </c>
      <c r="H41" s="50">
        <f t="shared" si="4"/>
        <v>20.901147806578322</v>
      </c>
      <c r="I41" s="49">
        <f t="shared" si="5"/>
        <v>0.814487723441779</v>
      </c>
      <c r="J41" s="50">
        <f t="shared" si="6"/>
        <v>197.28611179891885</v>
      </c>
      <c r="K41" s="52">
        <f t="shared" si="7"/>
        <v>21.912396193419369</v>
      </c>
      <c r="L41" s="53">
        <f t="shared" si="8"/>
        <v>0.55495605122492953</v>
      </c>
      <c r="M41" s="47" t="s">
        <v>9</v>
      </c>
      <c r="N41" s="50">
        <f t="shared" si="9"/>
        <v>49.307193718096919</v>
      </c>
      <c r="O41" s="51">
        <f t="shared" si="10"/>
        <v>49.71052454605681</v>
      </c>
    </row>
    <row r="42" spans="1:15" ht="15.95" customHeight="1" x14ac:dyDescent="0.25">
      <c r="A42" s="13">
        <v>37</v>
      </c>
      <c r="B42" s="41">
        <f t="shared" si="11"/>
        <v>0.71944601930708574</v>
      </c>
      <c r="C42" s="41">
        <f t="shared" si="1"/>
        <v>0.1231521742526558</v>
      </c>
      <c r="D42" s="42">
        <f t="shared" si="2"/>
        <v>252.37818711948748</v>
      </c>
      <c r="E42" s="48">
        <f t="shared" si="3"/>
        <v>32.829216987821141</v>
      </c>
      <c r="F42" s="47" t="s">
        <v>9</v>
      </c>
      <c r="G42" s="47" t="s">
        <v>9</v>
      </c>
      <c r="H42" s="42">
        <f t="shared" si="4"/>
        <v>21.551084435977575</v>
      </c>
      <c r="I42" s="41">
        <f t="shared" si="5"/>
        <v>0.83981482081268111</v>
      </c>
      <c r="J42" s="42">
        <f t="shared" si="6"/>
        <v>201.91252345950073</v>
      </c>
      <c r="K42" s="45">
        <f t="shared" si="7"/>
        <v>22.426247697390675</v>
      </c>
      <c r="L42" s="46">
        <f t="shared" si="8"/>
        <v>0.5817350824051194</v>
      </c>
      <c r="M42" s="47" t="s">
        <v>9</v>
      </c>
      <c r="N42" s="42">
        <f t="shared" si="9"/>
        <v>50.465257964886341</v>
      </c>
      <c r="O42" s="48">
        <f t="shared" si="10"/>
        <v>50.878061711020379</v>
      </c>
    </row>
    <row r="43" spans="1:15" ht="15.95" customHeight="1" x14ac:dyDescent="0.25">
      <c r="A43" s="14">
        <v>38</v>
      </c>
      <c r="B43" s="41">
        <f t="shared" si="11"/>
        <v>0.73847484957355014</v>
      </c>
      <c r="C43" s="49">
        <f t="shared" si="1"/>
        <v>0.12546224345935303</v>
      </c>
      <c r="D43" s="50">
        <f t="shared" si="2"/>
        <v>257.95109157706986</v>
      </c>
      <c r="E43" s="51">
        <f t="shared" si="3"/>
        <v>33.554137361402184</v>
      </c>
      <c r="F43" s="47" t="s">
        <v>9</v>
      </c>
      <c r="G43" s="47" t="s">
        <v>9</v>
      </c>
      <c r="H43" s="50">
        <f t="shared" si="4"/>
        <v>22.202702954581721</v>
      </c>
      <c r="I43" s="49">
        <f t="shared" si="5"/>
        <v>0.86520745899130558</v>
      </c>
      <c r="J43" s="50">
        <f t="shared" si="6"/>
        <v>206.51971674694497</v>
      </c>
      <c r="K43" s="52">
        <f t="shared" si="7"/>
        <v>22.937964633436504</v>
      </c>
      <c r="L43" s="53">
        <f t="shared" si="8"/>
        <v>0.60904036372841219</v>
      </c>
      <c r="M43" s="47" t="s">
        <v>9</v>
      </c>
      <c r="N43" s="50">
        <f t="shared" si="9"/>
        <v>51.618552074061668</v>
      </c>
      <c r="O43" s="51">
        <f t="shared" si="10"/>
        <v>52.040789718839271</v>
      </c>
    </row>
    <row r="44" spans="1:15" ht="15.95" customHeight="1" x14ac:dyDescent="0.25">
      <c r="A44" s="13">
        <v>39</v>
      </c>
      <c r="B44" s="41">
        <f t="shared" si="11"/>
        <v>0.75749311553248844</v>
      </c>
      <c r="C44" s="41">
        <f t="shared" si="1"/>
        <v>0.12775378578955657</v>
      </c>
      <c r="D44" s="42">
        <f t="shared" si="2"/>
        <v>263.4975112024859</v>
      </c>
      <c r="E44" s="48">
        <f t="shared" si="3"/>
        <v>34.275612602454174</v>
      </c>
      <c r="F44" s="47" t="s">
        <v>9</v>
      </c>
      <c r="G44" s="47" t="s">
        <v>9</v>
      </c>
      <c r="H44" s="42">
        <f t="shared" si="4"/>
        <v>22.855948774006819</v>
      </c>
      <c r="I44" s="41">
        <f t="shared" si="5"/>
        <v>0.89066351074669992</v>
      </c>
      <c r="J44" s="42">
        <f t="shared" si="6"/>
        <v>211.10827424791844</v>
      </c>
      <c r="K44" s="45">
        <f t="shared" si="7"/>
        <v>23.447611708949356</v>
      </c>
      <c r="L44" s="46">
        <f t="shared" si="8"/>
        <v>0.6368679796702692</v>
      </c>
      <c r="M44" s="47" t="s">
        <v>9</v>
      </c>
      <c r="N44" s="42">
        <f t="shared" si="9"/>
        <v>52.767220487371858</v>
      </c>
      <c r="O44" s="48">
        <f t="shared" si="10"/>
        <v>53.19885419279003</v>
      </c>
    </row>
    <row r="45" spans="1:15" ht="15.95" customHeight="1" x14ac:dyDescent="0.25">
      <c r="A45" s="14">
        <v>40</v>
      </c>
      <c r="B45" s="41">
        <f t="shared" si="11"/>
        <v>0.77650109376574028</v>
      </c>
      <c r="C45" s="49">
        <f t="shared" si="1"/>
        <v>0.13002741601238504</v>
      </c>
      <c r="D45" s="50">
        <f t="shared" si="2"/>
        <v>269.01824632988331</v>
      </c>
      <c r="E45" s="51">
        <f t="shared" si="3"/>
        <v>34.993746818006684</v>
      </c>
      <c r="F45" s="47" t="s">
        <v>9</v>
      </c>
      <c r="G45" s="47" t="s">
        <v>9</v>
      </c>
      <c r="H45" s="50">
        <f t="shared" si="4"/>
        <v>23.510770144221201</v>
      </c>
      <c r="I45" s="49">
        <f t="shared" si="5"/>
        <v>0.91618095945442479</v>
      </c>
      <c r="J45" s="50">
        <f t="shared" si="6"/>
        <v>215.67874642527877</v>
      </c>
      <c r="K45" s="52">
        <f t="shared" si="7"/>
        <v>23.955250063358189</v>
      </c>
      <c r="L45" s="53">
        <f t="shared" si="8"/>
        <v>0.66521414445866378</v>
      </c>
      <c r="M45" s="47" t="s">
        <v>9</v>
      </c>
      <c r="N45" s="50">
        <f t="shared" si="9"/>
        <v>53.911399686726028</v>
      </c>
      <c r="O45" s="51">
        <f t="shared" si="10"/>
        <v>54.352392731198229</v>
      </c>
    </row>
    <row r="46" spans="1:15" ht="15.95" customHeight="1" x14ac:dyDescent="0.25">
      <c r="A46" s="13">
        <v>41</v>
      </c>
      <c r="B46" s="41">
        <f t="shared" si="11"/>
        <v>0.79549904687937611</v>
      </c>
      <c r="C46" s="41">
        <f t="shared" si="1"/>
        <v>0.13228371370494982</v>
      </c>
      <c r="D46" s="42">
        <f t="shared" si="2"/>
        <v>274.51405374025853</v>
      </c>
      <c r="E46" s="48">
        <f t="shared" si="3"/>
        <v>35.708638449719132</v>
      </c>
      <c r="F46" s="47" t="s">
        <v>9</v>
      </c>
      <c r="G46" s="47" t="s">
        <v>9</v>
      </c>
      <c r="H46" s="42">
        <f t="shared" si="4"/>
        <v>24.167117941665381</v>
      </c>
      <c r="I46" s="41">
        <f t="shared" si="5"/>
        <v>0.94175789083989092</v>
      </c>
      <c r="J46" s="42">
        <f t="shared" si="6"/>
        <v>220.231654147217</v>
      </c>
      <c r="K46" s="45">
        <f t="shared" si="7"/>
        <v>24.460937549038231</v>
      </c>
      <c r="L46" s="46">
        <f t="shared" si="8"/>
        <v>0.69407519460738132</v>
      </c>
      <c r="M46" s="47" t="s">
        <v>9</v>
      </c>
      <c r="N46" s="42">
        <f t="shared" si="9"/>
        <v>55.051218820632776</v>
      </c>
      <c r="O46" s="48">
        <f t="shared" si="10"/>
        <v>55.501535539001964</v>
      </c>
    </row>
    <row r="47" spans="1:15" ht="15.95" customHeight="1" x14ac:dyDescent="0.25">
      <c r="A47" s="14">
        <v>42</v>
      </c>
      <c r="B47" s="41">
        <f t="shared" si="11"/>
        <v>0.81448722453366484</v>
      </c>
      <c r="C47" s="49">
        <f t="shared" si="1"/>
        <v>0.13452322607313263</v>
      </c>
      <c r="D47" s="50">
        <f t="shared" si="2"/>
        <v>279.98565003441882</v>
      </c>
      <c r="E47" s="51">
        <f t="shared" si="3"/>
        <v>36.420380712633865</v>
      </c>
      <c r="F47" s="47" t="s">
        <v>9</v>
      </c>
      <c r="G47" s="47" t="s">
        <v>9</v>
      </c>
      <c r="H47" s="50">
        <f t="shared" si="4"/>
        <v>24.824945477869999</v>
      </c>
      <c r="I47" s="52">
        <f t="shared" si="5"/>
        <v>0.96739248552047485</v>
      </c>
      <c r="J47" s="50">
        <f t="shared" si="6"/>
        <v>224.7674909605108</v>
      </c>
      <c r="K47" s="52">
        <f t="shared" si="7"/>
        <v>24.964728983799201</v>
      </c>
      <c r="L47" s="53">
        <f t="shared" si="8"/>
        <v>0.72344758205231274</v>
      </c>
      <c r="M47" s="47" t="s">
        <v>9</v>
      </c>
      <c r="N47" s="50">
        <f t="shared" si="9"/>
        <v>56.186800267276702</v>
      </c>
      <c r="O47" s="51">
        <f t="shared" si="10"/>
        <v>56.646405995434385</v>
      </c>
    </row>
    <row r="48" spans="1:15" ht="15.95" customHeight="1" x14ac:dyDescent="0.25">
      <c r="A48" s="13">
        <v>43</v>
      </c>
      <c r="B48" s="41">
        <f t="shared" si="11"/>
        <v>0.83346586437440506</v>
      </c>
      <c r="C48" s="41">
        <f t="shared" si="1"/>
        <v>0.13674647048468705</v>
      </c>
      <c r="D48" s="42">
        <f t="shared" si="2"/>
        <v>285.43371467074206</v>
      </c>
      <c r="E48" s="48">
        <f t="shared" si="3"/>
        <v>37.129061990326264</v>
      </c>
      <c r="F48" s="47" t="s">
        <v>9</v>
      </c>
      <c r="G48" s="47" t="s">
        <v>9</v>
      </c>
      <c r="H48" s="42">
        <f t="shared" si="4"/>
        <v>25.484208326153833</v>
      </c>
      <c r="I48" s="45">
        <f t="shared" si="5"/>
        <v>0.99308301225219064</v>
      </c>
      <c r="J48" s="42">
        <f t="shared" si="6"/>
        <v>229.28672513924676</v>
      </c>
      <c r="K48" s="45">
        <f t="shared" si="7"/>
        <v>25.466676378435061</v>
      </c>
      <c r="L48" s="46">
        <f t="shared" si="8"/>
        <v>0.75332786782872385</v>
      </c>
      <c r="M48" s="47" t="s">
        <v>9</v>
      </c>
      <c r="N48" s="42">
        <f t="shared" si="9"/>
        <v>57.31826014199649</v>
      </c>
      <c r="O48" s="48">
        <f t="shared" si="10"/>
        <v>57.787121165652906</v>
      </c>
    </row>
    <row r="49" spans="1:15" ht="15.95" customHeight="1" x14ac:dyDescent="0.25">
      <c r="A49" s="14">
        <v>44</v>
      </c>
      <c r="B49" s="41">
        <f t="shared" si="11"/>
        <v>0.85243519287714953</v>
      </c>
      <c r="C49" s="49">
        <f t="shared" si="1"/>
        <v>0.13895393674999373</v>
      </c>
      <c r="D49" s="50">
        <f t="shared" si="2"/>
        <v>290.8588927080545</v>
      </c>
      <c r="E49" s="51">
        <f t="shared" si="3"/>
        <v>37.834766191696772</v>
      </c>
      <c r="F49" s="47" t="s">
        <v>9</v>
      </c>
      <c r="G49" s="47" t="s">
        <v>9</v>
      </c>
      <c r="H49" s="50">
        <f t="shared" si="4"/>
        <v>26.144864164317326</v>
      </c>
      <c r="I49" s="52">
        <f t="shared" si="5"/>
        <v>1.0188278217996811</v>
      </c>
      <c r="J49" s="50">
        <f t="shared" si="6"/>
        <v>233.78980153589268</v>
      </c>
      <c r="K49" s="52">
        <f t="shared" si="7"/>
        <v>25.966829142320996</v>
      </c>
      <c r="L49" s="53">
        <f t="shared" si="8"/>
        <v>0.78371271623515826</v>
      </c>
      <c r="M49" s="47" t="s">
        <v>9</v>
      </c>
      <c r="N49" s="50">
        <f t="shared" si="9"/>
        <v>58.445708755818337</v>
      </c>
      <c r="O49" s="51">
        <f t="shared" si="10"/>
        <v>58.923792263023394</v>
      </c>
    </row>
    <row r="50" spans="1:15" ht="15.95" customHeight="1" x14ac:dyDescent="0.25">
      <c r="A50" s="13">
        <v>45</v>
      </c>
      <c r="B50" s="41">
        <f t="shared" si="11"/>
        <v>0.87139542611425402</v>
      </c>
      <c r="C50" s="41">
        <f t="shared" si="1"/>
        <v>0.14114608918075575</v>
      </c>
      <c r="D50" s="42">
        <f t="shared" si="2"/>
        <v>296.26179728829783</v>
      </c>
      <c r="E50" s="48">
        <f t="shared" si="3"/>
        <v>38.537573073914857</v>
      </c>
      <c r="F50" s="47" t="s">
        <v>9</v>
      </c>
      <c r="G50" s="47" t="s">
        <v>9</v>
      </c>
      <c r="H50" s="42">
        <f t="shared" si="4"/>
        <v>26.806872631530073</v>
      </c>
      <c r="I50" s="45">
        <f t="shared" si="5"/>
        <v>1.0446253413593287</v>
      </c>
      <c r="J50" s="42">
        <f t="shared" si="6"/>
        <v>238.27714325783924</v>
      </c>
      <c r="K50" s="45">
        <f t="shared" si="7"/>
        <v>26.465234269625512</v>
      </c>
      <c r="L50" s="46">
        <f t="shared" si="8"/>
        <v>0.81459888943621184</v>
      </c>
      <c r="M50" s="47" t="s">
        <v>9</v>
      </c>
      <c r="N50" s="42">
        <f t="shared" si="9"/>
        <v>59.569251030769365</v>
      </c>
      <c r="O50" s="48">
        <f t="shared" si="10"/>
        <v>60.056525067830876</v>
      </c>
    </row>
    <row r="51" spans="1:15" ht="15.95" customHeight="1" x14ac:dyDescent="0.25">
      <c r="A51" s="14">
        <v>46</v>
      </c>
      <c r="B51" s="41">
        <f t="shared" si="11"/>
        <v>0.8903467704533784</v>
      </c>
      <c r="C51" s="49">
        <f t="shared" si="1"/>
        <v>0.1433233684526978</v>
      </c>
      <c r="D51" s="50">
        <f t="shared" si="2"/>
        <v>301.64301188889789</v>
      </c>
      <c r="E51" s="51">
        <f t="shared" si="3"/>
        <v>39.237558535405981</v>
      </c>
      <c r="F51" s="47" t="s">
        <v>9</v>
      </c>
      <c r="G51" s="47" t="s">
        <v>9</v>
      </c>
      <c r="H51" s="50">
        <f t="shared" si="4"/>
        <v>27.470195197848046</v>
      </c>
      <c r="I51" s="52">
        <f t="shared" si="5"/>
        <v>1.0704740694745303</v>
      </c>
      <c r="J51" s="50">
        <f t="shared" si="6"/>
        <v>242.74915318938307</v>
      </c>
      <c r="K51" s="52">
        <f t="shared" si="7"/>
        <v>26.961936508355695</v>
      </c>
      <c r="L51" s="53">
        <f t="shared" si="8"/>
        <v>0.84598324246208612</v>
      </c>
      <c r="M51" s="47" t="s">
        <v>9</v>
      </c>
      <c r="N51" s="50">
        <f t="shared" si="9"/>
        <v>60.688986876914562</v>
      </c>
      <c r="O51" s="51">
        <f t="shared" si="10"/>
        <v>61.185420307400577</v>
      </c>
    </row>
    <row r="52" spans="1:15" ht="15.95" customHeight="1" x14ac:dyDescent="0.25">
      <c r="A52" s="13">
        <v>47</v>
      </c>
      <c r="B52" s="41">
        <f t="shared" si="11"/>
        <v>0.90928942319490946</v>
      </c>
      <c r="C52" s="41">
        <f t="shared" si="1"/>
        <v>0.14548619329477164</v>
      </c>
      <c r="D52" s="42">
        <f t="shared" si="2"/>
        <v>307.00309237073594</v>
      </c>
      <c r="E52" s="48">
        <f t="shared" si="3"/>
        <v>39.934794882250571</v>
      </c>
      <c r="F52" s="47" t="s">
        <v>9</v>
      </c>
      <c r="G52" s="47" t="s">
        <v>9</v>
      </c>
      <c r="H52" s="42">
        <f t="shared" si="4"/>
        <v>28.134795044999237</v>
      </c>
      <c r="I52" s="45">
        <f t="shared" si="5"/>
        <v>1.0963725713900834</v>
      </c>
      <c r="J52" s="42">
        <f t="shared" si="6"/>
        <v>247.20621537644172</v>
      </c>
      <c r="K52" s="45">
        <f t="shared" si="7"/>
        <v>27.456978514156287</v>
      </c>
      <c r="L52" s="46">
        <f t="shared" si="8"/>
        <v>0.87786271856767373</v>
      </c>
      <c r="M52" s="47" t="s">
        <v>9</v>
      </c>
      <c r="N52" s="42">
        <f t="shared" si="9"/>
        <v>61.805011535399196</v>
      </c>
      <c r="O52" s="48">
        <f t="shared" si="10"/>
        <v>62.310574001946428</v>
      </c>
    </row>
    <row r="53" spans="1:15" ht="15.95" customHeight="1" x14ac:dyDescent="0.25">
      <c r="A53" s="14">
        <v>48</v>
      </c>
      <c r="B53" s="41">
        <f t="shared" si="11"/>
        <v>0.92822357315484905</v>
      </c>
      <c r="C53" s="49">
        <f t="shared" si="1"/>
        <v>0.14763496202436724</v>
      </c>
      <c r="D53" s="50">
        <f t="shared" si="2"/>
        <v>312.34256884422149</v>
      </c>
      <c r="E53" s="51">
        <f t="shared" si="3"/>
        <v>40.629351070921629</v>
      </c>
      <c r="F53" s="47" t="s">
        <v>9</v>
      </c>
      <c r="G53" s="47" t="s">
        <v>9</v>
      </c>
      <c r="H53" s="50">
        <f t="shared" si="4"/>
        <v>28.800636957248152</v>
      </c>
      <c r="I53" s="52">
        <f t="shared" si="5"/>
        <v>1.1223194747993332</v>
      </c>
      <c r="J53" s="50">
        <f t="shared" si="6"/>
        <v>251.64869628903818</v>
      </c>
      <c r="K53" s="52">
        <f t="shared" si="7"/>
        <v>27.950400990532813</v>
      </c>
      <c r="L53" s="53">
        <f t="shared" si="8"/>
        <v>0.91023434491817901</v>
      </c>
      <c r="M53" s="47" t="s">
        <v>9</v>
      </c>
      <c r="N53" s="50">
        <f t="shared" si="9"/>
        <v>62.917415891219591</v>
      </c>
      <c r="O53" s="51">
        <f t="shared" si="10"/>
        <v>63.432077779900325</v>
      </c>
    </row>
    <row r="54" spans="1:15" ht="15.95" customHeight="1" x14ac:dyDescent="0.25">
      <c r="A54" s="13">
        <v>49</v>
      </c>
      <c r="B54" s="41">
        <f t="shared" si="11"/>
        <v>0.94714940119885271</v>
      </c>
      <c r="C54" s="41">
        <f t="shared" si="1"/>
        <v>0.14977005394547419</v>
      </c>
      <c r="D54" s="42">
        <f t="shared" si="2"/>
        <v>317.66194737306711</v>
      </c>
      <c r="E54" s="48">
        <f t="shared" si="3"/>
        <v>41.321292929911039</v>
      </c>
      <c r="F54" s="47" t="s">
        <v>9</v>
      </c>
      <c r="G54" s="47" t="s">
        <v>9</v>
      </c>
      <c r="H54" s="42">
        <f t="shared" si="4"/>
        <v>29.467687221297997</v>
      </c>
      <c r="I54" s="45">
        <f t="shared" si="5"/>
        <v>1.1483134659435037</v>
      </c>
      <c r="J54" s="42">
        <f t="shared" si="6"/>
        <v>256.076945974664</v>
      </c>
      <c r="K54" s="45">
        <f t="shared" si="7"/>
        <v>28.442242816954522</v>
      </c>
      <c r="L54" s="46">
        <f t="shared" si="8"/>
        <v>0.9430952285719052</v>
      </c>
      <c r="M54" s="47" t="s">
        <v>9</v>
      </c>
      <c r="N54" s="42">
        <f t="shared" si="9"/>
        <v>64.026286758967672</v>
      </c>
      <c r="O54" s="48">
        <f t="shared" si="10"/>
        <v>64.550019165993987</v>
      </c>
    </row>
    <row r="55" spans="1:15" ht="15.95" customHeight="1" x14ac:dyDescent="0.25">
      <c r="A55" s="14">
        <v>50</v>
      </c>
      <c r="B55" s="41">
        <f t="shared" si="11"/>
        <v>0.96606708073245007</v>
      </c>
      <c r="C55" s="49">
        <f t="shared" si="1"/>
        <v>0.15189183062457093</v>
      </c>
      <c r="D55" s="50">
        <f t="shared" si="2"/>
        <v>322.96171153290919</v>
      </c>
      <c r="E55" s="51">
        <f t="shared" si="3"/>
        <v>42.010683362473898</v>
      </c>
      <c r="F55" s="47" t="s">
        <v>9</v>
      </c>
      <c r="G55" s="47" t="s">
        <v>9</v>
      </c>
      <c r="H55" s="50">
        <f t="shared" si="4"/>
        <v>30.135913534314916</v>
      </c>
      <c r="I55" s="52">
        <f t="shared" si="5"/>
        <v>1.174353286027535</v>
      </c>
      <c r="J55" s="50">
        <f t="shared" si="6"/>
        <v>260.49129911398541</v>
      </c>
      <c r="K55" s="52">
        <f t="shared" si="7"/>
        <v>28.932541166110816</v>
      </c>
      <c r="L55" s="54">
        <f t="shared" si="8"/>
        <v>0.97644255273406511</v>
      </c>
      <c r="M55" s="47" t="s">
        <v>9</v>
      </c>
      <c r="N55" s="50">
        <f t="shared" si="9"/>
        <v>65.131707144388557</v>
      </c>
      <c r="O55" s="51">
        <f t="shared" si="10"/>
        <v>65.664481844956157</v>
      </c>
    </row>
    <row r="56" spans="1:15" ht="15.95" customHeight="1" x14ac:dyDescent="0.25">
      <c r="A56" s="13">
        <v>51</v>
      </c>
      <c r="B56" s="41">
        <f t="shared" si="11"/>
        <v>0.98497677815182305</v>
      </c>
      <c r="C56" s="41">
        <f t="shared" si="1"/>
        <v>0.15400063705715736</v>
      </c>
      <c r="D56" s="42">
        <f t="shared" si="2"/>
        <v>328.24232383978534</v>
      </c>
      <c r="E56" s="48">
        <f t="shared" si="3"/>
        <v>42.697582532444223</v>
      </c>
      <c r="F56" s="47" t="s">
        <v>9</v>
      </c>
      <c r="G56" s="47" t="s">
        <v>9</v>
      </c>
      <c r="H56" s="42">
        <f t="shared" si="4"/>
        <v>30.805284919268345</v>
      </c>
      <c r="I56" s="45">
        <f t="shared" si="5"/>
        <v>1.2004377279210179</v>
      </c>
      <c r="J56" s="42">
        <f t="shared" si="6"/>
        <v>264.892075988947</v>
      </c>
      <c r="K56" s="45">
        <f t="shared" si="7"/>
        <v>29.421331611437651</v>
      </c>
      <c r="L56" s="55">
        <f t="shared" si="8"/>
        <v>1.0102735732582142</v>
      </c>
      <c r="M56" s="47" t="s">
        <v>9</v>
      </c>
      <c r="N56" s="42">
        <f t="shared" si="9"/>
        <v>66.233756484240573</v>
      </c>
      <c r="O56" s="48">
        <f t="shared" si="10"/>
        <v>66.775545903334574</v>
      </c>
    </row>
    <row r="57" spans="1:15" ht="15.95" customHeight="1" x14ac:dyDescent="0.25">
      <c r="A57" s="14">
        <v>52</v>
      </c>
      <c r="B57" s="41">
        <f t="shared" si="11"/>
        <v>1.0038786532590469</v>
      </c>
      <c r="C57" s="49">
        <f t="shared" si="1"/>
        <v>0.15609680273626211</v>
      </c>
      <c r="D57" s="50">
        <f t="shared" si="2"/>
        <v>333.50422706167819</v>
      </c>
      <c r="E57" s="51">
        <f t="shared" si="3"/>
        <v>43.382048034839841</v>
      </c>
      <c r="F57" s="47" t="s">
        <v>9</v>
      </c>
      <c r="G57" s="47" t="s">
        <v>9</v>
      </c>
      <c r="H57" s="50">
        <f t="shared" si="4"/>
        <v>31.475771646875227</v>
      </c>
      <c r="I57" s="52">
        <f t="shared" si="5"/>
        <v>1.226565633116472</v>
      </c>
      <c r="J57" s="50">
        <f t="shared" si="6"/>
        <v>269.27958337211544</v>
      </c>
      <c r="K57" s="52">
        <f t="shared" si="7"/>
        <v>29.908648225896208</v>
      </c>
      <c r="L57" s="54">
        <f t="shared" si="8"/>
        <v>1.0445856153743847</v>
      </c>
      <c r="M57" s="47" t="s">
        <v>9</v>
      </c>
      <c r="N57" s="50">
        <f t="shared" si="9"/>
        <v>67.332510866647581</v>
      </c>
      <c r="O57" s="51">
        <f t="shared" si="10"/>
        <v>67.883288051650823</v>
      </c>
    </row>
    <row r="58" spans="1:15" ht="15.95" customHeight="1" x14ac:dyDescent="0.25">
      <c r="A58" s="13">
        <v>53</v>
      </c>
      <c r="B58" s="41">
        <f t="shared" si="11"/>
        <v>1.0227728596452137</v>
      </c>
      <c r="C58" s="41">
        <f t="shared" si="1"/>
        <v>0.1581806426328819</v>
      </c>
      <c r="D58" s="42">
        <f t="shared" si="2"/>
        <v>338.74784542475697</v>
      </c>
      <c r="E58" s="48">
        <f t="shared" si="3"/>
        <v>44.064135052769565</v>
      </c>
      <c r="F58" s="47" t="s">
        <v>9</v>
      </c>
      <c r="G58" s="47" t="s">
        <v>9</v>
      </c>
      <c r="H58" s="42">
        <f t="shared" si="4"/>
        <v>32.147345163517691</v>
      </c>
      <c r="I58" s="45">
        <f t="shared" si="5"/>
        <v>1.2527358889204023</v>
      </c>
      <c r="J58" s="42">
        <f t="shared" si="6"/>
        <v>273.65411534506455</v>
      </c>
      <c r="K58" s="45">
        <f t="shared" si="7"/>
        <v>30.394523672870097</v>
      </c>
      <c r="L58" s="55">
        <f t="shared" si="8"/>
        <v>1.0793760706251123</v>
      </c>
      <c r="M58" s="47" t="s">
        <v>9</v>
      </c>
      <c r="N58" s="42">
        <f t="shared" si="9"/>
        <v>68.42804323387432</v>
      </c>
      <c r="O58" s="48">
        <f t="shared" si="10"/>
        <v>68.987781828834429</v>
      </c>
    </row>
    <row r="59" spans="1:15" ht="15.95" customHeight="1" x14ac:dyDescent="0.25">
      <c r="A59" s="14">
        <v>54</v>
      </c>
      <c r="B59" s="41">
        <f t="shared" si="11"/>
        <v>1.0416595450444839</v>
      </c>
      <c r="C59" s="49">
        <f t="shared" si="1"/>
        <v>0.16025245809713337</v>
      </c>
      <c r="D59" s="50">
        <f t="shared" si="2"/>
        <v>343.973585724597</v>
      </c>
      <c r="E59" s="51">
        <f t="shared" si="3"/>
        <v>44.743896501980004</v>
      </c>
      <c r="F59" s="47" t="s">
        <v>9</v>
      </c>
      <c r="G59" s="47" t="s">
        <v>9</v>
      </c>
      <c r="H59" s="50">
        <f t="shared" si="4"/>
        <v>32.819978024574645</v>
      </c>
      <c r="I59" s="52">
        <f t="shared" si="5"/>
        <v>1.2789474258553253</v>
      </c>
      <c r="J59" s="50">
        <f t="shared" si="6"/>
        <v>278.01595405268762</v>
      </c>
      <c r="K59" s="52">
        <f t="shared" si="7"/>
        <v>30.878989289946329</v>
      </c>
      <c r="L59" s="54">
        <f t="shared" si="8"/>
        <v>1.1146423939924528</v>
      </c>
      <c r="M59" s="47" t="s">
        <v>9</v>
      </c>
      <c r="N59" s="50">
        <f t="shared" si="9"/>
        <v>69.520423569232364</v>
      </c>
      <c r="O59" s="51">
        <f t="shared" si="10"/>
        <v>70.089097790657576</v>
      </c>
    </row>
    <row r="60" spans="1:15" ht="15.95" customHeight="1" x14ac:dyDescent="0.25">
      <c r="A60" s="13">
        <v>55</v>
      </c>
      <c r="B60" s="41">
        <f t="shared" si="11"/>
        <v>1.060538851661776</v>
      </c>
      <c r="C60" s="41">
        <f t="shared" si="1"/>
        <v>0.16231253768787537</v>
      </c>
      <c r="D60" s="42">
        <f t="shared" si="2"/>
        <v>349.18183835148051</v>
      </c>
      <c r="E60" s="48">
        <f t="shared" si="3"/>
        <v>45.421383164226278</v>
      </c>
      <c r="F60" s="47" t="s">
        <v>9</v>
      </c>
      <c r="G60" s="47" t="s">
        <v>9</v>
      </c>
      <c r="H60" s="42">
        <f t="shared" si="4"/>
        <v>33.493643832669058</v>
      </c>
      <c r="I60" s="45">
        <f t="shared" si="5"/>
        <v>1.3051992152533551</v>
      </c>
      <c r="J60" s="42">
        <f t="shared" si="6"/>
        <v>282.36537039955482</v>
      </c>
      <c r="K60" s="45">
        <f t="shared" si="7"/>
        <v>31.362075166258936</v>
      </c>
      <c r="L60" s="55">
        <f t="shared" si="8"/>
        <v>1.1503821012007345</v>
      </c>
      <c r="M60" s="47" t="s">
        <v>9</v>
      </c>
      <c r="N60" s="42">
        <f t="shared" si="9"/>
        <v>70.609719069628568</v>
      </c>
      <c r="O60" s="48">
        <f t="shared" si="10"/>
        <v>71.187303683695049</v>
      </c>
    </row>
    <row r="61" spans="1:15" ht="15.95" customHeight="1" x14ac:dyDescent="0.25">
      <c r="A61" s="14">
        <v>56</v>
      </c>
      <c r="B61" s="41">
        <f t="shared" si="11"/>
        <v>1.0794109164764891</v>
      </c>
      <c r="C61" s="49">
        <f t="shared" si="1"/>
        <v>0.16436115793767347</v>
      </c>
      <c r="D61" s="50">
        <f t="shared" si="2"/>
        <v>354.37297823786594</v>
      </c>
      <c r="E61" s="51">
        <f t="shared" si="3"/>
        <v>46.096643810518138</v>
      </c>
      <c r="F61" s="47" t="s">
        <v>9</v>
      </c>
      <c r="G61" s="47" t="s">
        <v>9</v>
      </c>
      <c r="H61" s="50">
        <f t="shared" si="4"/>
        <v>34.168317180387049</v>
      </c>
      <c r="I61" s="52">
        <f t="shared" si="5"/>
        <v>1.3314902670240487</v>
      </c>
      <c r="J61" s="50">
        <f t="shared" si="6"/>
        <v>286.7026246937304</v>
      </c>
      <c r="K61" s="52">
        <f t="shared" si="7"/>
        <v>31.843810213997358</v>
      </c>
      <c r="L61" s="54">
        <f t="shared" si="8"/>
        <v>1.1865927661812767</v>
      </c>
      <c r="M61" s="47" t="s">
        <v>9</v>
      </c>
      <c r="N61" s="50">
        <f t="shared" si="9"/>
        <v>71.695994305099873</v>
      </c>
      <c r="O61" s="51">
        <f t="shared" si="10"/>
        <v>72.282464606164083</v>
      </c>
    </row>
    <row r="62" spans="1:15" ht="15.95" customHeight="1" x14ac:dyDescent="0.25">
      <c r="A62" s="13">
        <v>57</v>
      </c>
      <c r="B62" s="41">
        <f t="shared" si="11"/>
        <v>1.0982758715244216</v>
      </c>
      <c r="C62" s="41">
        <f t="shared" si="1"/>
        <v>0.16639858405920818</v>
      </c>
      <c r="D62" s="42">
        <f t="shared" si="2"/>
        <v>359.54736573521114</v>
      </c>
      <c r="E62" s="48">
        <f t="shared" si="3"/>
        <v>46.769725315176842</v>
      </c>
      <c r="F62" s="47" t="s">
        <v>9</v>
      </c>
      <c r="G62" s="47" t="s">
        <v>9</v>
      </c>
      <c r="H62" s="42">
        <f t="shared" si="4"/>
        <v>34.843973597072171</v>
      </c>
      <c r="I62" s="45">
        <f t="shared" si="5"/>
        <v>1.3578196275810552</v>
      </c>
      <c r="J62" s="42">
        <f t="shared" si="6"/>
        <v>291.02796724288936</v>
      </c>
      <c r="K62" s="45">
        <f t="shared" si="7"/>
        <v>32.324222234616563</v>
      </c>
      <c r="L62" s="55">
        <f t="shared" si="8"/>
        <v>1.2232720186866142</v>
      </c>
      <c r="M62" s="47" t="s">
        <v>9</v>
      </c>
      <c r="N62" s="42">
        <f t="shared" si="9"/>
        <v>72.779311366531161</v>
      </c>
      <c r="O62" s="48">
        <f t="shared" si="10"/>
        <v>73.374643156850439</v>
      </c>
    </row>
    <row r="63" spans="1:15" ht="15.95" customHeight="1" x14ac:dyDescent="0.25">
      <c r="A63" s="14">
        <v>58</v>
      </c>
      <c r="B63" s="41">
        <f t="shared" si="11"/>
        <v>1.117133844159796</v>
      </c>
      <c r="C63" s="49">
        <f t="shared" si="1"/>
        <v>0.16842507059855524</v>
      </c>
      <c r="D63" s="50">
        <f t="shared" si="2"/>
        <v>364.70534742656997</v>
      </c>
      <c r="E63" s="51">
        <f t="shared" si="3"/>
        <v>47.440672761536973</v>
      </c>
      <c r="F63" s="47" t="s">
        <v>9</v>
      </c>
      <c r="G63" s="47" t="s">
        <v>9</v>
      </c>
      <c r="H63" s="50">
        <f t="shared" si="4"/>
        <v>35.520589499339408</v>
      </c>
      <c r="I63" s="52">
        <f t="shared" si="5"/>
        <v>1.3841863779137189</v>
      </c>
      <c r="J63" s="50">
        <f t="shared" si="6"/>
        <v>295.34163890703826</v>
      </c>
      <c r="K63" s="52">
        <f t="shared" si="7"/>
        <v>32.803337980227198</v>
      </c>
      <c r="L63" s="54">
        <f t="shared" si="8"/>
        <v>1.2604175420429344</v>
      </c>
      <c r="M63" s="47" t="s">
        <v>9</v>
      </c>
      <c r="N63" s="50">
        <f t="shared" si="9"/>
        <v>73.859730002622598</v>
      </c>
      <c r="O63" s="51">
        <f t="shared" si="10"/>
        <v>74.463899573196201</v>
      </c>
    </row>
    <row r="64" spans="1:15" ht="15.95" customHeight="1" x14ac:dyDescent="0.25">
      <c r="A64" s="13">
        <v>59</v>
      </c>
      <c r="B64" s="41">
        <f t="shared" si="11"/>
        <v>1.1359849572991185</v>
      </c>
      <c r="C64" s="41">
        <f t="shared" si="1"/>
        <v>0.17044086204017939</v>
      </c>
      <c r="D64" s="42">
        <f t="shared" si="2"/>
        <v>369.84725688068579</v>
      </c>
      <c r="E64" s="48">
        <f t="shared" si="3"/>
        <v>48.109529540038942</v>
      </c>
      <c r="F64" s="47" t="s">
        <v>9</v>
      </c>
      <c r="G64" s="47" t="s">
        <v>9</v>
      </c>
      <c r="H64" s="42">
        <f t="shared" si="4"/>
        <v>36.1981421449903</v>
      </c>
      <c r="I64" s="45">
        <f t="shared" si="5"/>
        <v>1.4105896317912145</v>
      </c>
      <c r="J64" s="42">
        <f t="shared" si="6"/>
        <v>299.64387161169111</v>
      </c>
      <c r="K64" s="45">
        <f t="shared" si="7"/>
        <v>33.281183210593575</v>
      </c>
      <c r="L64" s="55">
        <f t="shared" si="8"/>
        <v>1.2980270710304302</v>
      </c>
      <c r="M64" s="47" t="s">
        <v>9</v>
      </c>
      <c r="N64" s="42">
        <f t="shared" si="9"/>
        <v>74.937307747061027</v>
      </c>
      <c r="O64" s="48">
        <f t="shared" si="10"/>
        <v>75.550291859511432</v>
      </c>
    </row>
    <row r="65" spans="1:15" ht="15.95" customHeight="1" x14ac:dyDescent="0.25">
      <c r="A65" s="14">
        <v>60</v>
      </c>
      <c r="B65" s="41">
        <f t="shared" si="11"/>
        <v>1.1548293296484113</v>
      </c>
      <c r="C65" s="49">
        <f t="shared" si="1"/>
        <v>0.17244619336796546</v>
      </c>
      <c r="D65" s="50">
        <f t="shared" si="2"/>
        <v>374.97341535271823</v>
      </c>
      <c r="E65" s="51">
        <f t="shared" si="3"/>
        <v>48.776337439378644</v>
      </c>
      <c r="F65" s="47" t="s">
        <v>9</v>
      </c>
      <c r="G65" s="47" t="s">
        <v>9</v>
      </c>
      <c r="H65" s="50">
        <f t="shared" si="4"/>
        <v>36.876609590042335</v>
      </c>
      <c r="I65" s="52">
        <f t="shared" si="5"/>
        <v>1.4370285340880475</v>
      </c>
      <c r="J65" s="50">
        <f t="shared" si="6"/>
        <v>303.93488882495285</v>
      </c>
      <c r="K65" s="52">
        <f t="shared" si="7"/>
        <v>33.757782746122992</v>
      </c>
      <c r="L65" s="54">
        <f t="shared" si="8"/>
        <v>1.3360983898822607</v>
      </c>
      <c r="M65" s="47" t="s">
        <v>9</v>
      </c>
      <c r="N65" s="50">
        <f t="shared" si="9"/>
        <v>76.012100036749601</v>
      </c>
      <c r="O65" s="51">
        <f t="shared" si="10"/>
        <v>76.633875906170857</v>
      </c>
    </row>
    <row r="66" spans="1:15" ht="15.95" customHeight="1" x14ac:dyDescent="0.25">
      <c r="A66" s="13">
        <v>61</v>
      </c>
      <c r="B66" s="41">
        <f t="shared" si="11"/>
        <v>1.1736670759152317</v>
      </c>
      <c r="C66" s="41">
        <f t="shared" si="1"/>
        <v>0.17444129058616145</v>
      </c>
      <c r="D66" s="42">
        <f t="shared" si="2"/>
        <v>380.08413243620276</v>
      </c>
      <c r="E66" s="48">
        <f t="shared" si="3"/>
        <v>49.441136731314465</v>
      </c>
      <c r="F66" s="47" t="s">
        <v>9</v>
      </c>
      <c r="G66" s="47" t="s">
        <v>9</v>
      </c>
      <c r="H66" s="42">
        <f t="shared" si="4"/>
        <v>37.555970648614995</v>
      </c>
      <c r="I66" s="45">
        <f t="shared" si="5"/>
        <v>1.46350225922087</v>
      </c>
      <c r="J66" s="42">
        <f t="shared" si="6"/>
        <v>308.21490600160871</v>
      </c>
      <c r="K66" s="45">
        <f t="shared" si="7"/>
        <v>34.233160517190385</v>
      </c>
      <c r="L66" s="55">
        <f t="shared" si="8"/>
        <v>1.3746293303936026</v>
      </c>
      <c r="M66" s="47" t="s">
        <v>9</v>
      </c>
      <c r="N66" s="42">
        <f t="shared" si="9"/>
        <v>77.084160321863592</v>
      </c>
      <c r="O66" s="48">
        <f t="shared" si="10"/>
        <v>77.714705600570042</v>
      </c>
    </row>
    <row r="67" spans="1:15" ht="15.95" customHeight="1" x14ac:dyDescent="0.25">
      <c r="A67" s="14">
        <v>62</v>
      </c>
      <c r="B67" s="41">
        <f t="shared" si="11"/>
        <v>1.1924983070066884</v>
      </c>
      <c r="C67" s="49">
        <f t="shared" si="1"/>
        <v>0.17642637120370419</v>
      </c>
      <c r="D67" s="50">
        <f t="shared" si="2"/>
        <v>385.1797066703806</v>
      </c>
      <c r="E67" s="51">
        <f t="shared" si="3"/>
        <v>50.103966249668098</v>
      </c>
      <c r="F67" s="47" t="s">
        <v>9</v>
      </c>
      <c r="G67" s="47" t="s">
        <v>9</v>
      </c>
      <c r="H67" s="50">
        <f t="shared" si="4"/>
        <v>38.236204855438864</v>
      </c>
      <c r="I67" s="52">
        <f t="shared" si="5"/>
        <v>1.4900100096875126</v>
      </c>
      <c r="J67" s="50">
        <f t="shared" si="6"/>
        <v>312.48413099700218</v>
      </c>
      <c r="K67" s="52">
        <f t="shared" si="7"/>
        <v>34.707339610107283</v>
      </c>
      <c r="L67" s="54">
        <f t="shared" si="8"/>
        <v>1.4136177701329853</v>
      </c>
      <c r="M67" s="47" t="s">
        <v>9</v>
      </c>
      <c r="N67" s="50">
        <f t="shared" si="9"/>
        <v>78.153540168421145</v>
      </c>
      <c r="O67" s="51">
        <f t="shared" si="10"/>
        <v>78.792832930535027</v>
      </c>
    </row>
    <row r="68" spans="1:15" ht="15.95" customHeight="1" x14ac:dyDescent="0.25">
      <c r="A68" s="13">
        <v>63</v>
      </c>
      <c r="B68" s="41">
        <f t="shared" si="11"/>
        <v>1.2113231302146394</v>
      </c>
      <c r="C68" s="41">
        <f t="shared" si="1"/>
        <v>0.17840164468505107</v>
      </c>
      <c r="D68" s="42">
        <f t="shared" si="2"/>
        <v>390.26042610662341</v>
      </c>
      <c r="E68" s="48">
        <f t="shared" si="3"/>
        <v>50.764863464004954</v>
      </c>
      <c r="F68" s="47" t="s">
        <v>9</v>
      </c>
      <c r="G68" s="47" t="s">
        <v>9</v>
      </c>
      <c r="H68" s="42">
        <f t="shared" si="4"/>
        <v>38.917292430778353</v>
      </c>
      <c r="I68" s="45">
        <f t="shared" si="5"/>
        <v>1.5165510147000771</v>
      </c>
      <c r="J68" s="42">
        <f t="shared" si="6"/>
        <v>316.74276445321328</v>
      </c>
      <c r="K68" s="45">
        <f t="shared" si="7"/>
        <v>35.180342310014304</v>
      </c>
      <c r="L68" s="55">
        <f t="shared" si="8"/>
        <v>1.453061630748854</v>
      </c>
      <c r="M68" s="47" t="s">
        <v>9</v>
      </c>
      <c r="N68" s="42">
        <f t="shared" si="9"/>
        <v>79.22028935399112</v>
      </c>
      <c r="O68" s="48">
        <f t="shared" si="10"/>
        <v>79.868308080813136</v>
      </c>
    </row>
    <row r="69" spans="1:15" ht="15.95" customHeight="1" x14ac:dyDescent="0.25">
      <c r="A69" s="14">
        <v>64</v>
      </c>
      <c r="B69" s="41">
        <f t="shared" si="11"/>
        <v>1.2301416493890553</v>
      </c>
      <c r="C69" s="49">
        <f t="shared" si="1"/>
        <v>0.18036731287032806</v>
      </c>
      <c r="D69" s="50">
        <f t="shared" si="2"/>
        <v>395.32656883731636</v>
      </c>
      <c r="E69" s="51">
        <f t="shared" si="3"/>
        <v>51.423864548430835</v>
      </c>
      <c r="F69" s="47" t="s">
        <v>9</v>
      </c>
      <c r="G69" s="47" t="s">
        <v>9</v>
      </c>
      <c r="H69" s="50">
        <f t="shared" si="4"/>
        <v>39.599214247576263</v>
      </c>
      <c r="I69" s="52">
        <f t="shared" si="5"/>
        <v>1.5431245289046032</v>
      </c>
      <c r="J69" s="50">
        <f t="shared" si="6"/>
        <v>320.99100015979747</v>
      </c>
      <c r="K69" s="52">
        <f t="shared" si="7"/>
        <v>35.652190140948214</v>
      </c>
      <c r="L69" s="54">
        <f t="shared" si="8"/>
        <v>1.4929588763648154</v>
      </c>
      <c r="M69" s="47" t="s">
        <v>9</v>
      </c>
      <c r="N69" s="50">
        <f t="shared" si="9"/>
        <v>80.284455957098672</v>
      </c>
      <c r="O69" s="51">
        <f t="shared" si="10"/>
        <v>80.941179523209911</v>
      </c>
    </row>
    <row r="70" spans="1:15" ht="15.95" customHeight="1" x14ac:dyDescent="0.25">
      <c r="A70" s="13">
        <v>65</v>
      </c>
      <c r="B70" s="41">
        <f t="shared" si="11"/>
        <v>1.2489539651004931</v>
      </c>
      <c r="C70" s="41">
        <f t="shared" si="1"/>
        <v>0.18232357036732647</v>
      </c>
      <c r="D70" s="42">
        <f t="shared" si="2"/>
        <v>400.37840349022758</v>
      </c>
      <c r="E70" s="48">
        <f t="shared" si="3"/>
        <v>52.081004445899509</v>
      </c>
      <c r="F70" s="47" t="s">
        <v>9</v>
      </c>
      <c r="G70" s="47" t="s">
        <v>9</v>
      </c>
      <c r="H70" s="42">
        <f t="shared" si="4"/>
        <v>40.281951800648507</v>
      </c>
      <c r="I70" s="45">
        <f t="shared" si="5"/>
        <v>1.5697298311806345</v>
      </c>
      <c r="J70" s="42">
        <f t="shared" si="6"/>
        <v>325.22902539113466</v>
      </c>
      <c r="K70" s="45">
        <f t="shared" si="7"/>
        <v>36.122903903310863</v>
      </c>
      <c r="L70" s="55">
        <f t="shared" si="8"/>
        <v>1.5333075120576147</v>
      </c>
      <c r="M70" s="47" t="s">
        <v>9</v>
      </c>
      <c r="N70" s="42">
        <f t="shared" si="9"/>
        <v>81.346086440835492</v>
      </c>
      <c r="O70" s="48">
        <f t="shared" si="10"/>
        <v>82.011494100883226</v>
      </c>
    </row>
    <row r="71" spans="1:15" ht="15.95" customHeight="1" x14ac:dyDescent="0.25">
      <c r="A71" s="14">
        <v>66</v>
      </c>
      <c r="B71" s="41">
        <f t="shared" si="11"/>
        <v>1.2677601747925134</v>
      </c>
      <c r="C71" s="49">
        <f t="shared" si="1"/>
        <v>0.18427060491763927</v>
      </c>
      <c r="D71" s="50">
        <f t="shared" si="2"/>
        <v>405.41618969112221</v>
      </c>
      <c r="E71" s="51">
        <f t="shared" si="3"/>
        <v>52.73631692838876</v>
      </c>
      <c r="F71" s="47" t="s">
        <v>9</v>
      </c>
      <c r="G71" s="47" t="s">
        <v>9</v>
      </c>
      <c r="H71" s="50">
        <f t="shared" si="4"/>
        <v>40.965487177771323</v>
      </c>
      <c r="I71" s="52">
        <f t="shared" si="5"/>
        <v>1.5963662235145264</v>
      </c>
      <c r="J71" s="50">
        <f t="shared" si="6"/>
        <v>329.45702122224043</v>
      </c>
      <c r="K71" s="52">
        <f t="shared" si="7"/>
        <v>36.592503708946154</v>
      </c>
      <c r="L71" s="54">
        <f t="shared" si="8"/>
        <v>1.5741055824123649</v>
      </c>
      <c r="M71" s="47" t="s">
        <v>9</v>
      </c>
      <c r="N71" s="50">
        <f t="shared" si="9"/>
        <v>82.405225731133072</v>
      </c>
      <c r="O71" s="51">
        <f t="shared" si="10"/>
        <v>83.079297107256863</v>
      </c>
    </row>
    <row r="72" spans="1:15" ht="15.95" customHeight="1" x14ac:dyDescent="0.25">
      <c r="A72" s="13">
        <v>67</v>
      </c>
      <c r="B72" s="41">
        <f t="shared" si="11"/>
        <v>1.2865603729248249</v>
      </c>
      <c r="C72" s="41">
        <f t="shared" si="1"/>
        <v>0.18620859773900852</v>
      </c>
      <c r="D72" s="42">
        <f t="shared" si="2"/>
        <v>410.44017849709775</v>
      </c>
      <c r="E72" s="48">
        <f t="shared" si="3"/>
        <v>53.389834653269169</v>
      </c>
      <c r="F72" s="47" t="s">
        <v>9</v>
      </c>
      <c r="G72" s="47" t="s">
        <v>9</v>
      </c>
      <c r="H72" s="42">
        <f t="shared" si="4"/>
        <v>41.649803032518591</v>
      </c>
      <c r="I72" s="45">
        <f t="shared" si="5"/>
        <v>1.6230330299409559</v>
      </c>
      <c r="J72" s="42">
        <f t="shared" si="6"/>
        <v>333.67516282472036</v>
      </c>
      <c r="K72" s="45">
        <f t="shared" si="7"/>
        <v>37.061009014011375</v>
      </c>
      <c r="L72" s="55">
        <f t="shared" si="8"/>
        <v>1.6153511701499867</v>
      </c>
      <c r="M72" s="47" t="s">
        <v>9</v>
      </c>
      <c r="N72" s="42">
        <f t="shared" si="9"/>
        <v>83.461917290116688</v>
      </c>
      <c r="O72" s="48">
        <f t="shared" si="10"/>
        <v>84.144632359974494</v>
      </c>
    </row>
    <row r="73" spans="1:15" ht="15.95" customHeight="1" x14ac:dyDescent="0.25">
      <c r="A73" s="14">
        <v>68</v>
      </c>
      <c r="B73" s="41">
        <f t="shared" si="11"/>
        <v>1.3053546511078202</v>
      </c>
      <c r="C73" s="49">
        <f t="shared" si="1"/>
        <v>0.18813772384575844</v>
      </c>
      <c r="D73" s="50">
        <f t="shared" si="2"/>
        <v>415.45061280291856</v>
      </c>
      <c r="E73" s="51">
        <f t="shared" si="3"/>
        <v>54.041589216159082</v>
      </c>
      <c r="F73" s="47" t="s">
        <v>9</v>
      </c>
      <c r="G73" s="47" t="s">
        <v>9</v>
      </c>
      <c r="H73" s="50">
        <f t="shared" si="4"/>
        <v>42.334882558719116</v>
      </c>
      <c r="I73" s="52">
        <f t="shared" si="5"/>
        <v>1.6497295955475593</v>
      </c>
      <c r="J73" s="50">
        <f t="shared" si="6"/>
        <v>337.88361974439124</v>
      </c>
      <c r="K73" s="52">
        <f t="shared" si="7"/>
        <v>37.528438649812394</v>
      </c>
      <c r="L73" s="54">
        <f t="shared" si="8"/>
        <v>1.6570423948222175</v>
      </c>
      <c r="M73" s="47" t="s">
        <v>9</v>
      </c>
      <c r="N73" s="50">
        <f t="shared" si="9"/>
        <v>84.516203184916606</v>
      </c>
      <c r="O73" s="51">
        <f t="shared" si="10"/>
        <v>85.207542270273791</v>
      </c>
    </row>
    <row r="74" spans="1:15" ht="15.95" customHeight="1" x14ac:dyDescent="0.25">
      <c r="A74" s="13">
        <v>69</v>
      </c>
      <c r="B74" s="41">
        <f t="shared" si="11"/>
        <v>1.324143098229166</v>
      </c>
      <c r="C74" s="41">
        <f t="shared" si="1"/>
        <v>0.19005815234902143</v>
      </c>
      <c r="D74" s="42">
        <f t="shared" si="2"/>
        <v>420.44772772238588</v>
      </c>
      <c r="E74" s="48">
        <f t="shared" si="3"/>
        <v>54.691611200533679</v>
      </c>
      <c r="F74" s="47" t="s">
        <v>9</v>
      </c>
      <c r="G74" s="47" t="s">
        <v>9</v>
      </c>
      <c r="H74" s="42">
        <f t="shared" si="4"/>
        <v>43.020709466414985</v>
      </c>
      <c r="I74" s="45">
        <f t="shared" si="5"/>
        <v>1.6764552855380637</v>
      </c>
      <c r="J74" s="42">
        <f t="shared" si="6"/>
        <v>342.08255616196016</v>
      </c>
      <c r="K74" s="45">
        <f t="shared" si="7"/>
        <v>37.994810851756981</v>
      </c>
      <c r="L74" s="55">
        <f t="shared" si="8"/>
        <v>1.6991774115699159</v>
      </c>
      <c r="M74" s="47" t="s">
        <v>9</v>
      </c>
      <c r="N74" s="42">
        <f t="shared" si="9"/>
        <v>85.568124152280888</v>
      </c>
      <c r="O74" s="48">
        <f t="shared" si="10"/>
        <v>86.268067908127762</v>
      </c>
    </row>
    <row r="75" spans="1:15" ht="15.95" customHeight="1" x14ac:dyDescent="0.25">
      <c r="A75" s="14">
        <v>70</v>
      </c>
      <c r="B75" s="41">
        <f t="shared" si="11"/>
        <v>1.342925800573018</v>
      </c>
      <c r="C75" s="49">
        <f t="shared" si="1"/>
        <v>0.19197004673830148</v>
      </c>
      <c r="D75" s="50">
        <f t="shared" si="2"/>
        <v>425.43175094663513</v>
      </c>
      <c r="E75" s="51">
        <f t="shared" si="3"/>
        <v>55.339930224331695</v>
      </c>
      <c r="F75" s="47" t="s">
        <v>9</v>
      </c>
      <c r="G75" s="47" t="s">
        <v>9</v>
      </c>
      <c r="H75" s="50">
        <f t="shared" si="4"/>
        <v>43.707267959213517</v>
      </c>
      <c r="I75" s="52">
        <f t="shared" si="5"/>
        <v>1.7032094843497243</v>
      </c>
      <c r="J75" s="50">
        <f t="shared" si="6"/>
        <v>346.27213113802611</v>
      </c>
      <c r="K75" s="52">
        <f t="shared" si="7"/>
        <v>38.460143286566982</v>
      </c>
      <c r="L75" s="54">
        <f t="shared" si="8"/>
        <v>1.7417544099407209</v>
      </c>
      <c r="M75" s="47" t="s">
        <v>9</v>
      </c>
      <c r="N75" s="50">
        <f t="shared" si="9"/>
        <v>86.61771965930383</v>
      </c>
      <c r="O75" s="51">
        <f t="shared" si="10"/>
        <v>87.326249063469916</v>
      </c>
    </row>
    <row r="76" spans="1:15" ht="15.95" customHeight="1" x14ac:dyDescent="0.25">
      <c r="A76" s="13">
        <v>71</v>
      </c>
      <c r="B76" s="41">
        <f t="shared" si="11"/>
        <v>1.3617028419323758</v>
      </c>
      <c r="C76" s="41">
        <f t="shared" si="1"/>
        <v>0.19387356514578777</v>
      </c>
      <c r="D76" s="42">
        <f t="shared" si="2"/>
        <v>430.40290308104846</v>
      </c>
      <c r="E76" s="48">
        <f t="shared" si="3"/>
        <v>55.986574983780976</v>
      </c>
      <c r="F76" s="47" t="s">
        <v>9</v>
      </c>
      <c r="G76" s="47" t="s">
        <v>9</v>
      </c>
      <c r="H76" s="42">
        <f t="shared" si="4"/>
        <v>44.394542712932449</v>
      </c>
      <c r="I76" s="45">
        <f t="shared" si="5"/>
        <v>1.7299915948211579</v>
      </c>
      <c r="J76" s="42">
        <f t="shared" si="6"/>
        <v>350.45249884355178</v>
      </c>
      <c r="K76" s="45">
        <f t="shared" si="7"/>
        <v>38.924453077876677</v>
      </c>
      <c r="L76" s="55">
        <f t="shared" si="8"/>
        <v>1.7847716127624029</v>
      </c>
      <c r="M76" s="47" t="s">
        <v>9</v>
      </c>
      <c r="N76" s="42">
        <f t="shared" si="9"/>
        <v>87.66502796055417</v>
      </c>
      <c r="O76" s="48">
        <f t="shared" si="10"/>
        <v>88.38212430378978</v>
      </c>
    </row>
    <row r="77" spans="1:15" ht="15.95" customHeight="1" x14ac:dyDescent="0.25">
      <c r="A77" s="14">
        <v>72</v>
      </c>
      <c r="B77" s="41">
        <f t="shared" si="11"/>
        <v>1.3804743037150917</v>
      </c>
      <c r="C77" s="49">
        <f t="shared" si="1"/>
        <v>0.19576886059470033</v>
      </c>
      <c r="D77" s="50">
        <f t="shared" si="2"/>
        <v>435.36139796235483</v>
      </c>
      <c r="E77" s="51">
        <f t="shared" si="3"/>
        <v>56.631573294646635</v>
      </c>
      <c r="F77" s="47" t="s">
        <v>9</v>
      </c>
      <c r="G77" s="47" t="s">
        <v>9</v>
      </c>
      <c r="H77" s="50">
        <f t="shared" si="4"/>
        <v>45.082518855448498</v>
      </c>
      <c r="I77" s="52">
        <f t="shared" si="5"/>
        <v>1.7568010374070711</v>
      </c>
      <c r="J77" s="50">
        <f t="shared" si="6"/>
        <v>354.62380877687025</v>
      </c>
      <c r="K77" s="52">
        <f t="shared" si="7"/>
        <v>39.387756830335334</v>
      </c>
      <c r="L77" s="54">
        <f t="shared" si="8"/>
        <v>1.828227275068542</v>
      </c>
      <c r="M77" s="47" t="s">
        <v>9</v>
      </c>
      <c r="N77" s="50">
        <f t="shared" si="9"/>
        <v>88.710086151866207</v>
      </c>
      <c r="O77" s="51">
        <f t="shared" si="10"/>
        <v>89.435731028364089</v>
      </c>
    </row>
    <row r="78" spans="1:15" ht="15.95" customHeight="1" x14ac:dyDescent="0.25">
      <c r="A78" s="13">
        <v>73</v>
      </c>
      <c r="B78" s="41">
        <f t="shared" si="11"/>
        <v>1.3992402650439408</v>
      </c>
      <c r="C78" s="41">
        <f t="shared" si="1"/>
        <v>0.1976560812328417</v>
      </c>
      <c r="D78" s="42">
        <f t="shared" si="2"/>
        <v>440.30744295733507</v>
      </c>
      <c r="E78" s="48">
        <f t="shared" si="3"/>
        <v>57.27495213108643</v>
      </c>
      <c r="F78" s="47" t="s">
        <v>9</v>
      </c>
      <c r="G78" s="47" t="s">
        <v>9</v>
      </c>
      <c r="H78" s="42">
        <f t="shared" si="4"/>
        <v>45.771181947665539</v>
      </c>
      <c r="I78" s="45">
        <f t="shared" si="5"/>
        <v>1.7836372494366177</v>
      </c>
      <c r="J78" s="42">
        <f t="shared" si="6"/>
        <v>358.78620596817512</v>
      </c>
      <c r="K78" s="45">
        <f t="shared" si="7"/>
        <v>39.850070652320014</v>
      </c>
      <c r="L78" s="55">
        <f t="shared" si="8"/>
        <v>1.8721196830733922</v>
      </c>
      <c r="M78" s="47" t="s">
        <v>9</v>
      </c>
      <c r="N78" s="42">
        <f t="shared" si="9"/>
        <v>89.752930221029771</v>
      </c>
      <c r="O78" s="48">
        <f t="shared" si="10"/>
        <v>90.487105519361293</v>
      </c>
    </row>
    <row r="79" spans="1:15" ht="15.95" customHeight="1" x14ac:dyDescent="0.25">
      <c r="A79" s="14">
        <v>74</v>
      </c>
      <c r="B79" s="41">
        <f t="shared" si="11"/>
        <v>1.418000802851191</v>
      </c>
      <c r="C79" s="49">
        <f t="shared" si="1"/>
        <v>0.19953537055242646</v>
      </c>
      <c r="D79" s="50">
        <f t="shared" si="2"/>
        <v>445.2412392444345</v>
      </c>
      <c r="E79" s="51">
        <f t="shared" si="3"/>
        <v>57.916737662282991</v>
      </c>
      <c r="F79" s="47" t="s">
        <v>9</v>
      </c>
      <c r="G79" s="47" t="s">
        <v>9</v>
      </c>
      <c r="H79" s="50">
        <f t="shared" si="4"/>
        <v>46.460517965526527</v>
      </c>
      <c r="I79" s="52">
        <f t="shared" si="5"/>
        <v>1.8104996844124286</v>
      </c>
      <c r="J79" s="50">
        <f t="shared" si="6"/>
        <v>362.93983117239236</v>
      </c>
      <c r="K79" s="52">
        <f t="shared" si="7"/>
        <v>40.311410177357367</v>
      </c>
      <c r="L79" s="54">
        <f t="shared" si="8"/>
        <v>1.9164471531930738</v>
      </c>
      <c r="M79" s="47" t="s">
        <v>9</v>
      </c>
      <c r="N79" s="50">
        <f t="shared" si="9"/>
        <v>90.793595095600367</v>
      </c>
      <c r="O79" s="51">
        <f t="shared" si="10"/>
        <v>91.536282990042906</v>
      </c>
    </row>
    <row r="80" spans="1:15" ht="15.95" customHeight="1" x14ac:dyDescent="0.25">
      <c r="A80" s="13">
        <v>75</v>
      </c>
      <c r="B80" s="41">
        <f t="shared" si="11"/>
        <v>1.4367559919680257</v>
      </c>
      <c r="C80" s="41">
        <f t="shared" si="1"/>
        <v>0.20140686759716678</v>
      </c>
      <c r="D80" s="42">
        <f t="shared" si="2"/>
        <v>450.16298207948711</v>
      </c>
      <c r="E80" s="48">
        <f t="shared" si="3"/>
        <v>58.556955287008606</v>
      </c>
      <c r="F80" s="47" t="s">
        <v>9</v>
      </c>
      <c r="G80" s="47" t="s">
        <v>9</v>
      </c>
      <c r="H80" s="42">
        <f t="shared" si="4"/>
        <v>47.150513282997828</v>
      </c>
      <c r="I80" s="45">
        <f t="shared" si="5"/>
        <v>1.8373878113475344</v>
      </c>
      <c r="J80" s="42">
        <f t="shared" si="6"/>
        <v>367.08482105122818</v>
      </c>
      <c r="K80" s="45">
        <f t="shared" si="7"/>
        <v>40.771790584343826</v>
      </c>
      <c r="L80" s="55">
        <f t="shared" si="8"/>
        <v>1.9612080311103171</v>
      </c>
      <c r="M80" s="47" t="s">
        <v>9</v>
      </c>
      <c r="N80" s="42">
        <f t="shared" si="9"/>
        <v>91.832114688027943</v>
      </c>
      <c r="O80" s="48">
        <f t="shared" si="10"/>
        <v>92.583297630261299</v>
      </c>
    </row>
    <row r="81" spans="1:15" ht="15.95" customHeight="1" x14ac:dyDescent="0.25">
      <c r="A81" s="14">
        <v>76</v>
      </c>
      <c r="B81" s="41">
        <f t="shared" si="11"/>
        <v>1.4555059052091879</v>
      </c>
      <c r="C81" s="49">
        <f t="shared" si="1"/>
        <v>0.20327070715751649</v>
      </c>
      <c r="D81" s="50">
        <f t="shared" si="2"/>
        <v>455.07286104663865</v>
      </c>
      <c r="E81" s="51">
        <f t="shared" si="3"/>
        <v>59.195629666265653</v>
      </c>
      <c r="F81" s="47" t="s">
        <v>9</v>
      </c>
      <c r="G81" s="47" t="s">
        <v>9</v>
      </c>
      <c r="H81" s="50">
        <f t="shared" si="4"/>
        <v>47.841154655962889</v>
      </c>
      <c r="I81" s="52">
        <f t="shared" si="5"/>
        <v>1.8643011141377275</v>
      </c>
      <c r="J81" s="50">
        <f t="shared" si="6"/>
        <v>371.22130834514883</v>
      </c>
      <c r="K81" s="52">
        <f t="shared" si="7"/>
        <v>41.231226616647106</v>
      </c>
      <c r="L81" s="54">
        <f t="shared" si="8"/>
        <v>2.0064006908803842</v>
      </c>
      <c r="M81" s="47" t="s">
        <v>9</v>
      </c>
      <c r="N81" s="50">
        <f t="shared" si="9"/>
        <v>92.868521938290073</v>
      </c>
      <c r="O81" s="51">
        <f t="shared" si="10"/>
        <v>93.62818264944174</v>
      </c>
    </row>
    <row r="82" spans="1:15" ht="15.95" customHeight="1" x14ac:dyDescent="0.25">
      <c r="A82" s="13">
        <v>77</v>
      </c>
      <c r="B82" s="41">
        <f t="shared" si="11"/>
        <v>1.4742506134531195</v>
      </c>
      <c r="C82" s="41">
        <f t="shared" si="1"/>
        <v>0.20512701995489252</v>
      </c>
      <c r="D82" s="42">
        <f t="shared" si="2"/>
        <v>459.97106029548024</v>
      </c>
      <c r="E82" s="48">
        <f t="shared" si="3"/>
        <v>59.832784754132483</v>
      </c>
      <c r="F82" s="47" t="s">
        <v>9</v>
      </c>
      <c r="G82" s="47" t="s">
        <v>9</v>
      </c>
      <c r="H82" s="42">
        <f t="shared" si="4"/>
        <v>48.532429206963691</v>
      </c>
      <c r="I82" s="45">
        <f t="shared" si="5"/>
        <v>1.8912390909669559</v>
      </c>
      <c r="J82" s="42">
        <f t="shared" si="6"/>
        <v>375.34942203596381</v>
      </c>
      <c r="K82" s="45">
        <f t="shared" si="7"/>
        <v>41.689732600164156</v>
      </c>
      <c r="L82" s="55">
        <f t="shared" si="8"/>
        <v>2.0520235340756958</v>
      </c>
      <c r="M82" s="47" t="s">
        <v>9</v>
      </c>
      <c r="N82" s="42">
        <f t="shared" si="9"/>
        <v>93.902848854196066</v>
      </c>
      <c r="O82" s="48">
        <f t="shared" si="10"/>
        <v>94.670970317216074</v>
      </c>
    </row>
    <row r="83" spans="1:15" ht="15.95" customHeight="1" x14ac:dyDescent="0.25">
      <c r="A83" s="14">
        <v>78</v>
      </c>
      <c r="B83" s="41">
        <f t="shared" si="11"/>
        <v>1.4929901857179402</v>
      </c>
      <c r="C83" s="49">
        <f t="shared" si="1"/>
        <v>0.20697593281563473</v>
      </c>
      <c r="D83" s="50">
        <f t="shared" si="2"/>
        <v>464.85775876531841</v>
      </c>
      <c r="E83" s="51">
        <f t="shared" si="3"/>
        <v>60.468443826936657</v>
      </c>
      <c r="F83" s="47" t="s">
        <v>9</v>
      </c>
      <c r="G83" s="47" t="s">
        <v>9</v>
      </c>
      <c r="H83" s="50">
        <f t="shared" si="4"/>
        <v>49.224324410736692</v>
      </c>
      <c r="I83" s="52">
        <f t="shared" si="5"/>
        <v>1.9182012537436808</v>
      </c>
      <c r="J83" s="50">
        <f t="shared" si="6"/>
        <v>379.46928750064825</v>
      </c>
      <c r="K83" s="52">
        <f t="shared" si="7"/>
        <v>42.147322460406102</v>
      </c>
      <c r="L83" s="54">
        <f t="shared" si="8"/>
        <v>2.0980749889671237</v>
      </c>
      <c r="M83" s="47" t="s">
        <v>9</v>
      </c>
      <c r="N83" s="50">
        <f t="shared" si="9"/>
        <v>94.935126549520973</v>
      </c>
      <c r="O83" s="51">
        <f t="shared" si="10"/>
        <v>95.711692001868798</v>
      </c>
    </row>
    <row r="84" spans="1:15" ht="15.95" customHeight="1" x14ac:dyDescent="0.25">
      <c r="A84" s="13">
        <v>79</v>
      </c>
      <c r="B84" s="41">
        <f t="shared" si="11"/>
        <v>1.5117246892334999</v>
      </c>
      <c r="C84" s="41">
        <f t="shared" si="1"/>
        <v>0.20881756883539848</v>
      </c>
      <c r="D84" s="42">
        <f t="shared" si="2"/>
        <v>469.7331303974409</v>
      </c>
      <c r="E84" s="48">
        <f t="shared" si="3"/>
        <v>61.102629510866038</v>
      </c>
      <c r="F84" s="47" t="s">
        <v>9</v>
      </c>
      <c r="G84" s="47" t="s">
        <v>9</v>
      </c>
      <c r="H84" s="42">
        <f t="shared" si="4"/>
        <v>49.916828080491648</v>
      </c>
      <c r="I84" s="45">
        <f t="shared" si="5"/>
        <v>1.9451871275661829</v>
      </c>
      <c r="J84" s="42">
        <f t="shared" si="6"/>
        <v>383.58102665697857</v>
      </c>
      <c r="K84" s="45">
        <f t="shared" si="7"/>
        <v>42.604009738674016</v>
      </c>
      <c r="L84" s="55">
        <f t="shared" si="8"/>
        <v>2.1445535097398527</v>
      </c>
      <c r="M84" s="47" t="s">
        <v>9</v>
      </c>
      <c r="N84" s="42">
        <f t="shared" si="9"/>
        <v>95.965385280109771</v>
      </c>
      <c r="O84" s="48">
        <f t="shared" si="10"/>
        <v>96.750378206736443</v>
      </c>
    </row>
    <row r="85" spans="1:15" ht="15.95" customHeight="1" x14ac:dyDescent="0.25">
      <c r="A85" s="14">
        <v>80</v>
      </c>
      <c r="B85" s="41">
        <f t="shared" si="11"/>
        <v>1.5304541895097568</v>
      </c>
      <c r="C85" s="49">
        <f t="shared" si="1"/>
        <v>0.21065204753461902</v>
      </c>
      <c r="D85" s="50">
        <f t="shared" si="2"/>
        <v>474.59734433615432</v>
      </c>
      <c r="E85" s="51">
        <f t="shared" si="3"/>
        <v>61.735363808119729</v>
      </c>
      <c r="F85" s="47" t="s">
        <v>9</v>
      </c>
      <c r="G85" s="47" t="s">
        <v>9</v>
      </c>
      <c r="H85" s="50">
        <f t="shared" si="4"/>
        <v>50.609928354886563</v>
      </c>
      <c r="I85" s="52">
        <f t="shared" si="5"/>
        <v>1.9721962502149935</v>
      </c>
      <c r="J85" s="50">
        <f t="shared" si="6"/>
        <v>387.68475810151932</v>
      </c>
      <c r="K85" s="52">
        <f t="shared" si="7"/>
        <v>43.05980760738472</v>
      </c>
      <c r="L85" s="54">
        <f t="shared" si="8"/>
        <v>2.1914575757419543</v>
      </c>
      <c r="M85" s="47" t="s">
        <v>9</v>
      </c>
      <c r="N85" s="50">
        <f t="shared" si="9"/>
        <v>96.993654478086256</v>
      </c>
      <c r="O85" s="51">
        <f t="shared" si="10"/>
        <v>97.787058604696369</v>
      </c>
    </row>
    <row r="86" spans="1:15" ht="15.95" customHeight="1" x14ac:dyDescent="0.25">
      <c r="A86" s="13">
        <v>81</v>
      </c>
      <c r="B86" s="41">
        <f t="shared" si="11"/>
        <v>1.5491787504017376</v>
      </c>
      <c r="C86" s="41">
        <f t="shared" si="1"/>
        <v>0.21247948500564012</v>
      </c>
      <c r="D86" s="42">
        <f t="shared" si="2"/>
        <v>479.45056511932796</v>
      </c>
      <c r="E86" s="48">
        <f t="shared" si="3"/>
        <v>62.366668121694097</v>
      </c>
      <c r="F86" s="47" t="s">
        <v>9</v>
      </c>
      <c r="G86" s="47" t="s">
        <v>9</v>
      </c>
      <c r="H86" s="42">
        <f t="shared" si="4"/>
        <v>51.303613685655378</v>
      </c>
      <c r="I86" s="45">
        <f t="shared" si="5"/>
        <v>1.9992281716707629</v>
      </c>
      <c r="J86" s="42">
        <f t="shared" si="6"/>
        <v>391.78059724044789</v>
      </c>
      <c r="K86" s="45">
        <f t="shared" si="7"/>
        <v>43.514728884601624</v>
      </c>
      <c r="L86" s="55">
        <f t="shared" si="8"/>
        <v>2.2387856907639314</v>
      </c>
      <c r="M86" s="47" t="s">
        <v>9</v>
      </c>
      <c r="N86" s="42">
        <f t="shared" si="9"/>
        <v>98.019962784286776</v>
      </c>
      <c r="O86" s="48">
        <f t="shared" si="10"/>
        <v>98.821762070865802</v>
      </c>
    </row>
    <row r="87" spans="1:15" ht="15.95" customHeight="1" x14ac:dyDescent="0.25">
      <c r="A87" s="14">
        <v>82</v>
      </c>
      <c r="B87" s="41">
        <f t="shared" si="11"/>
        <v>1.5678984341712412</v>
      </c>
      <c r="C87" s="49">
        <f t="shared" si="1"/>
        <v>0.21429999405204886</v>
      </c>
      <c r="D87" s="50">
        <f t="shared" si="2"/>
        <v>484.2929528591111</v>
      </c>
      <c r="E87" s="51">
        <f t="shared" si="3"/>
        <v>62.996563278890228</v>
      </c>
      <c r="F87" s="47" t="s">
        <v>9</v>
      </c>
      <c r="G87" s="47" t="s">
        <v>9</v>
      </c>
      <c r="H87" s="50">
        <f t="shared" si="4"/>
        <v>51.997872825848006</v>
      </c>
      <c r="I87" s="52">
        <f t="shared" si="5"/>
        <v>2.0262824536559925</v>
      </c>
      <c r="J87" s="50">
        <f t="shared" si="6"/>
        <v>395.86865641367717</v>
      </c>
      <c r="K87" s="52">
        <f t="shared" si="7"/>
        <v>43.9687860478207</v>
      </c>
      <c r="L87" s="54">
        <f t="shared" si="8"/>
        <v>2.2865363823475273</v>
      </c>
      <c r="M87" s="47" t="s">
        <v>9</v>
      </c>
      <c r="N87" s="50">
        <f t="shared" si="9"/>
        <v>99.044338079033167</v>
      </c>
      <c r="O87" s="51">
        <f t="shared" si="10"/>
        <v>99.854516713626495</v>
      </c>
    </row>
    <row r="88" spans="1:15" ht="15.95" customHeight="1" x14ac:dyDescent="0.25">
      <c r="A88" s="13">
        <v>83</v>
      </c>
      <c r="B88" s="41">
        <f t="shared" si="11"/>
        <v>1.5866133015455577</v>
      </c>
      <c r="C88" s="41">
        <f t="shared" si="1"/>
        <v>0.21611368432072181</v>
      </c>
      <c r="D88" s="42">
        <f t="shared" si="2"/>
        <v>489.12466341344856</v>
      </c>
      <c r="E88" s="48">
        <f t="shared" si="3"/>
        <v>63.625069553624627</v>
      </c>
      <c r="F88" s="47" t="s">
        <v>9</v>
      </c>
      <c r="G88" s="47" t="s">
        <v>9</v>
      </c>
      <c r="H88" s="42">
        <f t="shared" si="4"/>
        <v>52.692694818645961</v>
      </c>
      <c r="I88" s="45">
        <f t="shared" si="5"/>
        <v>2.0533586691991967</v>
      </c>
      <c r="J88" s="42">
        <f t="shared" si="6"/>
        <v>399.94904501269599</v>
      </c>
      <c r="K88" s="45">
        <f t="shared" si="7"/>
        <v>44.421991247059154</v>
      </c>
      <c r="L88" s="55">
        <f t="shared" si="8"/>
        <v>2.3347082011223774</v>
      </c>
      <c r="M88" s="47" t="s">
        <v>9</v>
      </c>
      <c r="N88" s="42">
        <f t="shared" si="9"/>
        <v>100.06680751134823</v>
      </c>
      <c r="O88" s="48">
        <f t="shared" si="10"/>
        <v>100.88534990407909</v>
      </c>
    </row>
    <row r="89" spans="1:15" ht="15.95" customHeight="1" x14ac:dyDescent="0.25">
      <c r="A89" s="14">
        <v>84</v>
      </c>
      <c r="B89" s="41">
        <f t="shared" si="11"/>
        <v>1.6053234117733057</v>
      </c>
      <c r="C89" s="49">
        <f t="shared" si="1"/>
        <v>0.21792066242704441</v>
      </c>
      <c r="D89" s="50">
        <f t="shared" si="2"/>
        <v>493.94584854895851</v>
      </c>
      <c r="E89" s="51">
        <f t="shared" si="3"/>
        <v>64.252206687616166</v>
      </c>
      <c r="F89" s="47" t="s">
        <v>9</v>
      </c>
      <c r="G89" s="47" t="s">
        <v>9</v>
      </c>
      <c r="H89" s="50">
        <f t="shared" si="4"/>
        <v>53.388068986717975</v>
      </c>
      <c r="I89" s="52">
        <f t="shared" si="5"/>
        <v>2.0804564022201051</v>
      </c>
      <c r="J89" s="50">
        <f t="shared" si="6"/>
        <v>404.02186959251452</v>
      </c>
      <c r="K89" s="52">
        <f t="shared" si="7"/>
        <v>44.874356317288964</v>
      </c>
      <c r="L89" s="54">
        <f t="shared" si="8"/>
        <v>2.3832997201689188</v>
      </c>
      <c r="M89" s="47" t="s">
        <v>9</v>
      </c>
      <c r="N89" s="50">
        <f t="shared" si="9"/>
        <v>101.087397526711</v>
      </c>
      <c r="O89" s="51">
        <f t="shared" si="10"/>
        <v>101.9142883040256</v>
      </c>
    </row>
    <row r="90" spans="1:15" ht="15.95" customHeight="1" x14ac:dyDescent="0.25">
      <c r="A90" s="13">
        <v>85</v>
      </c>
      <c r="B90" s="41">
        <f t="shared" si="11"/>
        <v>1.6240288226776178</v>
      </c>
      <c r="C90" s="41">
        <f t="shared" si="1"/>
        <v>0.21972103207373522</v>
      </c>
      <c r="D90" s="42">
        <f t="shared" si="2"/>
        <v>498.75665609571666</v>
      </c>
      <c r="E90" s="48">
        <f t="shared" si="3"/>
        <v>64.877993910520715</v>
      </c>
      <c r="F90" s="47" t="s">
        <v>9</v>
      </c>
      <c r="G90" s="47" t="s">
        <v>9</v>
      </c>
      <c r="H90" s="42">
        <f t="shared" si="4"/>
        <v>54.083984922085151</v>
      </c>
      <c r="I90" s="45">
        <f t="shared" si="5"/>
        <v>2.1075752471347209</v>
      </c>
      <c r="J90" s="42">
        <f t="shared" si="6"/>
        <v>408.08723397808268</v>
      </c>
      <c r="K90" s="45">
        <f t="shared" si="7"/>
        <v>45.325892790256617</v>
      </c>
      <c r="L90" s="55">
        <f t="shared" si="8"/>
        <v>2.4323095344063574</v>
      </c>
      <c r="M90" s="47" t="s">
        <v>9</v>
      </c>
      <c r="N90" s="42">
        <f t="shared" si="9"/>
        <v>102.1061338934404</v>
      </c>
      <c r="O90" s="48">
        <f t="shared" si="10"/>
        <v>102.94135789256875</v>
      </c>
    </row>
    <row r="91" spans="1:15" ht="15.95" customHeight="1" x14ac:dyDescent="0.25">
      <c r="A91" s="14">
        <v>86</v>
      </c>
      <c r="B91" s="41">
        <f t="shared" si="11"/>
        <v>1.6427295907068025</v>
      </c>
      <c r="C91" s="49">
        <f t="shared" si="1"/>
        <v>0.22151489416367162</v>
      </c>
      <c r="D91" s="50">
        <f t="shared" si="2"/>
        <v>503.5572300944321</v>
      </c>
      <c r="E91" s="51">
        <f t="shared" si="3"/>
        <v>65.502449959074966</v>
      </c>
      <c r="F91" s="47" t="s">
        <v>9</v>
      </c>
      <c r="G91" s="47" t="s">
        <v>9</v>
      </c>
      <c r="H91" s="50">
        <f t="shared" si="4"/>
        <v>54.780432476463375</v>
      </c>
      <c r="I91" s="52">
        <f t="shared" si="5"/>
        <v>2.1347148084789827</v>
      </c>
      <c r="J91" s="50">
        <f t="shared" si="6"/>
        <v>412.14523936550432</v>
      </c>
      <c r="K91" s="52">
        <f t="shared" si="7"/>
        <v>45.776611905725041</v>
      </c>
      <c r="L91" s="54">
        <f t="shared" si="8"/>
        <v>2.4817362600042818</v>
      </c>
      <c r="M91" s="47" t="s">
        <v>9</v>
      </c>
      <c r="N91" s="50">
        <f t="shared" si="9"/>
        <v>103.12304172779109</v>
      </c>
      <c r="O91" s="51">
        <f t="shared" si="10"/>
        <v>103.9665839914131</v>
      </c>
    </row>
    <row r="92" spans="1:15" ht="15.95" customHeight="1" x14ac:dyDescent="0.25">
      <c r="A92" s="13">
        <v>87</v>
      </c>
      <c r="B92" s="41">
        <f t="shared" si="11"/>
        <v>1.6614257709826445</v>
      </c>
      <c r="C92" s="41">
        <f t="shared" si="1"/>
        <v>0.22330234690708756</v>
      </c>
      <c r="D92" s="42">
        <f t="shared" si="2"/>
        <v>508.34771093647333</v>
      </c>
      <c r="E92" s="48">
        <f t="shared" si="3"/>
        <v>66.125593095311672</v>
      </c>
      <c r="F92" s="47" t="s">
        <v>9</v>
      </c>
      <c r="G92" s="47" t="s">
        <v>9</v>
      </c>
      <c r="H92" s="42">
        <f t="shared" si="4"/>
        <v>55.477401752057744</v>
      </c>
      <c r="I92" s="45">
        <f t="shared" si="5"/>
        <v>2.1618747005500327</v>
      </c>
      <c r="J92" s="42">
        <f t="shared" si="6"/>
        <v>416.1959844183753</v>
      </c>
      <c r="K92" s="45">
        <f t="shared" si="7"/>
        <v>46.226524622173685</v>
      </c>
      <c r="L92" s="55">
        <f t="shared" si="8"/>
        <v>2.5315785338168926</v>
      </c>
      <c r="M92" s="47" t="s">
        <v>9</v>
      </c>
      <c r="N92" s="42">
        <f t="shared" si="9"/>
        <v>104.13814551783911</v>
      </c>
      <c r="O92" s="48">
        <f t="shared" si="10"/>
        <v>104.98999128894617</v>
      </c>
    </row>
    <row r="93" spans="1:15" ht="15.95" customHeight="1" x14ac:dyDescent="0.25">
      <c r="A93" s="14">
        <v>88</v>
      </c>
      <c r="B93" s="41">
        <f t="shared" si="11"/>
        <v>1.6801174173464539</v>
      </c>
      <c r="C93" s="49">
        <f t="shared" si="1"/>
        <v>0.22508348592348293</v>
      </c>
      <c r="D93" s="50">
        <f t="shared" si="2"/>
        <v>513.12823549717382</v>
      </c>
      <c r="E93" s="51">
        <f t="shared" si="3"/>
        <v>66.747441123899591</v>
      </c>
      <c r="F93" s="47" t="s">
        <v>9</v>
      </c>
      <c r="G93" s="47" t="s">
        <v>9</v>
      </c>
      <c r="H93" s="50">
        <f t="shared" si="4"/>
        <v>56.174883092781251</v>
      </c>
      <c r="I93" s="52">
        <f t="shared" si="5"/>
        <v>2.1890545470640221</v>
      </c>
      <c r="J93" s="50">
        <f t="shared" si="6"/>
        <v>420.2395653595176</v>
      </c>
      <c r="K93" s="52">
        <f t="shared" si="7"/>
        <v>46.675641626987378</v>
      </c>
      <c r="L93" s="54">
        <f t="shared" si="8"/>
        <v>2.5818350128385892</v>
      </c>
      <c r="M93" s="47" t="s">
        <v>9</v>
      </c>
      <c r="N93" s="50">
        <f t="shared" si="9"/>
        <v>105.15146914622738</v>
      </c>
      <c r="O93" s="51">
        <f t="shared" si="10"/>
        <v>106.01160386316994</v>
      </c>
    </row>
    <row r="94" spans="1:15" ht="15.95" customHeight="1" x14ac:dyDescent="0.25">
      <c r="A94" s="13">
        <v>89</v>
      </c>
      <c r="B94" s="41">
        <f t="shared" si="11"/>
        <v>1.6988045824030382</v>
      </c>
      <c r="C94" s="41">
        <f t="shared" si="1"/>
        <v>0.22685840433856508</v>
      </c>
      <c r="D94" s="42">
        <f t="shared" si="2"/>
        <v>517.89893726280718</v>
      </c>
      <c r="E94" s="48">
        <f t="shared" si="3"/>
        <v>67.368011408660408</v>
      </c>
      <c r="F94" s="47" t="s">
        <v>9</v>
      </c>
      <c r="G94" s="47" t="s">
        <v>9</v>
      </c>
      <c r="H94" s="42">
        <f t="shared" si="4"/>
        <v>56.87286707587441</v>
      </c>
      <c r="I94" s="45">
        <f t="shared" si="5"/>
        <v>2.2162539808295421</v>
      </c>
      <c r="J94" s="42">
        <f t="shared" si="6"/>
        <v>424.27607605839091</v>
      </c>
      <c r="K94" s="45">
        <f t="shared" si="7"/>
        <v>47.123973346165052</v>
      </c>
      <c r="L94" s="55">
        <f t="shared" si="8"/>
        <v>2.6325043736799669</v>
      </c>
      <c r="M94" s="47" t="s">
        <v>9</v>
      </c>
      <c r="N94" s="42">
        <f t="shared" si="9"/>
        <v>106.16303591183909</v>
      </c>
      <c r="O94" s="48">
        <f t="shared" si="10"/>
        <v>107.03144520355147</v>
      </c>
    </row>
    <row r="95" spans="1:15" ht="15.95" customHeight="1" x14ac:dyDescent="0.25">
      <c r="A95" s="14">
        <v>90</v>
      </c>
      <c r="B95" s="41">
        <f t="shared" ref="B95:B158" si="12">(EXP($B$17*(LN($A95))+$C$17))*(1.136672-(LN($A$30)*0.041838))</f>
        <v>1.7174873175626697</v>
      </c>
      <c r="C95" s="49">
        <f t="shared" ref="C95:C158" si="13">(+EXP($D$17*(LN($A95))+$E$17))*(1.101672-(LN($A95))*(0.041838))</f>
        <v>0.22862719287651659</v>
      </c>
      <c r="D95" s="50">
        <f t="shared" ref="D95:D158" si="14">(+EXP($B$18*(LN($A95))+$C$18))*0.316</f>
        <v>522.65994645160731</v>
      </c>
      <c r="E95" s="51">
        <f t="shared" ref="E95:E158" si="15">(+EXP($D$18*(LN($A95))+$E$18))*0.86</f>
        <v>67.987320888311004</v>
      </c>
      <c r="F95" s="47" t="s">
        <v>9</v>
      </c>
      <c r="G95" s="47" t="s">
        <v>9</v>
      </c>
      <c r="H95" s="50">
        <f t="shared" ref="H95:H158" si="16">(+EXP($B$20*(LN($A95))+$C$20))*(1.46203-(LN($A95))*(0.145712))</f>
        <v>57.571344503903553</v>
      </c>
      <c r="I95" s="52">
        <f t="shared" ref="I95:I158" si="17">(+EXP($D$20*(LN($A95))+$E$20))*(1.46203-(LN($A95))*(0.145712))</f>
        <v>2.2434726434358065</v>
      </c>
      <c r="J95" s="50">
        <f t="shared" ref="J95:J158" si="18">(+EXP($B$21*(LN($A95))+$C$21))*0.998</f>
        <v>428.30560811442763</v>
      </c>
      <c r="K95" s="52">
        <f t="shared" ref="K95:K158" si="19">(+EXP($D$21*(LN($A95))+$E$21))*0.997</f>
        <v>47.57152995357567</v>
      </c>
      <c r="L95" s="54">
        <f t="shared" ref="L95:L158" si="20">(+EXP($B$22*(LN($A95))+$C$22))*0.85</f>
        <v>2.6835853120632192</v>
      </c>
      <c r="M95" s="47" t="s">
        <v>9</v>
      </c>
      <c r="N95" s="50">
        <f t="shared" ref="N95:N158" si="21">(+EXP($B$23*(LN($A95))+$C$23))*0.978</f>
        <v>107.17286855046055</v>
      </c>
      <c r="O95" s="51">
        <f t="shared" ref="O95:O158" si="22">(+EXP($D$23*(LN($A95))+$E$23))*0.986</f>
        <v>108.04953823185491</v>
      </c>
    </row>
    <row r="96" spans="1:15" ht="15.95" customHeight="1" x14ac:dyDescent="0.25">
      <c r="A96" s="13">
        <v>91</v>
      </c>
      <c r="B96" s="41">
        <f t="shared" si="12"/>
        <v>1.7361656730811783</v>
      </c>
      <c r="C96" s="41">
        <f t="shared" si="13"/>
        <v>0.2303899399478628</v>
      </c>
      <c r="D96" s="42">
        <f t="shared" si="14"/>
        <v>527.4113901291646</v>
      </c>
      <c r="E96" s="48">
        <f t="shared" si="15"/>
        <v>68.605386091474102</v>
      </c>
      <c r="F96" s="47" t="s">
        <v>9</v>
      </c>
      <c r="G96" s="47" t="s">
        <v>9</v>
      </c>
      <c r="H96" s="42">
        <f t="shared" si="16"/>
        <v>58.27030639711576</v>
      </c>
      <c r="I96" s="45">
        <f t="shared" si="17"/>
        <v>2.2707101849547366</v>
      </c>
      <c r="J96" s="42">
        <f t="shared" si="18"/>
        <v>432.32825093652019</v>
      </c>
      <c r="K96" s="45">
        <f t="shared" si="19"/>
        <v>48.018321379786919</v>
      </c>
      <c r="L96" s="55">
        <f t="shared" si="20"/>
        <v>2.7350765423359578</v>
      </c>
      <c r="M96" s="47" t="s">
        <v>9</v>
      </c>
      <c r="N96" s="42">
        <f t="shared" si="21"/>
        <v>108.18098925449137</v>
      </c>
      <c r="O96" s="48">
        <f t="shared" si="22"/>
        <v>109.06590532201277</v>
      </c>
    </row>
    <row r="97" spans="1:15" ht="15.95" customHeight="1" x14ac:dyDescent="0.25">
      <c r="A97" s="14">
        <v>92</v>
      </c>
      <c r="B97" s="41">
        <f t="shared" si="12"/>
        <v>1.7548396980982794</v>
      </c>
      <c r="C97" s="49">
        <f t="shared" si="13"/>
        <v>0.23214673173319719</v>
      </c>
      <c r="D97" s="50">
        <f t="shared" si="14"/>
        <v>532.15339231853181</v>
      </c>
      <c r="E97" s="51">
        <f t="shared" si="15"/>
        <v>69.222223151000762</v>
      </c>
      <c r="F97" s="47" t="s">
        <v>9</v>
      </c>
      <c r="G97" s="47" t="s">
        <v>9</v>
      </c>
      <c r="H97" s="50">
        <f t="shared" si="16"/>
        <v>58.969743986132066</v>
      </c>
      <c r="I97" s="52">
        <f t="shared" si="17"/>
        <v>2.2979662636562228</v>
      </c>
      <c r="J97" s="50">
        <f t="shared" si="18"/>
        <v>436.3440918188885</v>
      </c>
      <c r="K97" s="52">
        <f t="shared" si="19"/>
        <v>48.46435732049153</v>
      </c>
      <c r="L97" s="54">
        <f t="shared" si="20"/>
        <v>2.7869767970026778</v>
      </c>
      <c r="M97" s="47" t="s">
        <v>9</v>
      </c>
      <c r="N97" s="50">
        <f t="shared" si="21"/>
        <v>109.18741969175599</v>
      </c>
      <c r="O97" s="51">
        <f t="shared" si="22"/>
        <v>110.08056831909143</v>
      </c>
    </row>
    <row r="98" spans="1:15" ht="15.95" customHeight="1" x14ac:dyDescent="0.25">
      <c r="A98" s="13">
        <v>93</v>
      </c>
      <c r="B98" s="41">
        <f t="shared" si="12"/>
        <v>1.7735094406742233</v>
      </c>
      <c r="C98" s="41">
        <f t="shared" si="13"/>
        <v>0.23389765226300041</v>
      </c>
      <c r="D98" s="42">
        <f t="shared" si="14"/>
        <v>536.88607410532677</v>
      </c>
      <c r="E98" s="48">
        <f t="shared" si="15"/>
        <v>69.837847817642199</v>
      </c>
      <c r="F98" s="47" t="s">
        <v>9</v>
      </c>
      <c r="G98" s="47" t="s">
        <v>9</v>
      </c>
      <c r="H98" s="42">
        <f t="shared" si="16"/>
        <v>59.669648704959663</v>
      </c>
      <c r="I98" s="45">
        <f t="shared" si="17"/>
        <v>2.3252405457358241</v>
      </c>
      <c r="J98" s="42">
        <f t="shared" si="18"/>
        <v>440.3532160135195</v>
      </c>
      <c r="K98" s="45">
        <f t="shared" si="19"/>
        <v>48.90964724455327</v>
      </c>
      <c r="L98" s="55">
        <f t="shared" si="20"/>
        <v>2.8392848262729657</v>
      </c>
      <c r="M98" s="47" t="s">
        <v>9</v>
      </c>
      <c r="N98" s="42">
        <f t="shared" si="21"/>
        <v>110.19218102346628</v>
      </c>
      <c r="O98" s="48">
        <f t="shared" si="22"/>
        <v>111.09354855740055</v>
      </c>
    </row>
    <row r="99" spans="1:15" ht="15.95" customHeight="1" x14ac:dyDescent="0.25">
      <c r="A99" s="14">
        <v>94</v>
      </c>
      <c r="B99" s="41">
        <f t="shared" si="12"/>
        <v>1.792174947824857</v>
      </c>
      <c r="C99" s="49">
        <f t="shared" si="13"/>
        <v>0.23564278349377726</v>
      </c>
      <c r="D99" s="50">
        <f t="shared" si="14"/>
        <v>541.60955373811441</v>
      </c>
      <c r="E99" s="51">
        <f t="shared" si="15"/>
        <v>70.452275473107207</v>
      </c>
      <c r="F99" s="47" t="s">
        <v>9</v>
      </c>
      <c r="G99" s="47" t="s">
        <v>9</v>
      </c>
      <c r="H99" s="50">
        <f t="shared" si="16"/>
        <v>60.370012184306155</v>
      </c>
      <c r="I99" s="52">
        <f t="shared" si="17"/>
        <v>2.3525327050542302</v>
      </c>
      <c r="J99" s="50">
        <f t="shared" si="18"/>
        <v>444.35570679937484</v>
      </c>
      <c r="K99" s="52">
        <f t="shared" si="19"/>
        <v>49.354200401693724</v>
      </c>
      <c r="L99" s="54">
        <f t="shared" si="20"/>
        <v>2.8919993976257099</v>
      </c>
      <c r="M99" s="47" t="s">
        <v>9</v>
      </c>
      <c r="N99" s="50">
        <f t="shared" si="21"/>
        <v>111.19529392138271</v>
      </c>
      <c r="O99" s="51">
        <f t="shared" si="22"/>
        <v>112.10486687779483</v>
      </c>
    </row>
    <row r="100" spans="1:15" ht="15.95" customHeight="1" x14ac:dyDescent="0.25">
      <c r="A100" s="13">
        <v>95</v>
      </c>
      <c r="B100" s="41">
        <f t="shared" si="12"/>
        <v>1.8108362655552013</v>
      </c>
      <c r="C100" s="41">
        <f t="shared" si="13"/>
        <v>0.23738220538071775</v>
      </c>
      <c r="D100" s="42">
        <f t="shared" si="14"/>
        <v>546.32394672433122</v>
      </c>
      <c r="E100" s="48">
        <f t="shared" si="15"/>
        <v>71.065521142540206</v>
      </c>
      <c r="F100" s="47" t="s">
        <v>9</v>
      </c>
      <c r="G100" s="47" t="s">
        <v>9</v>
      </c>
      <c r="H100" s="42">
        <f t="shared" si="16"/>
        <v>61.07082624518069</v>
      </c>
      <c r="I100" s="45">
        <f t="shared" si="17"/>
        <v>2.3798424228879096</v>
      </c>
      <c r="J100" s="42">
        <f t="shared" si="18"/>
        <v>448.35164554854521</v>
      </c>
      <c r="K100" s="45">
        <f t="shared" si="19"/>
        <v>49.798025829839965</v>
      </c>
      <c r="L100" s="55">
        <f t="shared" si="20"/>
        <v>2.9451192953886065</v>
      </c>
      <c r="M100" s="47" t="s">
        <v>9</v>
      </c>
      <c r="N100" s="42">
        <f t="shared" si="21"/>
        <v>112.1967785842189</v>
      </c>
      <c r="O100" s="48">
        <f t="shared" si="22"/>
        <v>113.1145436442125</v>
      </c>
    </row>
    <row r="101" spans="1:15" ht="15.95" customHeight="1" x14ac:dyDescent="0.25">
      <c r="A101" s="14">
        <v>96</v>
      </c>
      <c r="B101" s="41">
        <f t="shared" si="12"/>
        <v>1.8294934388915769</v>
      </c>
      <c r="C101" s="49">
        <f t="shared" si="13"/>
        <v>0.23911599594707472</v>
      </c>
      <c r="D101" s="50">
        <f t="shared" si="14"/>
        <v>551.02936592198455</v>
      </c>
      <c r="E101" s="51">
        <f t="shared" si="15"/>
        <v>71.677599506449212</v>
      </c>
      <c r="F101" s="47" t="s">
        <v>9</v>
      </c>
      <c r="G101" s="47" t="s">
        <v>9</v>
      </c>
      <c r="H101" s="50">
        <f t="shared" si="16"/>
        <v>61.772082892764779</v>
      </c>
      <c r="I101" s="52">
        <f t="shared" si="17"/>
        <v>2.4071693876902645</v>
      </c>
      <c r="J101" s="50">
        <f t="shared" si="18"/>
        <v>452.34111178950991</v>
      </c>
      <c r="K101" s="52">
        <f t="shared" si="19"/>
        <v>50.241132362150708</v>
      </c>
      <c r="L101" s="54">
        <f t="shared" si="20"/>
        <v>2.9986433203321838</v>
      </c>
      <c r="M101" s="47" t="s">
        <v>9</v>
      </c>
      <c r="N101" s="50">
        <f t="shared" si="21"/>
        <v>113.196654753328</v>
      </c>
      <c r="O101" s="51">
        <f t="shared" si="22"/>
        <v>114.1225987594902</v>
      </c>
    </row>
    <row r="102" spans="1:15" ht="15.95" customHeight="1" x14ac:dyDescent="0.25">
      <c r="A102" s="13">
        <v>97</v>
      </c>
      <c r="B102" s="41">
        <f t="shared" si="12"/>
        <v>1.8481465119124179</v>
      </c>
      <c r="C102" s="41">
        <f t="shared" si="13"/>
        <v>0.24084423135044108</v>
      </c>
      <c r="D102" s="42">
        <f t="shared" si="14"/>
        <v>555.72592162737021</v>
      </c>
      <c r="E102" s="48">
        <f t="shared" si="15"/>
        <v>72.288524912116287</v>
      </c>
      <c r="F102" s="47" t="s">
        <v>9</v>
      </c>
      <c r="G102" s="47" t="s">
        <v>9</v>
      </c>
      <c r="H102" s="42">
        <f t="shared" si="16"/>
        <v>62.473774310541138</v>
      </c>
      <c r="I102" s="45">
        <f t="shared" si="17"/>
        <v>2.4345132948628372</v>
      </c>
      <c r="J102" s="42">
        <f t="shared" si="18"/>
        <v>456.32418326766333</v>
      </c>
      <c r="K102" s="45">
        <f t="shared" si="19"/>
        <v>50.683528633739051</v>
      </c>
      <c r="L102" s="55">
        <f t="shared" si="20"/>
        <v>3.0525702892777971</v>
      </c>
      <c r="M102" s="47" t="s">
        <v>9</v>
      </c>
      <c r="N102" s="42">
        <f t="shared" si="21"/>
        <v>114.19494172771228</v>
      </c>
      <c r="O102" s="48">
        <f t="shared" si="22"/>
        <v>115.12905168049519</v>
      </c>
    </row>
    <row r="103" spans="1:15" ht="15.95" customHeight="1" x14ac:dyDescent="0.25">
      <c r="A103" s="14">
        <v>98</v>
      </c>
      <c r="B103" s="41">
        <f t="shared" si="12"/>
        <v>1.8667955277777863</v>
      </c>
      <c r="C103" s="49">
        <f t="shared" si="13"/>
        <v>0.2425669859460951</v>
      </c>
      <c r="D103" s="50">
        <f t="shared" si="14"/>
        <v>560.41372165900543</v>
      </c>
      <c r="E103" s="51">
        <f t="shared" si="15"/>
        <v>72.89831138451531</v>
      </c>
      <c r="F103" s="47" t="s">
        <v>9</v>
      </c>
      <c r="G103" s="47" t="s">
        <v>9</v>
      </c>
      <c r="H103" s="50">
        <f t="shared" si="16"/>
        <v>63.175892854665705</v>
      </c>
      <c r="I103" s="52">
        <f t="shared" si="17"/>
        <v>2.4618738465359984</v>
      </c>
      <c r="J103" s="50">
        <f t="shared" si="18"/>
        <v>460.3009360032504</v>
      </c>
      <c r="K103" s="52">
        <f t="shared" si="19"/>
        <v>51.125223088107241</v>
      </c>
      <c r="L103" s="54">
        <f t="shared" si="20"/>
        <v>3.106899034718924</v>
      </c>
      <c r="M103" s="47" t="s">
        <v>9</v>
      </c>
      <c r="N103" s="50">
        <f t="shared" si="21"/>
        <v>115.19165837838987</v>
      </c>
      <c r="O103" s="51">
        <f t="shared" si="22"/>
        <v>116.13392143260984</v>
      </c>
    </row>
    <row r="104" spans="1:15" ht="15.95" customHeight="1" x14ac:dyDescent="0.25">
      <c r="A104" s="13">
        <v>99</v>
      </c>
      <c r="B104" s="41">
        <f t="shared" si="12"/>
        <v>1.8854405287576779</v>
      </c>
      <c r="C104" s="41">
        <f t="shared" si="13"/>
        <v>0.24428433234756999</v>
      </c>
      <c r="D104" s="42">
        <f t="shared" si="14"/>
        <v>565.09287143798679</v>
      </c>
      <c r="E104" s="48">
        <f t="shared" si="15"/>
        <v>73.506972636765227</v>
      </c>
      <c r="F104" s="47" t="s">
        <v>9</v>
      </c>
      <c r="G104" s="47" t="s">
        <v>9</v>
      </c>
      <c r="H104" s="42">
        <f t="shared" si="16"/>
        <v>63.878431048570882</v>
      </c>
      <c r="I104" s="45">
        <f t="shared" si="17"/>
        <v>2.4892507513586439</v>
      </c>
      <c r="J104" s="42">
        <f t="shared" si="18"/>
        <v>464.27144434684811</v>
      </c>
      <c r="K104" s="45">
        <f t="shared" si="19"/>
        <v>51.56622398330898</v>
      </c>
      <c r="L104" s="55">
        <f t="shared" si="20"/>
        <v>3.1616284044551466</v>
      </c>
      <c r="M104" s="47" t="s">
        <v>9</v>
      </c>
      <c r="N104" s="42">
        <f t="shared" si="21"/>
        <v>116.1868231621535</v>
      </c>
      <c r="O104" s="48">
        <f t="shared" si="22"/>
        <v>117.1372266236026</v>
      </c>
    </row>
    <row r="105" spans="1:15" ht="15.95" customHeight="1" x14ac:dyDescent="0.25">
      <c r="A105" s="14">
        <v>100</v>
      </c>
      <c r="B105" s="41">
        <f t="shared" si="12"/>
        <v>1.9040815562591977</v>
      </c>
      <c r="C105" s="49">
        <f t="shared" si="13"/>
        <v>0.24599634148460026</v>
      </c>
      <c r="D105" s="50">
        <f t="shared" si="14"/>
        <v>569.76347406496177</v>
      </c>
      <c r="E105" s="51">
        <f t="shared" si="15"/>
        <v>74.114522080141811</v>
      </c>
      <c r="F105" s="47" t="s">
        <v>9</v>
      </c>
      <c r="G105" s="47" t="s">
        <v>9</v>
      </c>
      <c r="H105" s="50">
        <f t="shared" si="16"/>
        <v>64.581381577788449</v>
      </c>
      <c r="I105" s="52">
        <f t="shared" si="17"/>
        <v>2.5166437242964461</v>
      </c>
      <c r="J105" s="50">
        <f t="shared" si="18"/>
        <v>468.23578103252362</v>
      </c>
      <c r="K105" s="52">
        <f t="shared" si="19"/>
        <v>52.006539397853551</v>
      </c>
      <c r="L105" s="54">
        <f t="shared" si="20"/>
        <v>3.2167572612383837</v>
      </c>
      <c r="M105" s="47" t="s">
        <v>9</v>
      </c>
      <c r="N105" s="50">
        <f t="shared" si="21"/>
        <v>117.18045413475284</v>
      </c>
      <c r="O105" s="51">
        <f t="shared" si="22"/>
        <v>118.1389854569185</v>
      </c>
    </row>
    <row r="106" spans="1:15" ht="15.95" customHeight="1" x14ac:dyDescent="0.25">
      <c r="A106" s="13">
        <v>101</v>
      </c>
      <c r="B106" s="41">
        <f t="shared" si="12"/>
        <v>1.9227186508526086</v>
      </c>
      <c r="C106" s="41">
        <f t="shared" si="13"/>
        <v>0.24770308265857813</v>
      </c>
      <c r="D106" s="42">
        <f t="shared" si="14"/>
        <v>574.42563039387142</v>
      </c>
      <c r="E106" s="48">
        <f t="shared" si="15"/>
        <v>74.720972833670885</v>
      </c>
      <c r="F106" s="47" t="s">
        <v>9</v>
      </c>
      <c r="G106" s="47" t="s">
        <v>9</v>
      </c>
      <c r="H106" s="42">
        <f t="shared" si="16"/>
        <v>65.284737284980665</v>
      </c>
      <c r="I106" s="45">
        <f t="shared" si="17"/>
        <v>2.5440524864382299</v>
      </c>
      <c r="J106" s="42">
        <f t="shared" si="18"/>
        <v>472.19401722877882</v>
      </c>
      <c r="K106" s="45">
        <f t="shared" si="19"/>
        <v>52.446177236364356</v>
      </c>
      <c r="L106" s="55">
        <f t="shared" si="20"/>
        <v>3.2722844824306536</v>
      </c>
      <c r="M106" s="47" t="s">
        <v>9</v>
      </c>
      <c r="N106" s="42">
        <f t="shared" si="21"/>
        <v>118.17256896352826</v>
      </c>
      <c r="O106" s="48">
        <f t="shared" si="22"/>
        <v>119.13921574441602</v>
      </c>
    </row>
    <row r="107" spans="1:15" ht="15.95" customHeight="1" x14ac:dyDescent="0.25">
      <c r="A107" s="14">
        <v>102</v>
      </c>
      <c r="B107" s="41">
        <f t="shared" si="12"/>
        <v>1.9413518522963737</v>
      </c>
      <c r="C107" s="49">
        <f t="shared" si="13"/>
        <v>0.2494046235956561</v>
      </c>
      <c r="D107" s="50">
        <f t="shared" si="14"/>
        <v>579.07943910265965</v>
      </c>
      <c r="E107" s="51">
        <f t="shared" si="15"/>
        <v>75.32633773332563</v>
      </c>
      <c r="F107" s="47" t="s">
        <v>9</v>
      </c>
      <c r="G107" s="47" t="s">
        <v>9</v>
      </c>
      <c r="H107" s="50">
        <f t="shared" si="16"/>
        <v>65.98849116517016</v>
      </c>
      <c r="I107" s="52">
        <f t="shared" si="17"/>
        <v>2.5714767648100834</v>
      </c>
      <c r="J107" s="50">
        <f t="shared" si="18"/>
        <v>476.14622258740889</v>
      </c>
      <c r="K107" s="52">
        <f t="shared" si="19"/>
        <v>52.885145235005467</v>
      </c>
      <c r="L107" s="54">
        <f t="shared" si="20"/>
        <v>3.3282089596731139</v>
      </c>
      <c r="M107" s="47" t="s">
        <v>9</v>
      </c>
      <c r="N107" s="50">
        <f t="shared" si="21"/>
        <v>119.16318493952774</v>
      </c>
      <c r="O107" s="51">
        <f t="shared" si="22"/>
        <v>120.13793491858317</v>
      </c>
    </row>
    <row r="108" spans="1:15" ht="15.95" customHeight="1" x14ac:dyDescent="0.25">
      <c r="A108" s="13">
        <v>103</v>
      </c>
      <c r="B108" s="41">
        <f t="shared" si="12"/>
        <v>1.9599811995612024</v>
      </c>
      <c r="C108" s="41">
        <f t="shared" si="13"/>
        <v>0.25110103049761384</v>
      </c>
      <c r="D108" s="42">
        <f t="shared" si="14"/>
        <v>583.72499676107634</v>
      </c>
      <c r="E108" s="48">
        <f t="shared" si="15"/>
        <v>75.930629340846338</v>
      </c>
      <c r="F108" s="47" t="s">
        <v>9</v>
      </c>
      <c r="G108" s="47" t="s">
        <v>9</v>
      </c>
      <c r="H108" s="42">
        <f t="shared" si="16"/>
        <v>66.692636361157582</v>
      </c>
      <c r="I108" s="45">
        <f t="shared" si="17"/>
        <v>2.5989162921967925</v>
      </c>
      <c r="J108" s="42">
        <f t="shared" si="18"/>
        <v>480.09246529036693</v>
      </c>
      <c r="K108" s="45">
        <f t="shared" si="19"/>
        <v>53.323450966686877</v>
      </c>
      <c r="L108" s="55">
        <f t="shared" si="20"/>
        <v>3.3845295985657078</v>
      </c>
      <c r="M108" s="47" t="s">
        <v>9</v>
      </c>
      <c r="N108" s="42">
        <f t="shared" si="21"/>
        <v>120.15231898912927</v>
      </c>
      <c r="O108" s="48">
        <f t="shared" si="22"/>
        <v>121.13516004425507</v>
      </c>
    </row>
    <row r="109" spans="1:15" ht="15.95" customHeight="1" x14ac:dyDescent="0.25">
      <c r="A109" s="14">
        <v>104</v>
      </c>
      <c r="B109" s="41">
        <f t="shared" si="12"/>
        <v>1.9786067308531445</v>
      </c>
      <c r="C109" s="49">
        <f t="shared" si="13"/>
        <v>0.2527923680906049</v>
      </c>
      <c r="D109" s="50">
        <f t="shared" si="14"/>
        <v>588.36239789572983</v>
      </c>
      <c r="E109" s="51">
        <f t="shared" si="15"/>
        <v>76.533859952202675</v>
      </c>
      <c r="F109" s="47" t="s">
        <v>9</v>
      </c>
      <c r="G109" s="47" t="s">
        <v>9</v>
      </c>
      <c r="H109" s="50">
        <f t="shared" si="16"/>
        <v>67.397166159119109</v>
      </c>
      <c r="I109" s="52">
        <f t="shared" si="17"/>
        <v>2.6263708069702814</v>
      </c>
      <c r="J109" s="50">
        <f t="shared" si="18"/>
        <v>484.03281209474159</v>
      </c>
      <c r="K109" s="52">
        <f t="shared" si="19"/>
        <v>53.761101846060178</v>
      </c>
      <c r="L109" s="54">
        <f t="shared" si="20"/>
        <v>3.4412453183570495</v>
      </c>
      <c r="M109" s="47" t="s">
        <v>9</v>
      </c>
      <c r="N109" s="50">
        <f t="shared" si="21"/>
        <v>121.13998768519465</v>
      </c>
      <c r="O109" s="51">
        <f t="shared" si="22"/>
        <v>122.13090782985883</v>
      </c>
    </row>
    <row r="110" spans="1:15" ht="15.95" customHeight="1" x14ac:dyDescent="0.25">
      <c r="A110" s="13">
        <v>105</v>
      </c>
      <c r="B110" s="41">
        <f t="shared" si="12"/>
        <v>1.9972284836358063</v>
      </c>
      <c r="C110" s="41">
        <f t="shared" si="13"/>
        <v>0.25447869967189307</v>
      </c>
      <c r="D110" s="42">
        <f t="shared" si="14"/>
        <v>592.99173505253134</v>
      </c>
      <c r="E110" s="48">
        <f t="shared" si="15"/>
        <v>77.136041605716443</v>
      </c>
      <c r="F110" s="47" t="s">
        <v>9</v>
      </c>
      <c r="G110" s="47" t="s">
        <v>9</v>
      </c>
      <c r="H110" s="42">
        <f t="shared" si="16"/>
        <v>68.102073984374229</v>
      </c>
      <c r="I110" s="45">
        <f t="shared" si="17"/>
        <v>2.6538400529246893</v>
      </c>
      <c r="J110" s="42">
        <f t="shared" si="18"/>
        <v>487.96732837594084</v>
      </c>
      <c r="K110" s="45">
        <f t="shared" si="19"/>
        <v>54.19810513431478</v>
      </c>
      <c r="L110" s="55">
        <f t="shared" si="20"/>
        <v>3.4983550516441744</v>
      </c>
      <c r="M110" s="47" t="s">
        <v>9</v>
      </c>
      <c r="N110" s="42">
        <f t="shared" si="21"/>
        <v>122.12620725778019</v>
      </c>
      <c r="O110" s="48">
        <f t="shared" si="22"/>
        <v>123.12519463821194</v>
      </c>
    </row>
    <row r="111" spans="1:15" ht="15.95" customHeight="1" x14ac:dyDescent="0.25">
      <c r="A111" s="14">
        <v>106</v>
      </c>
      <c r="B111" s="41">
        <f t="shared" si="12"/>
        <v>2.0158464946517181</v>
      </c>
      <c r="C111" s="49">
        <f t="shared" si="13"/>
        <v>0.25616008715467709</v>
      </c>
      <c r="D111" s="50">
        <f t="shared" si="14"/>
        <v>597.61309885665219</v>
      </c>
      <c r="E111" s="51">
        <f t="shared" si="15"/>
        <v>77.737186089860515</v>
      </c>
      <c r="F111" s="47" t="s">
        <v>9</v>
      </c>
      <c r="G111" s="47" t="s">
        <v>9</v>
      </c>
      <c r="H111" s="50">
        <f t="shared" si="16"/>
        <v>68.80735339731639</v>
      </c>
      <c r="I111" s="52">
        <f t="shared" si="17"/>
        <v>2.6813237791177946</v>
      </c>
      <c r="J111" s="50">
        <f t="shared" si="18"/>
        <v>491.89607816916543</v>
      </c>
      <c r="K111" s="52">
        <f t="shared" si="19"/>
        <v>54.634467943784593</v>
      </c>
      <c r="L111" s="54">
        <f t="shared" si="20"/>
        <v>3.5558577440816452</v>
      </c>
      <c r="M111" s="47" t="s">
        <v>9</v>
      </c>
      <c r="N111" s="50">
        <f t="shared" si="21"/>
        <v>123.11099360442167</v>
      </c>
      <c r="O111" s="51">
        <f t="shared" si="22"/>
        <v>124.11803649689138</v>
      </c>
    </row>
    <row r="112" spans="1:15" ht="15.95" customHeight="1" x14ac:dyDescent="0.25">
      <c r="A112" s="13">
        <v>107</v>
      </c>
      <c r="B112" s="41">
        <f t="shared" si="12"/>
        <v>2.0344607999428748</v>
      </c>
      <c r="C112" s="41">
        <f t="shared" si="13"/>
        <v>0.25783659111110052</v>
      </c>
      <c r="D112" s="42">
        <f t="shared" si="14"/>
        <v>602.22657807011831</v>
      </c>
      <c r="E112" s="48">
        <f t="shared" si="15"/>
        <v>78.33730495075072</v>
      </c>
      <c r="F112" s="47" t="s">
        <v>9</v>
      </c>
      <c r="G112" s="47" t="s">
        <v>9</v>
      </c>
      <c r="H112" s="42">
        <f t="shared" si="16"/>
        <v>69.512998089498197</v>
      </c>
      <c r="I112" s="45">
        <f t="shared" si="17"/>
        <v>2.7088217397184575</v>
      </c>
      <c r="J112" s="42">
        <f t="shared" si="18"/>
        <v>495.81912420925983</v>
      </c>
      <c r="K112" s="45">
        <f t="shared" si="19"/>
        <v>55.070197242374</v>
      </c>
      <c r="L112" s="55">
        <f t="shared" si="20"/>
        <v>3.6137523540997303</v>
      </c>
      <c r="M112" s="47" t="s">
        <v>9</v>
      </c>
      <c r="N112" s="42">
        <f t="shared" si="21"/>
        <v>124.09436230001849</v>
      </c>
      <c r="O112" s="48">
        <f t="shared" si="22"/>
        <v>125.10944910819859</v>
      </c>
    </row>
    <row r="113" spans="1:15" ht="15.95" customHeight="1" x14ac:dyDescent="0.25">
      <c r="A113" s="14">
        <v>108</v>
      </c>
      <c r="B113" s="41">
        <f t="shared" si="12"/>
        <v>2.0530714348705223</v>
      </c>
      <c r="C113" s="49">
        <f t="shared" si="13"/>
        <v>0.25950827081353728</v>
      </c>
      <c r="D113" s="50">
        <f t="shared" si="14"/>
        <v>606.83225964715575</v>
      </c>
      <c r="E113" s="51">
        <f t="shared" si="15"/>
        <v>78.936409499345373</v>
      </c>
      <c r="F113" s="47" t="s">
        <v>9</v>
      </c>
      <c r="G113" s="47" t="s">
        <v>9</v>
      </c>
      <c r="H113" s="50">
        <f t="shared" si="16"/>
        <v>70.219001879864379</v>
      </c>
      <c r="I113" s="52">
        <f t="shared" si="17"/>
        <v>2.7363336938598297</v>
      </c>
      <c r="J113" s="50">
        <f t="shared" si="18"/>
        <v>499.73652796901956</v>
      </c>
      <c r="K113" s="52">
        <f t="shared" si="19"/>
        <v>55.505299857812723</v>
      </c>
      <c r="L113" s="54">
        <f t="shared" si="20"/>
        <v>3.6720378526312318</v>
      </c>
      <c r="M113" s="47" t="s">
        <v>9</v>
      </c>
      <c r="N113" s="50">
        <f t="shared" si="21"/>
        <v>125.07632860633349</v>
      </c>
      <c r="O113" s="51">
        <f t="shared" si="22"/>
        <v>126.09944785873704</v>
      </c>
    </row>
    <row r="114" spans="1:15" ht="15.95" customHeight="1" x14ac:dyDescent="0.25">
      <c r="A114" s="13">
        <v>109</v>
      </c>
      <c r="B114" s="41">
        <f t="shared" si="12"/>
        <v>2.0716784341341934</v>
      </c>
      <c r="C114" s="41">
        <f t="shared" si="13"/>
        <v>0.26117518427423464</v>
      </c>
      <c r="D114" s="42">
        <f t="shared" si="14"/>
        <v>611.43022878739407</v>
      </c>
      <c r="E114" s="48">
        <f t="shared" si="15"/>
        <v>79.534510818365945</v>
      </c>
      <c r="F114" s="47" t="s">
        <v>9</v>
      </c>
      <c r="G114" s="47" t="s">
        <v>9</v>
      </c>
      <c r="H114" s="42">
        <f t="shared" si="16"/>
        <v>70.925358711125341</v>
      </c>
      <c r="I114" s="45">
        <f t="shared" si="17"/>
        <v>2.7638594054980308</v>
      </c>
      <c r="J114" s="42">
        <f t="shared" si="18"/>
        <v>503.64834969601833</v>
      </c>
      <c r="K114" s="45">
        <f t="shared" si="19"/>
        <v>55.939782481746178</v>
      </c>
      <c r="L114" s="55">
        <f t="shared" si="20"/>
        <v>3.7307132228466315</v>
      </c>
      <c r="M114" s="47" t="s">
        <v>9</v>
      </c>
      <c r="N114" s="42">
        <f t="shared" si="21"/>
        <v>126.05690748112765</v>
      </c>
      <c r="O114" s="48">
        <f t="shared" si="22"/>
        <v>127.08804782862154</v>
      </c>
    </row>
    <row r="115" spans="1:15" ht="15.95" customHeight="1" x14ac:dyDescent="0.25">
      <c r="A115" s="14">
        <v>110</v>
      </c>
      <c r="B115" s="41">
        <f t="shared" si="12"/>
        <v>2.0902818317900542</v>
      </c>
      <c r="C115" s="49">
        <f t="shared" si="13"/>
        <v>0.26283738828339692</v>
      </c>
      <c r="D115" s="50">
        <f t="shared" si="14"/>
        <v>616.02056898703461</v>
      </c>
      <c r="E115" s="51">
        <f t="shared" si="15"/>
        <v>80.131619768952831</v>
      </c>
      <c r="F115" s="47" t="s">
        <v>9</v>
      </c>
      <c r="G115" s="47" t="s">
        <v>9</v>
      </c>
      <c r="H115" s="50">
        <f t="shared" si="16"/>
        <v>71.632062646265467</v>
      </c>
      <c r="I115" s="52">
        <f t="shared" si="17"/>
        <v>2.7913986432760853</v>
      </c>
      <c r="J115" s="50">
        <f t="shared" si="18"/>
        <v>507.55464844804447</v>
      </c>
      <c r="K115" s="52">
        <f t="shared" si="19"/>
        <v>56.373651673671354</v>
      </c>
      <c r="L115" s="54">
        <f t="shared" si="20"/>
        <v>3.7897774598972878</v>
      </c>
      <c r="M115" s="47" t="s">
        <v>9</v>
      </c>
      <c r="N115" s="50">
        <f t="shared" si="21"/>
        <v>127.03611358694822</v>
      </c>
      <c r="O115" s="51">
        <f t="shared" si="22"/>
        <v>128.07526380033838</v>
      </c>
    </row>
    <row r="116" spans="1:15" ht="15.95" customHeight="1" x14ac:dyDescent="0.25">
      <c r="A116" s="13">
        <v>111</v>
      </c>
      <c r="B116" s="41">
        <f t="shared" si="12"/>
        <v>2.1088816612685624</v>
      </c>
      <c r="C116" s="41">
        <f t="shared" si="13"/>
        <v>0.26449493844578048</v>
      </c>
      <c r="D116" s="42">
        <f t="shared" si="14"/>
        <v>620.60336208806996</v>
      </c>
      <c r="E116" s="48">
        <f t="shared" si="15"/>
        <v>80.727746997067626</v>
      </c>
      <c r="F116" s="47" t="s">
        <v>9</v>
      </c>
      <c r="G116" s="47" t="s">
        <v>9</v>
      </c>
      <c r="H116" s="42">
        <f t="shared" si="16"/>
        <v>72.339107865178477</v>
      </c>
      <c r="I116" s="45">
        <f t="shared" si="17"/>
        <v>2.818951180392808</v>
      </c>
      <c r="J116" s="42">
        <f t="shared" si="18"/>
        <v>511.45548212718677</v>
      </c>
      <c r="K116" s="45">
        <f t="shared" si="19"/>
        <v>56.806913864722695</v>
      </c>
      <c r="L116" s="55">
        <f t="shared" si="20"/>
        <v>3.849229570666203</v>
      </c>
      <c r="M116" s="47" t="s">
        <v>9</v>
      </c>
      <c r="N116" s="42">
        <f t="shared" si="21"/>
        <v>128.01396129958317</v>
      </c>
      <c r="O116" s="48">
        <f t="shared" si="22"/>
        <v>129.06111026726893</v>
      </c>
    </row>
    <row r="117" spans="1:15" ht="15.95" customHeight="1" x14ac:dyDescent="0.25">
      <c r="A117" s="14">
        <v>112</v>
      </c>
      <c r="B117" s="41">
        <f t="shared" si="12"/>
        <v>2.127477955391512</v>
      </c>
      <c r="C117" s="49">
        <f t="shared" si="13"/>
        <v>0.26614788921587768</v>
      </c>
      <c r="D117" s="50">
        <f t="shared" si="14"/>
        <v>625.17868832565659</v>
      </c>
      <c r="E117" s="51">
        <f t="shared" si="15"/>
        <v>81.322902939655776</v>
      </c>
      <c r="F117" s="47" t="s">
        <v>9</v>
      </c>
      <c r="G117" s="47" t="s">
        <v>9</v>
      </c>
      <c r="H117" s="50">
        <f t="shared" si="16"/>
        <v>73.046488661426608</v>
      </c>
      <c r="I117" s="52">
        <f t="shared" si="17"/>
        <v>2.8465167944765111</v>
      </c>
      <c r="J117" s="50">
        <f t="shared" si="18"/>
        <v>515.35090751265568</v>
      </c>
      <c r="K117" s="52">
        <f t="shared" si="19"/>
        <v>57.239575361317534</v>
      </c>
      <c r="L117" s="54">
        <f t="shared" si="20"/>
        <v>3.9090685735263206</v>
      </c>
      <c r="M117" s="47" t="s">
        <v>9</v>
      </c>
      <c r="N117" s="50">
        <f t="shared" si="21"/>
        <v>128.9904647162019</v>
      </c>
      <c r="O117" s="51">
        <f t="shared" si="22"/>
        <v>130.04560144189682</v>
      </c>
    </row>
    <row r="118" spans="1:15" ht="15.95" customHeight="1" x14ac:dyDescent="0.25">
      <c r="A118" s="13">
        <v>113</v>
      </c>
      <c r="B118" s="41">
        <f t="shared" si="12"/>
        <v>2.1460707463884332</v>
      </c>
      <c r="C118" s="41">
        <f t="shared" si="13"/>
        <v>0.26779629393174759</v>
      </c>
      <c r="D118" s="42">
        <f t="shared" si="14"/>
        <v>629.7466263737133</v>
      </c>
      <c r="E118" s="48">
        <f t="shared" si="15"/>
        <v>81.91709783057793</v>
      </c>
      <c r="F118" s="47" t="s">
        <v>9</v>
      </c>
      <c r="G118" s="47" t="s">
        <v>9</v>
      </c>
      <c r="H118" s="42">
        <f t="shared" si="16"/>
        <v>73.754199439115581</v>
      </c>
      <c r="I118" s="45">
        <f t="shared" si="17"/>
        <v>2.8740952674632285</v>
      </c>
      <c r="J118" s="42">
        <f t="shared" si="18"/>
        <v>519.24098029238462</v>
      </c>
      <c r="K118" s="45">
        <f t="shared" si="19"/>
        <v>57.671642348666033</v>
      </c>
      <c r="L118" s="55">
        <f t="shared" si="20"/>
        <v>3.9692934981058197</v>
      </c>
      <c r="M118" s="47" t="s">
        <v>9</v>
      </c>
      <c r="N118" s="42">
        <f t="shared" si="21"/>
        <v>129.96563766319267</v>
      </c>
      <c r="O118" s="48">
        <f t="shared" si="22"/>
        <v>131.02875126370958</v>
      </c>
    </row>
    <row r="119" spans="1:15" ht="15.95" customHeight="1" x14ac:dyDescent="0.25">
      <c r="A119" s="14">
        <v>114</v>
      </c>
      <c r="B119" s="41">
        <f t="shared" si="12"/>
        <v>2.164660065912444</v>
      </c>
      <c r="C119" s="49">
        <f t="shared" si="13"/>
        <v>0.26944020484756509</v>
      </c>
      <c r="D119" s="50">
        <f t="shared" si="14"/>
        <v>634.3072533888419</v>
      </c>
      <c r="E119" s="51">
        <f t="shared" si="15"/>
        <v>82.510341706322521</v>
      </c>
      <c r="F119" s="47" t="s">
        <v>9</v>
      </c>
      <c r="G119" s="47" t="s">
        <v>9</v>
      </c>
      <c r="H119" s="50">
        <f t="shared" si="16"/>
        <v>74.462234709881443</v>
      </c>
      <c r="I119" s="52">
        <f t="shared" si="17"/>
        <v>2.9016863854792954</v>
      </c>
      <c r="J119" s="50">
        <f t="shared" si="18"/>
        <v>523.12575509346698</v>
      </c>
      <c r="K119" s="52">
        <f t="shared" si="19"/>
        <v>58.103120894151743</v>
      </c>
      <c r="L119" s="54">
        <f t="shared" si="20"/>
        <v>4.0299033850602681</v>
      </c>
      <c r="M119" s="47" t="s">
        <v>9</v>
      </c>
      <c r="N119" s="50">
        <f t="shared" si="21"/>
        <v>130.93949370371229</v>
      </c>
      <c r="O119" s="51">
        <f t="shared" si="22"/>
        <v>132.01057340681015</v>
      </c>
    </row>
    <row r="120" spans="1:15" ht="15.95" customHeight="1" x14ac:dyDescent="0.25">
      <c r="A120" s="13">
        <v>115</v>
      </c>
      <c r="B120" s="41">
        <f t="shared" si="12"/>
        <v>2.1832459450555071</v>
      </c>
      <c r="C120" s="41">
        <f t="shared" si="13"/>
        <v>0.27107967316494225</v>
      </c>
      <c r="D120" s="42">
        <f t="shared" si="14"/>
        <v>638.86064505263062</v>
      </c>
      <c r="E120" s="48">
        <f t="shared" si="15"/>
        <v>83.102644411509488</v>
      </c>
      <c r="F120" s="47" t="s">
        <v>9</v>
      </c>
      <c r="G120" s="47" t="s">
        <v>9</v>
      </c>
      <c r="H120" s="42">
        <f t="shared" si="16"/>
        <v>75.170589089984688</v>
      </c>
      <c r="I120" s="45">
        <f t="shared" si="17"/>
        <v>2.9292899387281137</v>
      </c>
      <c r="J120" s="42">
        <f t="shared" si="18"/>
        <v>527.00528551149046</v>
      </c>
      <c r="K120" s="45">
        <f t="shared" si="19"/>
        <v>58.534016950589795</v>
      </c>
      <c r="L120" s="55">
        <f t="shared" si="20"/>
        <v>4.090897285851395</v>
      </c>
      <c r="M120" s="47" t="s">
        <v>9</v>
      </c>
      <c r="N120" s="42">
        <f t="shared" si="21"/>
        <v>131.91204614496206</v>
      </c>
      <c r="O120" s="48">
        <f t="shared" si="22"/>
        <v>132.99108128725214</v>
      </c>
    </row>
    <row r="121" spans="1:15" ht="15.95" customHeight="1" x14ac:dyDescent="0.25">
      <c r="A121" s="14">
        <v>116</v>
      </c>
      <c r="B121" s="41">
        <f t="shared" si="12"/>
        <v>2.2018284143631872</v>
      </c>
      <c r="C121" s="49">
        <f t="shared" si="13"/>
        <v>0.27271474906308224</v>
      </c>
      <c r="D121" s="50">
        <f t="shared" si="14"/>
        <v>643.40687561242703</v>
      </c>
      <c r="E121" s="51">
        <f t="shared" si="15"/>
        <v>83.694015604193325</v>
      </c>
      <c r="F121" s="47" t="s">
        <v>9</v>
      </c>
      <c r="G121" s="47" t="s">
        <v>9</v>
      </c>
      <c r="H121" s="50">
        <f t="shared" si="16"/>
        <v>75.879257297506157</v>
      </c>
      <c r="I121" s="52">
        <f t="shared" si="17"/>
        <v>2.9569057213808763</v>
      </c>
      <c r="J121" s="50">
        <f t="shared" si="18"/>
        <v>530.87962413880848</v>
      </c>
      <c r="K121" s="52">
        <f t="shared" si="19"/>
        <v>58.964336359366982</v>
      </c>
      <c r="L121" s="54">
        <f t="shared" si="20"/>
        <v>4.1522742625321403</v>
      </c>
      <c r="M121" s="47" t="s">
        <v>9</v>
      </c>
      <c r="N121" s="50">
        <f t="shared" si="21"/>
        <v>132.8833080452001</v>
      </c>
      <c r="O121" s="51">
        <f t="shared" si="22"/>
        <v>133.97028807010972</v>
      </c>
    </row>
    <row r="122" spans="1:15" ht="15.95" customHeight="1" x14ac:dyDescent="0.25">
      <c r="A122" s="13">
        <v>117</v>
      </c>
      <c r="B122" s="41">
        <f t="shared" si="12"/>
        <v>2.2204075038488735</v>
      </c>
      <c r="C122" s="41">
        <f t="shared" si="13"/>
        <v>0.27434548172781553</v>
      </c>
      <c r="D122" s="42">
        <f t="shared" si="14"/>
        <v>647.94601792063827</v>
      </c>
      <c r="E122" s="48">
        <f t="shared" si="15"/>
        <v>84.284464760975311</v>
      </c>
      <c r="F122" s="47" t="s">
        <v>9</v>
      </c>
      <c r="G122" s="47" t="s">
        <v>9</v>
      </c>
      <c r="H122" s="42">
        <f t="shared" si="16"/>
        <v>76.588234149640414</v>
      </c>
      <c r="I122" s="45">
        <f t="shared" si="17"/>
        <v>2.9845335314710955</v>
      </c>
      <c r="J122" s="42">
        <f t="shared" si="18"/>
        <v>534.74882259180129</v>
      </c>
      <c r="K122" s="45">
        <f t="shared" si="19"/>
        <v>59.3940848534696</v>
      </c>
      <c r="L122" s="55">
        <f t="shared" si="20"/>
        <v>4.2140333875378282</v>
      </c>
      <c r="M122" s="47" t="s">
        <v>9</v>
      </c>
      <c r="N122" s="42">
        <f t="shared" si="21"/>
        <v>133.85329222050296</v>
      </c>
      <c r="O122" s="48">
        <f t="shared" si="22"/>
        <v>134.9482066762944</v>
      </c>
    </row>
    <row r="123" spans="1:15" ht="15.95" customHeight="1" x14ac:dyDescent="0.25">
      <c r="A123" s="14">
        <v>118</v>
      </c>
      <c r="B123" s="41">
        <f t="shared" si="12"/>
        <v>2.2389832430075152</v>
      </c>
      <c r="C123" s="49">
        <f t="shared" si="13"/>
        <v>0.27597191937957211</v>
      </c>
      <c r="D123" s="50">
        <f t="shared" si="14"/>
        <v>652.47814347263022</v>
      </c>
      <c r="E123" s="51">
        <f t="shared" si="15"/>
        <v>84.874001181933636</v>
      </c>
      <c r="F123" s="47" t="s">
        <v>9</v>
      </c>
      <c r="G123" s="47" t="s">
        <v>9</v>
      </c>
      <c r="H123" s="50">
        <f t="shared" si="16"/>
        <v>77.297514560083073</v>
      </c>
      <c r="I123" s="52">
        <f t="shared" si="17"/>
        <v>3.0121731707927917</v>
      </c>
      <c r="J123" s="50">
        <f t="shared" si="18"/>
        <v>538.61293153716929</v>
      </c>
      <c r="K123" s="52">
        <f t="shared" si="19"/>
        <v>59.823268060403805</v>
      </c>
      <c r="L123" s="54">
        <f t="shared" si="20"/>
        <v>4.2761737434832048</v>
      </c>
      <c r="M123" s="47" t="s">
        <v>9</v>
      </c>
      <c r="N123" s="50">
        <f t="shared" si="21"/>
        <v>134.82201125128788</v>
      </c>
      <c r="O123" s="51">
        <f t="shared" si="22"/>
        <v>135.92484978913072</v>
      </c>
    </row>
    <row r="124" spans="1:15" ht="15.95" customHeight="1" x14ac:dyDescent="0.25">
      <c r="A124" s="13">
        <v>119</v>
      </c>
      <c r="B124" s="41">
        <f t="shared" si="12"/>
        <v>2.2575556608289036</v>
      </c>
      <c r="C124" s="41">
        <f t="shared" si="13"/>
        <v>0.27759410930033579</v>
      </c>
      <c r="D124" s="42">
        <f t="shared" si="14"/>
        <v>657.0033224432799</v>
      </c>
      <c r="E124" s="48">
        <f t="shared" si="15"/>
        <v>85.462633995378283</v>
      </c>
      <c r="F124" s="47" t="s">
        <v>9</v>
      </c>
      <c r="G124" s="47" t="s">
        <v>9</v>
      </c>
      <c r="H124" s="42">
        <f t="shared" si="16"/>
        <v>78.007093536507455</v>
      </c>
      <c r="I124" s="45">
        <f t="shared" si="17"/>
        <v>3.0398244448021621</v>
      </c>
      <c r="J124" s="42">
        <f t="shared" si="18"/>
        <v>542.47200071730174</v>
      </c>
      <c r="K124" s="45">
        <f t="shared" si="19"/>
        <v>60.25189150501334</v>
      </c>
      <c r="L124" s="55">
        <f t="shared" si="20"/>
        <v>4.3386944229651423</v>
      </c>
      <c r="M124" s="47" t="s">
        <v>9</v>
      </c>
      <c r="N124" s="42">
        <f t="shared" si="21"/>
        <v>135.78947748860483</v>
      </c>
      <c r="O124" s="48">
        <f t="shared" si="22"/>
        <v>136.90022986069977</v>
      </c>
    </row>
    <row r="125" spans="1:15" ht="15.95" customHeight="1" x14ac:dyDescent="0.25">
      <c r="A125" s="14">
        <v>120</v>
      </c>
      <c r="B125" s="41">
        <f t="shared" si="12"/>
        <v>2.2761247858104903</v>
      </c>
      <c r="C125" s="49">
        <f t="shared" si="13"/>
        <v>0.27921209785962475</v>
      </c>
      <c r="D125" s="50">
        <f t="shared" si="14"/>
        <v>661.5216237222545</v>
      </c>
      <c r="E125" s="51">
        <f t="shared" si="15"/>
        <v>86.050372162439345</v>
      </c>
      <c r="F125" s="47" t="s">
        <v>9</v>
      </c>
      <c r="G125" s="47" t="s">
        <v>9</v>
      </c>
      <c r="H125" s="50">
        <f t="shared" si="16"/>
        <v>78.716966178126896</v>
      </c>
      <c r="I125" s="52">
        <f t="shared" si="17"/>
        <v>3.0674871625225855</v>
      </c>
      <c r="J125" s="50">
        <f t="shared" si="18"/>
        <v>546.32607897475964</v>
      </c>
      <c r="K125" s="52">
        <f t="shared" si="19"/>
        <v>60.679960612198833</v>
      </c>
      <c r="L125" s="54">
        <f t="shared" si="20"/>
        <v>4.4015945283707936</v>
      </c>
      <c r="M125" s="47" t="s">
        <v>9</v>
      </c>
      <c r="N125" s="50">
        <f t="shared" si="21"/>
        <v>136.75570306021032</v>
      </c>
      <c r="O125" s="51">
        <f t="shared" si="22"/>
        <v>137.87435911796254</v>
      </c>
    </row>
    <row r="126" spans="1:15" ht="15.95" customHeight="1" x14ac:dyDescent="0.25">
      <c r="A126" s="13">
        <v>121</v>
      </c>
      <c r="B126" s="41">
        <f t="shared" si="12"/>
        <v>2.2946906459697916</v>
      </c>
      <c r="C126" s="41">
        <f t="shared" si="13"/>
        <v>0.28082593053954558</v>
      </c>
      <c r="D126" s="42">
        <f t="shared" si="14"/>
        <v>666.03311494805166</v>
      </c>
      <c r="E126" s="48">
        <f t="shared" si="15"/>
        <v>86.637224481495849</v>
      </c>
      <c r="F126" s="47" t="s">
        <v>9</v>
      </c>
      <c r="G126" s="47" t="s">
        <v>9</v>
      </c>
      <c r="H126" s="42">
        <f t="shared" si="16"/>
        <v>79.427127673339768</v>
      </c>
      <c r="I126" s="45">
        <f t="shared" si="17"/>
        <v>3.095161136452854</v>
      </c>
      <c r="J126" s="42">
        <f t="shared" si="18"/>
        <v>550.17521427591271</v>
      </c>
      <c r="K126" s="45">
        <f t="shared" si="19"/>
        <v>61.10748070954309</v>
      </c>
      <c r="L126" s="55">
        <f t="shared" si="20"/>
        <v>4.4648731716910195</v>
      </c>
      <c r="M126" s="47" t="s">
        <v>9</v>
      </c>
      <c r="N126" s="42">
        <f t="shared" si="21"/>
        <v>137.72069987642953</v>
      </c>
      <c r="O126" s="48">
        <f t="shared" si="22"/>
        <v>138.84724956867026</v>
      </c>
    </row>
    <row r="127" spans="1:15" ht="15.95" customHeight="1" x14ac:dyDescent="0.25">
      <c r="A127" s="14">
        <v>122</v>
      </c>
      <c r="B127" s="41">
        <f t="shared" si="12"/>
        <v>2.313253268856355</v>
      </c>
      <c r="C127" s="49">
        <f t="shared" si="13"/>
        <v>0.28243565195895459</v>
      </c>
      <c r="D127" s="50">
        <f t="shared" si="14"/>
        <v>670.53786254086992</v>
      </c>
      <c r="E127" s="51">
        <f t="shared" si="15"/>
        <v>87.223199592450911</v>
      </c>
      <c r="F127" s="47" t="s">
        <v>9</v>
      </c>
      <c r="G127" s="47" t="s">
        <v>9</v>
      </c>
      <c r="H127" s="50">
        <f t="shared" si="16"/>
        <v>80.137573297452178</v>
      </c>
      <c r="I127" s="52">
        <f t="shared" si="17"/>
        <v>3.1228461824784297</v>
      </c>
      <c r="J127" s="50">
        <f t="shared" si="18"/>
        <v>554.01945373376464</v>
      </c>
      <c r="K127" s="52">
        <f t="shared" si="19"/>
        <v>61.53445702984628</v>
      </c>
      <c r="L127" s="54">
        <f t="shared" si="20"/>
        <v>4.5285294743388427</v>
      </c>
      <c r="M127" s="47" t="s">
        <v>9</v>
      </c>
      <c r="N127" s="50">
        <f t="shared" si="21"/>
        <v>138.6844796358188</v>
      </c>
      <c r="O127" s="51">
        <f t="shared" si="22"/>
        <v>139.81891300707295</v>
      </c>
    </row>
    <row r="128" spans="1:15" ht="15.95" customHeight="1" x14ac:dyDescent="0.25">
      <c r="A128" s="13">
        <v>123</v>
      </c>
      <c r="B128" s="41">
        <f t="shared" si="12"/>
        <v>2.3318126815633557</v>
      </c>
      <c r="C128" s="41">
        <f t="shared" si="13"/>
        <v>0.28404130589677246</v>
      </c>
      <c r="D128" s="42">
        <f t="shared" si="14"/>
        <v>675.03593173435002</v>
      </c>
      <c r="E128" s="48">
        <f t="shared" si="15"/>
        <v>87.808305980861178</v>
      </c>
      <c r="F128" s="47" t="s">
        <v>9</v>
      </c>
      <c r="G128" s="47" t="s">
        <v>9</v>
      </c>
      <c r="H128" s="42">
        <f t="shared" si="16"/>
        <v>80.848298410477554</v>
      </c>
      <c r="I128" s="45">
        <f t="shared" si="17"/>
        <v>3.1505421197856984</v>
      </c>
      <c r="J128" s="42">
        <f t="shared" si="18"/>
        <v>557.8588436300015</v>
      </c>
      <c r="K128" s="45">
        <f t="shared" si="19"/>
        <v>61.960894713574874</v>
      </c>
      <c r="L128" s="55">
        <f t="shared" si="20"/>
        <v>4.5925625669728669</v>
      </c>
      <c r="M128" s="47" t="s">
        <v>9</v>
      </c>
      <c r="N128" s="42">
        <f t="shared" si="21"/>
        <v>139.64705383063506</v>
      </c>
      <c r="O128" s="48">
        <f t="shared" si="22"/>
        <v>140.7893610194337</v>
      </c>
    </row>
    <row r="129" spans="1:15" ht="15.95" customHeight="1" x14ac:dyDescent="0.25">
      <c r="A129" s="14">
        <v>124</v>
      </c>
      <c r="B129" s="41">
        <f t="shared" si="12"/>
        <v>2.3503689107388115</v>
      </c>
      <c r="C129" s="49">
        <f t="shared" si="13"/>
        <v>0.28564293531448287</v>
      </c>
      <c r="D129" s="50">
        <f t="shared" si="14"/>
        <v>679.52738660624834</v>
      </c>
      <c r="E129" s="51">
        <f t="shared" si="15"/>
        <v>88.392551981925934</v>
      </c>
      <c r="F129" s="47" t="s">
        <v>9</v>
      </c>
      <c r="G129" s="47" t="s">
        <v>9</v>
      </c>
      <c r="H129" s="50">
        <f t="shared" si="16"/>
        <v>81.559298455007522</v>
      </c>
      <c r="I129" s="52">
        <f t="shared" si="17"/>
        <v>3.1782487707789975</v>
      </c>
      <c r="J129" s="50">
        <f t="shared" si="18"/>
        <v>561.6934294362967</v>
      </c>
      <c r="K129" s="52">
        <f t="shared" si="19"/>
        <v>62.386798811227969</v>
      </c>
      <c r="L129" s="54">
        <f t="shared" si="20"/>
        <v>4.6569715893253782</v>
      </c>
      <c r="M129" s="47" t="s">
        <v>9</v>
      </c>
      <c r="N129" s="50">
        <f t="shared" si="21"/>
        <v>140.60843375211996</v>
      </c>
      <c r="O129" s="51">
        <f t="shared" si="22"/>
        <v>141.75860498935612</v>
      </c>
    </row>
    <row r="130" spans="1:15" ht="15.95" customHeight="1" x14ac:dyDescent="0.25">
      <c r="A130" s="13">
        <v>125</v>
      </c>
      <c r="B130" s="41">
        <f t="shared" si="12"/>
        <v>2.3689219825964165</v>
      </c>
      <c r="C130" s="41">
        <f t="shared" si="13"/>
        <v>0.28724058237785249</v>
      </c>
      <c r="D130" s="42">
        <f t="shared" si="14"/>
        <v>684.01229010805457</v>
      </c>
      <c r="E130" s="48">
        <f t="shared" si="15"/>
        <v>88.975945784340993</v>
      </c>
      <c r="F130" s="47" t="s">
        <v>9</v>
      </c>
      <c r="G130" s="47" t="s">
        <v>9</v>
      </c>
      <c r="H130" s="42">
        <f t="shared" si="16"/>
        <v>82.270568954152978</v>
      </c>
      <c r="I130" s="45">
        <f t="shared" si="17"/>
        <v>3.205965961000385</v>
      </c>
      <c r="J130" s="42">
        <f t="shared" si="18"/>
        <v>565.52325583490097</v>
      </c>
      <c r="K130" s="45">
        <f t="shared" si="19"/>
        <v>62.812174285624089</v>
      </c>
      <c r="L130" s="55">
        <f t="shared" si="20"/>
        <v>4.7217556900349846</v>
      </c>
      <c r="M130" s="47" t="s">
        <v>9</v>
      </c>
      <c r="N130" s="42">
        <f t="shared" si="21"/>
        <v>141.5686304956084</v>
      </c>
      <c r="O130" s="48">
        <f t="shared" si="22"/>
        <v>142.72665610293447</v>
      </c>
    </row>
    <row r="131" spans="1:15" ht="15.95" customHeight="1" x14ac:dyDescent="0.25">
      <c r="A131" s="14">
        <v>126</v>
      </c>
      <c r="B131" s="41">
        <f t="shared" si="12"/>
        <v>2.387471922926045</v>
      </c>
      <c r="C131" s="49">
        <f t="shared" si="13"/>
        <v>0.28883428847790588</v>
      </c>
      <c r="D131" s="50">
        <f t="shared" si="14"/>
        <v>688.49070409364617</v>
      </c>
      <c r="E131" s="51">
        <f t="shared" si="15"/>
        <v>89.558495434024735</v>
      </c>
      <c r="F131" s="47" t="s">
        <v>9</v>
      </c>
      <c r="G131" s="47" t="s">
        <v>9</v>
      </c>
      <c r="H131" s="50">
        <f t="shared" si="16"/>
        <v>82.98210550955136</v>
      </c>
      <c r="I131" s="52">
        <f t="shared" si="17"/>
        <v>3.2336935190519882</v>
      </c>
      <c r="J131" s="50">
        <f t="shared" si="18"/>
        <v>569.34836673855068</v>
      </c>
      <c r="K131" s="52">
        <f t="shared" si="19"/>
        <v>63.237026014112566</v>
      </c>
      <c r="L131" s="54">
        <f t="shared" si="20"/>
        <v>4.7869140264837124</v>
      </c>
      <c r="M131" s="47" t="s">
        <v>9</v>
      </c>
      <c r="N131" s="50">
        <f t="shared" si="21"/>
        <v>142.52765496546621</v>
      </c>
      <c r="O131" s="51">
        <f t="shared" si="22"/>
        <v>143.69352535373179</v>
      </c>
    </row>
    <row r="132" spans="1:15" ht="15.95" customHeight="1" x14ac:dyDescent="0.25">
      <c r="A132" s="13">
        <v>127</v>
      </c>
      <c r="B132" s="41">
        <f t="shared" si="12"/>
        <v>2.406018757103908</v>
      </c>
      <c r="C132" s="41">
        <f t="shared" si="13"/>
        <v>0.29042409425118532</v>
      </c>
      <c r="D132" s="42">
        <f t="shared" si="14"/>
        <v>692.96268934697537</v>
      </c>
      <c r="E132" s="48">
        <f t="shared" si="15"/>
        <v>90.140208837720664</v>
      </c>
      <c r="F132" s="47" t="s">
        <v>9</v>
      </c>
      <c r="G132" s="47" t="s">
        <v>9</v>
      </c>
      <c r="H132" s="42">
        <f t="shared" si="16"/>
        <v>83.693903799438658</v>
      </c>
      <c r="I132" s="45">
        <f t="shared" si="17"/>
        <v>3.2614312765208671</v>
      </c>
      <c r="J132" s="42">
        <f t="shared" si="18"/>
        <v>573.16880530971946</v>
      </c>
      <c r="K132" s="45">
        <f t="shared" si="19"/>
        <v>63.661358790711645</v>
      </c>
      <c r="L132" s="55">
        <f t="shared" si="20"/>
        <v>4.852445764638337</v>
      </c>
      <c r="M132" s="47" t="s">
        <v>9</v>
      </c>
      <c r="N132" s="42">
        <f t="shared" si="21"/>
        <v>143.48551787986645</v>
      </c>
      <c r="O132" s="48">
        <f t="shared" si="22"/>
        <v>144.65922354759545</v>
      </c>
    </row>
    <row r="133" spans="1:15" ht="15.95" customHeight="1" x14ac:dyDescent="0.25">
      <c r="A133" s="14">
        <v>128</v>
      </c>
      <c r="B133" s="41">
        <f t="shared" si="12"/>
        <v>2.4245625101024015</v>
      </c>
      <c r="C133" s="49">
        <f t="shared" si="13"/>
        <v>0.2920100395993247</v>
      </c>
      <c r="D133" s="50">
        <f t="shared" si="14"/>
        <v>697.42830560884761</v>
      </c>
      <c r="E133" s="51">
        <f t="shared" si="15"/>
        <v>90.721093766480109</v>
      </c>
      <c r="F133" s="47" t="s">
        <v>9</v>
      </c>
      <c r="G133" s="47" t="s">
        <v>9</v>
      </c>
      <c r="H133" s="50">
        <f t="shared" si="16"/>
        <v>84.405959576782379</v>
      </c>
      <c r="I133" s="52">
        <f t="shared" si="17"/>
        <v>3.2891790679062622</v>
      </c>
      <c r="J133" s="50">
        <f t="shared" si="18"/>
        <v>576.98461397923973</v>
      </c>
      <c r="K133" s="52">
        <f t="shared" si="19"/>
        <v>64.085177328176854</v>
      </c>
      <c r="L133" s="54">
        <f t="shared" si="20"/>
        <v>4.9183500788957994</v>
      </c>
      <c r="M133" s="47" t="s">
        <v>9</v>
      </c>
      <c r="N133" s="50">
        <f t="shared" si="21"/>
        <v>144.44222977540844</v>
      </c>
      <c r="O133" s="51">
        <f t="shared" si="22"/>
        <v>145.62376130731363</v>
      </c>
    </row>
    <row r="134" spans="1:15" ht="15.95" customHeight="1" x14ac:dyDescent="0.25">
      <c r="A134" s="13">
        <v>129</v>
      </c>
      <c r="B134" s="41">
        <f t="shared" si="12"/>
        <v>2.443103206499627</v>
      </c>
      <c r="C134" s="41">
        <f t="shared" si="13"/>
        <v>0.29359216370796826</v>
      </c>
      <c r="D134" s="42">
        <f t="shared" si="14"/>
        <v>701.88761160283082</v>
      </c>
      <c r="E134" s="48">
        <f t="shared" si="15"/>
        <v>91.301157859032841</v>
      </c>
      <c r="F134" s="47" t="s">
        <v>9</v>
      </c>
      <c r="G134" s="47" t="s">
        <v>9</v>
      </c>
      <c r="H134" s="42">
        <f t="shared" si="16"/>
        <v>85.118268667473359</v>
      </c>
      <c r="I134" s="45">
        <f t="shared" si="17"/>
        <v>3.3169367305491333</v>
      </c>
      <c r="J134" s="42">
        <f t="shared" si="18"/>
        <v>580.79583446431946</v>
      </c>
      <c r="K134" s="45">
        <f t="shared" si="19"/>
        <v>64.508486260002016</v>
      </c>
      <c r="L134" s="55">
        <f t="shared" si="20"/>
        <v>4.9846261519326323</v>
      </c>
      <c r="M134" s="47" t="s">
        <v>9</v>
      </c>
      <c r="N134" s="42">
        <f t="shared" si="21"/>
        <v>145.39780101158763</v>
      </c>
      <c r="O134" s="48">
        <f t="shared" si="22"/>
        <v>146.58714907712209</v>
      </c>
    </row>
    <row r="135" spans="1:15" ht="15.95" customHeight="1" x14ac:dyDescent="0.25">
      <c r="A135" s="14">
        <v>130</v>
      </c>
      <c r="B135" s="41">
        <f t="shared" si="12"/>
        <v>2.461640870488635</v>
      </c>
      <c r="C135" s="49">
        <f t="shared" si="13"/>
        <v>0.29517050506505893</v>
      </c>
      <c r="D135" s="50">
        <f t="shared" si="14"/>
        <v>706.34066506032195</v>
      </c>
      <c r="E135" s="51">
        <f t="shared" si="15"/>
        <v>91.880408625047465</v>
      </c>
      <c r="F135" s="47" t="s">
        <v>9</v>
      </c>
      <c r="G135" s="47" t="s">
        <v>9</v>
      </c>
      <c r="H135" s="50">
        <f t="shared" si="16"/>
        <v>85.830826968575465</v>
      </c>
      <c r="I135" s="52">
        <f t="shared" si="17"/>
        <v>3.3447041045639483</v>
      </c>
      <c r="J135" s="50">
        <f t="shared" si="18"/>
        <v>584.6025077859822</v>
      </c>
      <c r="K135" s="52">
        <f t="shared" si="19"/>
        <v>64.931290142356445</v>
      </c>
      <c r="L135" s="54">
        <f t="shared" si="20"/>
        <v>5.0512731745581743</v>
      </c>
      <c r="M135" s="47" t="s">
        <v>9</v>
      </c>
      <c r="N135" s="50">
        <f t="shared" si="21"/>
        <v>146.35224177512146</v>
      </c>
      <c r="O135" s="51">
        <f t="shared" si="22"/>
        <v>147.54939712706519</v>
      </c>
    </row>
    <row r="136" spans="1:15" ht="15.95" customHeight="1" x14ac:dyDescent="0.25">
      <c r="A136" s="13">
        <v>131</v>
      </c>
      <c r="B136" s="41">
        <f t="shared" si="12"/>
        <v>2.4801755258863567</v>
      </c>
      <c r="C136" s="41">
        <f t="shared" si="13"/>
        <v>0.29674510147852268</v>
      </c>
      <c r="D136" s="42">
        <f t="shared" si="14"/>
        <v>710.7875227448086</v>
      </c>
      <c r="E136" s="48">
        <f t="shared" si="15"/>
        <v>92.458853448287499</v>
      </c>
      <c r="F136" s="47" t="s">
        <v>9</v>
      </c>
      <c r="G136" s="47" t="s">
        <v>9</v>
      </c>
      <c r="H136" s="42">
        <f t="shared" si="16"/>
        <v>86.543630446628498</v>
      </c>
      <c r="I136" s="45">
        <f t="shared" si="17"/>
        <v>3.3724810327725554</v>
      </c>
      <c r="J136" s="42">
        <f t="shared" si="18"/>
        <v>588.40467428594684</v>
      </c>
      <c r="K136" s="45">
        <f t="shared" si="19"/>
        <v>65.35359345595964</v>
      </c>
      <c r="L136" s="55">
        <f t="shared" si="20"/>
        <v>5.1182903455715536</v>
      </c>
      <c r="M136" s="47" t="s">
        <v>9</v>
      </c>
      <c r="N136" s="42">
        <f t="shared" si="21"/>
        <v>147.30556208413736</v>
      </c>
      <c r="O136" s="48">
        <f t="shared" si="22"/>
        <v>148.51051555721824</v>
      </c>
    </row>
    <row r="137" spans="1:15" ht="15.95" customHeight="1" x14ac:dyDescent="0.25">
      <c r="A137" s="14">
        <v>132</v>
      </c>
      <c r="B137" s="41">
        <f t="shared" si="12"/>
        <v>2.4987071961423046</v>
      </c>
      <c r="C137" s="49">
        <f t="shared" si="13"/>
        <v>0.29831599009337401</v>
      </c>
      <c r="D137" s="50">
        <f t="shared" si="14"/>
        <v>715.22824047535858</v>
      </c>
      <c r="E137" s="51">
        <f t="shared" si="15"/>
        <v>93.036499589666846</v>
      </c>
      <c r="F137" s="47" t="s">
        <v>9</v>
      </c>
      <c r="G137" s="47" t="s">
        <v>9</v>
      </c>
      <c r="H137" s="50">
        <f t="shared" si="16"/>
        <v>87.256675136005043</v>
      </c>
      <c r="I137" s="52">
        <f t="shared" si="17"/>
        <v>3.4002673606401461</v>
      </c>
      <c r="J137" s="50">
        <f t="shared" si="18"/>
        <v>592.20237364297486</v>
      </c>
      <c r="K137" s="52">
        <f t="shared" si="19"/>
        <v>65.77540060789697</v>
      </c>
      <c r="L137" s="54">
        <f t="shared" si="20"/>
        <v>5.185676871622265</v>
      </c>
      <c r="M137" s="47" t="s">
        <v>9</v>
      </c>
      <c r="N137" s="50">
        <f t="shared" si="21"/>
        <v>148.25777179222811</v>
      </c>
      <c r="O137" s="51">
        <f t="shared" si="22"/>
        <v>149.47051430177598</v>
      </c>
    </row>
    <row r="138" spans="1:15" ht="15.95" customHeight="1" x14ac:dyDescent="0.25">
      <c r="A138" s="13">
        <v>133</v>
      </c>
      <c r="B138" s="41">
        <f t="shared" si="12"/>
        <v>2.5172359043469537</v>
      </c>
      <c r="C138" s="41">
        <f t="shared" si="13"/>
        <v>0.29988320740826341</v>
      </c>
      <c r="D138" s="42">
        <f t="shared" si="14"/>
        <v>719.66287314936073</v>
      </c>
      <c r="E138" s="48">
        <f t="shared" si="15"/>
        <v>93.613354190207943</v>
      </c>
      <c r="F138" s="47" t="s">
        <v>9</v>
      </c>
      <c r="G138" s="47" t="s">
        <v>9</v>
      </c>
      <c r="H138" s="42">
        <f t="shared" si="16"/>
        <v>87.969957137316371</v>
      </c>
      <c r="I138" s="45">
        <f t="shared" si="17"/>
        <v>3.4280629362131387</v>
      </c>
      <c r="J138" s="42">
        <f t="shared" si="18"/>
        <v>595.99564488870215</v>
      </c>
      <c r="K138" s="45">
        <f t="shared" si="19"/>
        <v>66.196715933378172</v>
      </c>
      <c r="L138" s="55">
        <f t="shared" si="20"/>
        <v>5.2534319670741398</v>
      </c>
      <c r="M138" s="47" t="s">
        <v>9</v>
      </c>
      <c r="N138" s="42">
        <f t="shared" si="21"/>
        <v>149.20888059237879</v>
      </c>
      <c r="O138" s="48">
        <f t="shared" si="22"/>
        <v>150.42940313301173</v>
      </c>
    </row>
    <row r="139" spans="1:15" ht="15.95" customHeight="1" x14ac:dyDescent="0.25">
      <c r="A139" s="14">
        <v>134</v>
      </c>
      <c r="B139" s="41">
        <f t="shared" si="12"/>
        <v>2.5357616732399118</v>
      </c>
      <c r="C139" s="49">
        <f t="shared" si="13"/>
        <v>0.30144678929149249</v>
      </c>
      <c r="D139" s="50">
        <f t="shared" si="14"/>
        <v>724.09147476455587</v>
      </c>
      <c r="E139" s="51">
        <f t="shared" si="15"/>
        <v>94.189424273907477</v>
      </c>
      <c r="F139" s="47" t="s">
        <v>9</v>
      </c>
      <c r="G139" s="47" t="s">
        <v>9</v>
      </c>
      <c r="H139" s="50">
        <f t="shared" si="16"/>
        <v>88.683472615868098</v>
      </c>
      <c r="I139" s="52">
        <f t="shared" si="17"/>
        <v>3.4558676100590011</v>
      </c>
      <c r="J139" s="50">
        <f t="shared" si="18"/>
        <v>599.7845264229752</v>
      </c>
      <c r="K139" s="52">
        <f t="shared" si="19"/>
        <v>66.617543697440667</v>
      </c>
      <c r="L139" s="54">
        <f t="shared" si="20"/>
        <v>5.3215548538727679</v>
      </c>
      <c r="M139" s="47" t="s">
        <v>9</v>
      </c>
      <c r="N139" s="50">
        <f t="shared" si="21"/>
        <v>150.15889802077237</v>
      </c>
      <c r="O139" s="51">
        <f t="shared" si="22"/>
        <v>151.38719166511407</v>
      </c>
    </row>
    <row r="140" spans="1:15" ht="15.95" customHeight="1" x14ac:dyDescent="0.25">
      <c r="A140" s="13">
        <v>135</v>
      </c>
      <c r="B140" s="41">
        <f t="shared" si="12"/>
        <v>2.5542845252178301</v>
      </c>
      <c r="C140" s="41">
        <f t="shared" si="13"/>
        <v>0.30300677099651446</v>
      </c>
      <c r="D140" s="42">
        <f t="shared" si="14"/>
        <v>728.5140984403838</v>
      </c>
      <c r="E140" s="48">
        <f t="shared" si="15"/>
        <v>94.764716750513188</v>
      </c>
      <c r="F140" s="47" t="s">
        <v>9</v>
      </c>
      <c r="G140" s="47" t="s">
        <v>9</v>
      </c>
      <c r="H140" s="42">
        <f t="shared" si="16"/>
        <v>89.397217800162167</v>
      </c>
      <c r="I140" s="45">
        <f t="shared" si="17"/>
        <v>3.4836812352078677</v>
      </c>
      <c r="J140" s="42">
        <f t="shared" si="18"/>
        <v>603.56905602871632</v>
      </c>
      <c r="K140" s="45">
        <f t="shared" si="19"/>
        <v>67.037888096600639</v>
      </c>
      <c r="L140" s="55">
        <f t="shared" si="20"/>
        <v>5.3900447614161662</v>
      </c>
      <c r="M140" s="47" t="s">
        <v>9</v>
      </c>
      <c r="N140" s="42">
        <f t="shared" si="21"/>
        <v>151.10783346047725</v>
      </c>
      <c r="O140" s="48">
        <f t="shared" si="22"/>
        <v>152.34388935790449</v>
      </c>
    </row>
    <row r="141" spans="1:15" ht="15.95" customHeight="1" x14ac:dyDescent="0.25">
      <c r="A141" s="14">
        <v>136</v>
      </c>
      <c r="B141" s="41">
        <f t="shared" si="12"/>
        <v>2.5728044823420646</v>
      </c>
      <c r="C141" s="49">
        <f t="shared" si="13"/>
        <v>0.3045631871769427</v>
      </c>
      <c r="D141" s="50">
        <f t="shared" si="14"/>
        <v>732.9307964386602</v>
      </c>
      <c r="E141" s="51">
        <f t="shared" si="15"/>
        <v>95.339238418213583</v>
      </c>
      <c r="F141" s="47" t="s">
        <v>9</v>
      </c>
      <c r="G141" s="47" t="s">
        <v>9</v>
      </c>
      <c r="H141" s="50">
        <f t="shared" si="16"/>
        <v>90.111188980443444</v>
      </c>
      <c r="I141" s="52">
        <f t="shared" si="17"/>
        <v>3.511503667095905</v>
      </c>
      <c r="J141" s="50">
        <f t="shared" si="18"/>
        <v>607.34927088632685</v>
      </c>
      <c r="K141" s="52">
        <f t="shared" si="19"/>
        <v>67.457753260452805</v>
      </c>
      <c r="L141" s="54">
        <f t="shared" si="20"/>
        <v>5.4589009264285009</v>
      </c>
      <c r="M141" s="47" t="s">
        <v>9</v>
      </c>
      <c r="N141" s="50">
        <f t="shared" si="21"/>
        <v>152.05569614501994</v>
      </c>
      <c r="O141" s="51">
        <f t="shared" si="22"/>
        <v>153.29950552043931</v>
      </c>
    </row>
    <row r="142" spans="1:15" ht="15.95" customHeight="1" x14ac:dyDescent="0.25">
      <c r="A142" s="13">
        <v>137</v>
      </c>
      <c r="B142" s="41">
        <f t="shared" si="12"/>
        <v>2.5913215663461422</v>
      </c>
      <c r="C142" s="41">
        <f t="shared" si="13"/>
        <v>0.3061160719010847</v>
      </c>
      <c r="D142" s="42">
        <f t="shared" si="14"/>
        <v>737.34162018362474</v>
      </c>
      <c r="E142" s="48">
        <f t="shared" si="15"/>
        <v>95.912995966245731</v>
      </c>
      <c r="F142" s="47" t="s">
        <v>9</v>
      </c>
      <c r="G142" s="47" t="s">
        <v>9</v>
      </c>
      <c r="H142" s="42">
        <f t="shared" si="16"/>
        <v>90.825382507290698</v>
      </c>
      <c r="I142" s="45">
        <f t="shared" si="17"/>
        <v>3.5393347635104093</v>
      </c>
      <c r="J142" s="42">
        <f t="shared" si="18"/>
        <v>611.1252075876539</v>
      </c>
      <c r="K142" s="45">
        <f t="shared" si="19"/>
        <v>67.877143253221703</v>
      </c>
      <c r="L142" s="55">
        <f t="shared" si="20"/>
        <v>5.5281225928370228</v>
      </c>
      <c r="M142" s="47" t="s">
        <v>9</v>
      </c>
      <c r="N142" s="42">
        <f t="shared" si="21"/>
        <v>153.00249516185119</v>
      </c>
      <c r="O142" s="48">
        <f t="shared" si="22"/>
        <v>154.25404931450436</v>
      </c>
    </row>
    <row r="143" spans="1:15" ht="15.95" customHeight="1" x14ac:dyDescent="0.25">
      <c r="A143" s="14">
        <v>138</v>
      </c>
      <c r="B143" s="41">
        <f t="shared" si="12"/>
        <v>2.6098357986429801</v>
      </c>
      <c r="C143" s="49">
        <f t="shared" si="13"/>
        <v>0.30766545866602113</v>
      </c>
      <c r="D143" s="50">
        <f t="shared" si="14"/>
        <v>741.74662028138039</v>
      </c>
      <c r="E143" s="51">
        <f t="shared" si="15"/>
        <v>96.485995977423912</v>
      </c>
      <c r="F143" s="47" t="s">
        <v>9</v>
      </c>
      <c r="G143" s="47" t="s">
        <v>9</v>
      </c>
      <c r="H143" s="50">
        <f t="shared" si="16"/>
        <v>91.539794790248422</v>
      </c>
      <c r="I143" s="52">
        <f t="shared" si="17"/>
        <v>3.5671743845364823</v>
      </c>
      <c r="J143" s="50">
        <f t="shared" si="18"/>
        <v>614.89690214953464</v>
      </c>
      <c r="K143" s="52">
        <f t="shared" si="19"/>
        <v>68.296062075265951</v>
      </c>
      <c r="L143" s="54">
        <f t="shared" si="20"/>
        <v>5.5977090116517987</v>
      </c>
      <c r="M143" s="47" t="s">
        <v>9</v>
      </c>
      <c r="N143" s="50">
        <f t="shared" si="21"/>
        <v>153.94823945570502</v>
      </c>
      <c r="O143" s="51">
        <f t="shared" si="22"/>
        <v>155.20752975800119</v>
      </c>
    </row>
    <row r="144" spans="1:15" ht="15.95" customHeight="1" x14ac:dyDescent="0.25">
      <c r="A144" s="13">
        <v>139</v>
      </c>
      <c r="B144" s="41">
        <f t="shared" si="12"/>
        <v>2.6283472003318997</v>
      </c>
      <c r="C144" s="41">
        <f t="shared" si="13"/>
        <v>0.30921138041124596</v>
      </c>
      <c r="D144" s="42">
        <f t="shared" si="14"/>
        <v>746.14584653873453</v>
      </c>
      <c r="E144" s="48">
        <f t="shared" si="15"/>
        <v>97.058244930590476</v>
      </c>
      <c r="F144" s="47" t="s">
        <v>9</v>
      </c>
      <c r="G144" s="47" t="s">
        <v>9</v>
      </c>
      <c r="H144" s="42">
        <f t="shared" si="16"/>
        <v>92.254422296498888</v>
      </c>
      <c r="I144" s="45">
        <f t="shared" si="17"/>
        <v>3.5950223925052898</v>
      </c>
      <c r="J144" s="42">
        <f t="shared" si="18"/>
        <v>618.6643900269263</v>
      </c>
      <c r="K144" s="45">
        <f t="shared" si="19"/>
        <v>68.714513664536753</v>
      </c>
      <c r="L144" s="55">
        <f t="shared" si="20"/>
        <v>5.6676594408484169</v>
      </c>
      <c r="M144" s="47" t="s">
        <v>9</v>
      </c>
      <c r="N144" s="42">
        <f t="shared" si="21"/>
        <v>154.89293783185755</v>
      </c>
      <c r="O144" s="48">
        <f t="shared" si="22"/>
        <v>156.15995572823266</v>
      </c>
    </row>
    <row r="145" spans="1:15" ht="15.95" customHeight="1" x14ac:dyDescent="0.25">
      <c r="A145" s="14">
        <v>140</v>
      </c>
      <c r="B145" s="41">
        <f t="shared" si="12"/>
        <v>2.6468557922054532</v>
      </c>
      <c r="C145" s="49">
        <f t="shared" si="13"/>
        <v>0.31075386953188594</v>
      </c>
      <c r="D145" s="50">
        <f t="shared" si="14"/>
        <v>750.53934798148475</v>
      </c>
      <c r="E145" s="51">
        <f t="shared" si="15"/>
        <v>97.629749202994418</v>
      </c>
      <c r="F145" s="47" t="s">
        <v>9</v>
      </c>
      <c r="G145" s="47" t="s">
        <v>9</v>
      </c>
      <c r="H145" s="50">
        <f t="shared" si="16"/>
        <v>92.969261549574142</v>
      </c>
      <c r="I145" s="52">
        <f t="shared" si="17"/>
        <v>3.622878651943866</v>
      </c>
      <c r="J145" s="50">
        <f t="shared" si="18"/>
        <v>622.42770612565459</v>
      </c>
      <c r="K145" s="52">
        <f t="shared" si="19"/>
        <v>69.132501897993635</v>
      </c>
      <c r="L145" s="54">
        <f t="shared" si="20"/>
        <v>5.7379731452534388</v>
      </c>
      <c r="M145" s="47" t="s">
        <v>9</v>
      </c>
      <c r="N145" s="50">
        <f t="shared" si="21"/>
        <v>155.83659895928872</v>
      </c>
      <c r="O145" s="51">
        <f t="shared" si="22"/>
        <v>157.11133596509069</v>
      </c>
    </row>
    <row r="146" spans="1:15" ht="15.95" customHeight="1" x14ac:dyDescent="0.25">
      <c r="A146" s="13">
        <v>141</v>
      </c>
      <c r="B146" s="41">
        <f t="shared" si="12"/>
        <v>2.6653615947560341</v>
      </c>
      <c r="C146" s="41">
        <f t="shared" si="13"/>
        <v>0.31229295789151523</v>
      </c>
      <c r="D146" s="42">
        <f t="shared" si="14"/>
        <v>754.92717287215021</v>
      </c>
      <c r="E146" s="48">
        <f t="shared" si="15"/>
        <v>98.200515072597952</v>
      </c>
      <c r="F146" s="47" t="s">
        <v>9</v>
      </c>
      <c r="G146" s="47" t="s">
        <v>9</v>
      </c>
      <c r="H146" s="42">
        <f t="shared" si="16"/>
        <v>93.684309128103877</v>
      </c>
      <c r="I146" s="45">
        <f t="shared" si="17"/>
        <v>3.6507430295263239</v>
      </c>
      <c r="J146" s="42">
        <f t="shared" si="18"/>
        <v>626.18688481477614</v>
      </c>
      <c r="K146" s="45">
        <f t="shared" si="19"/>
        <v>69.550030592977748</v>
      </c>
      <c r="L146" s="55">
        <f t="shared" si="20"/>
        <v>5.808649396432509</v>
      </c>
      <c r="M146" s="47" t="s">
        <v>9</v>
      </c>
      <c r="N146" s="42">
        <f t="shared" si="21"/>
        <v>156.7792313737497</v>
      </c>
      <c r="O146" s="48">
        <f t="shared" si="22"/>
        <v>158.06167907414849</v>
      </c>
    </row>
    <row r="147" spans="1:15" ht="15.95" customHeight="1" x14ac:dyDescent="0.25">
      <c r="A147" s="14">
        <v>142</v>
      </c>
      <c r="B147" s="41">
        <f t="shared" si="12"/>
        <v>2.683864628182314</v>
      </c>
      <c r="C147" s="49">
        <f t="shared" si="13"/>
        <v>0.31382867683457732</v>
      </c>
      <c r="D147" s="50">
        <f t="shared" si="14"/>
        <v>759.30936872718053</v>
      </c>
      <c r="E147" s="51">
        <f t="shared" si="15"/>
        <v>98.770548720314935</v>
      </c>
      <c r="F147" s="47" t="s">
        <v>9</v>
      </c>
      <c r="G147" s="47" t="s">
        <v>9</v>
      </c>
      <c r="H147" s="50">
        <f t="shared" si="16"/>
        <v>94.399561664600213</v>
      </c>
      <c r="I147" s="52">
        <f t="shared" si="17"/>
        <v>3.6786153940264925</v>
      </c>
      <c r="J147" s="50">
        <f t="shared" si="18"/>
        <v>629.94195993857647</v>
      </c>
      <c r="K147" s="52">
        <f t="shared" si="19"/>
        <v>69.967103508544298</v>
      </c>
      <c r="L147" s="54">
        <f t="shared" si="20"/>
        <v>5.8796874725811019</v>
      </c>
      <c r="M147" s="47" t="s">
        <v>9</v>
      </c>
      <c r="N147" s="50">
        <f t="shared" si="21"/>
        <v>157.7208434807406</v>
      </c>
      <c r="O147" s="51">
        <f t="shared" si="22"/>
        <v>159.01099352966281</v>
      </c>
    </row>
    <row r="148" spans="1:15" ht="15.95" customHeight="1" x14ac:dyDescent="0.25">
      <c r="A148" s="13">
        <v>143</v>
      </c>
      <c r="B148" s="41">
        <f t="shared" si="12"/>
        <v>2.7023649123954856</v>
      </c>
      <c r="C148" s="41">
        <f t="shared" si="13"/>
        <v>0.31536105719843421</v>
      </c>
      <c r="D148" s="42">
        <f t="shared" si="14"/>
        <v>763.6859823336614</v>
      </c>
      <c r="E148" s="48">
        <f t="shared" si="15"/>
        <v>99.339856232183962</v>
      </c>
      <c r="F148" s="47" t="s">
        <v>9</v>
      </c>
      <c r="G148" s="47" t="s">
        <v>9</v>
      </c>
      <c r="H148" s="42">
        <f t="shared" si="16"/>
        <v>95.115015844277252</v>
      </c>
      <c r="I148" s="45">
        <f t="shared" si="17"/>
        <v>3.7064956162719254</v>
      </c>
      <c r="J148" s="42">
        <f t="shared" si="18"/>
        <v>633.69296482822483</v>
      </c>
      <c r="K148" s="45">
        <f t="shared" si="19"/>
        <v>70.383724346757205</v>
      </c>
      <c r="L148" s="55">
        <f t="shared" si="20"/>
        <v>5.9510866584178075</v>
      </c>
      <c r="M148" s="47" t="s">
        <v>9</v>
      </c>
      <c r="N148" s="42">
        <f t="shared" si="21"/>
        <v>158.66144355840049</v>
      </c>
      <c r="O148" s="48">
        <f t="shared" si="22"/>
        <v>159.95928767748762</v>
      </c>
    </row>
    <row r="149" spans="1:15" ht="15.95" customHeight="1" x14ac:dyDescent="0.25">
      <c r="A149" s="14">
        <v>144</v>
      </c>
      <c r="B149" s="41">
        <f t="shared" si="12"/>
        <v>2.7208624670253423</v>
      </c>
      <c r="C149" s="49">
        <f t="shared" si="13"/>
        <v>0.31689012932505284</v>
      </c>
      <c r="D149" s="50">
        <f t="shared" si="14"/>
        <v>768.05705976552986</v>
      </c>
      <c r="E149" s="51">
        <f t="shared" si="15"/>
        <v>99.908443601477657</v>
      </c>
      <c r="F149" s="47" t="s">
        <v>9</v>
      </c>
      <c r="G149" s="47" t="s">
        <v>9</v>
      </c>
      <c r="H149" s="50">
        <f t="shared" si="16"/>
        <v>95.830668403904127</v>
      </c>
      <c r="I149" s="52">
        <f t="shared" si="17"/>
        <v>3.7343835690992013</v>
      </c>
      <c r="J149" s="50">
        <f t="shared" si="18"/>
        <v>637.43993231308286</v>
      </c>
      <c r="K149" s="52">
        <f t="shared" si="19"/>
        <v>70.79989675394495</v>
      </c>
      <c r="L149" s="54">
        <f t="shared" si="20"/>
        <v>6.0228462450800988</v>
      </c>
      <c r="M149" s="47" t="s">
        <v>9</v>
      </c>
      <c r="N149" s="50">
        <f t="shared" si="21"/>
        <v>159.60103976031465</v>
      </c>
      <c r="O149" s="51">
        <f t="shared" si="22"/>
        <v>160.90656973790414</v>
      </c>
    </row>
    <row r="150" spans="1:15" ht="15.95" customHeight="1" x14ac:dyDescent="0.25">
      <c r="A150" s="13">
        <v>145</v>
      </c>
      <c r="B150" s="41">
        <f t="shared" si="12"/>
        <v>2.7393573114261787</v>
      </c>
      <c r="C150" s="41">
        <f t="shared" si="13"/>
        <v>0.31841592307234107</v>
      </c>
      <c r="D150" s="42">
        <f t="shared" si="14"/>
        <v>772.42264639931409</v>
      </c>
      <c r="E150" s="48">
        <f t="shared" si="15"/>
        <v>100.47631673075003</v>
      </c>
      <c r="F150" s="47" t="s">
        <v>9</v>
      </c>
      <c r="G150" s="47" t="s">
        <v>9</v>
      </c>
      <c r="H150" s="42">
        <f t="shared" si="16"/>
        <v>96.546516130689952</v>
      </c>
      <c r="I150" s="45">
        <f t="shared" si="17"/>
        <v>3.762279127310471</v>
      </c>
      <c r="J150" s="42">
        <f t="shared" si="18"/>
        <v>641.18289473169045</v>
      </c>
      <c r="K150" s="45">
        <f t="shared" si="19"/>
        <v>71.21562432192097</v>
      </c>
      <c r="L150" s="55">
        <f t="shared" si="20"/>
        <v>6.0949655300223107</v>
      </c>
      <c r="M150" s="47" t="s">
        <v>9</v>
      </c>
      <c r="N150" s="42">
        <f t="shared" si="21"/>
        <v>160.53964011823896</v>
      </c>
      <c r="O150" s="48">
        <f t="shared" si="22"/>
        <v>161.85284780836773</v>
      </c>
    </row>
    <row r="151" spans="1:15" ht="15.95" customHeight="1" x14ac:dyDescent="0.25">
      <c r="A151" s="14">
        <v>146</v>
      </c>
      <c r="B151" s="41">
        <f t="shared" si="12"/>
        <v>2.7578494646825269</v>
      </c>
      <c r="C151" s="49">
        <f t="shared" si="13"/>
        <v>0.31993846782515123</v>
      </c>
      <c r="D151" s="50">
        <f t="shared" si="14"/>
        <v>776.78278692942672</v>
      </c>
      <c r="E151" s="51">
        <f t="shared" si="15"/>
        <v>101.04348143382596</v>
      </c>
      <c r="F151" s="47" t="s">
        <v>9</v>
      </c>
      <c r="G151" s="47" t="s">
        <v>9</v>
      </c>
      <c r="H151" s="50">
        <f t="shared" si="16"/>
        <v>97.262555861200909</v>
      </c>
      <c r="I151" s="52">
        <f t="shared" si="17"/>
        <v>3.7901821676312606</v>
      </c>
      <c r="J151" s="50">
        <f t="shared" si="18"/>
        <v>644.92188394243669</v>
      </c>
      <c r="K151" s="52">
        <f t="shared" si="19"/>
        <v>71.630910589168707</v>
      </c>
      <c r="L151" s="54">
        <f t="shared" si="20"/>
        <v>6.1674438169162507</v>
      </c>
      <c r="M151" s="47" t="s">
        <v>9</v>
      </c>
      <c r="N151" s="50">
        <f t="shared" si="21"/>
        <v>161.47725254474878</v>
      </c>
      <c r="O151" s="51">
        <f t="shared" si="22"/>
        <v>162.79812986617821</v>
      </c>
    </row>
    <row r="152" spans="1:15" ht="15.95" customHeight="1" x14ac:dyDescent="0.25">
      <c r="A152" s="13">
        <v>147</v>
      </c>
      <c r="B152" s="41">
        <f t="shared" si="12"/>
        <v>2.7763389456147474</v>
      </c>
      <c r="C152" s="41">
        <f t="shared" si="13"/>
        <v>0.32145779250595763</v>
      </c>
      <c r="D152" s="42">
        <f t="shared" si="14"/>
        <v>781.13752538301969</v>
      </c>
      <c r="E152" s="48">
        <f t="shared" si="15"/>
        <v>101.60994343773331</v>
      </c>
      <c r="F152" s="47" t="s">
        <v>9</v>
      </c>
      <c r="G152" s="47" t="s">
        <v>9</v>
      </c>
      <c r="H152" s="42">
        <f t="shared" si="16"/>
        <v>97.978784480306359</v>
      </c>
      <c r="I152" s="45">
        <f t="shared" si="17"/>
        <v>3.8180925686694009</v>
      </c>
      <c r="J152" s="42">
        <f t="shared" si="18"/>
        <v>648.65693133392665</v>
      </c>
      <c r="K152" s="45">
        <f t="shared" si="19"/>
        <v>72.045759041993108</v>
      </c>
      <c r="L152" s="55">
        <f t="shared" si="20"/>
        <v>6.2402804155536913</v>
      </c>
      <c r="M152" s="47" t="s">
        <v>9</v>
      </c>
      <c r="N152" s="42">
        <f t="shared" si="21"/>
        <v>162.41388483581008</v>
      </c>
      <c r="O152" s="48">
        <f t="shared" si="22"/>
        <v>163.74242377107231</v>
      </c>
    </row>
    <row r="153" spans="1:15" ht="15.95" customHeight="1" x14ac:dyDescent="0.25">
      <c r="A153" s="14">
        <v>148</v>
      </c>
      <c r="B153" s="41">
        <f t="shared" si="12"/>
        <v>2.7948257727844479</v>
      </c>
      <c r="C153" s="49">
        <f t="shared" si="13"/>
        <v>0.32297392558522292</v>
      </c>
      <c r="D153" s="50">
        <f t="shared" si="14"/>
        <v>785.48690513441136</v>
      </c>
      <c r="E153" s="51">
        <f t="shared" si="15"/>
        <v>102.17570838457979</v>
      </c>
      <c r="F153" s="47" t="s">
        <v>9</v>
      </c>
      <c r="G153" s="47" t="s">
        <v>9</v>
      </c>
      <c r="H153" s="50">
        <f t="shared" si="16"/>
        <v>98.695198920155661</v>
      </c>
      <c r="I153" s="52">
        <f t="shared" si="17"/>
        <v>3.846010210875157</v>
      </c>
      <c r="J153" s="50">
        <f t="shared" si="18"/>
        <v>652.388067835058</v>
      </c>
      <c r="K153" s="52">
        <f t="shared" si="19"/>
        <v>72.460173115639861</v>
      </c>
      <c r="L153" s="54">
        <f t="shared" si="20"/>
        <v>6.3134746417513004</v>
      </c>
      <c r="M153" s="47" t="s">
        <v>9</v>
      </c>
      <c r="N153" s="50">
        <f t="shared" si="21"/>
        <v>163.34954467328029</v>
      </c>
      <c r="O153" s="51">
        <f t="shared" si="22"/>
        <v>164.68573726774474</v>
      </c>
    </row>
    <row r="154" spans="1:15" ht="15.95" customHeight="1" x14ac:dyDescent="0.25">
      <c r="A154" s="13">
        <v>149</v>
      </c>
      <c r="B154" s="41">
        <f t="shared" si="12"/>
        <v>2.8133099644997732</v>
      </c>
      <c r="C154" s="41">
        <f t="shared" si="13"/>
        <v>0.32448689509146411</v>
      </c>
      <c r="D154" s="42">
        <f t="shared" si="14"/>
        <v>789.83096891911237</v>
      </c>
      <c r="E154" s="48">
        <f t="shared" si="15"/>
        <v>102.74078183337735</v>
      </c>
      <c r="F154" s="47" t="s">
        <v>9</v>
      </c>
      <c r="G154" s="47" t="s">
        <v>9</v>
      </c>
      <c r="H154" s="42">
        <f t="shared" si="16"/>
        <v>99.411796159181591</v>
      </c>
      <c r="I154" s="45">
        <f t="shared" si="17"/>
        <v>3.8739349765023916</v>
      </c>
      <c r="J154" s="42">
        <f t="shared" si="18"/>
        <v>656.11532392481115</v>
      </c>
      <c r="K154" s="45">
        <f t="shared" si="19"/>
        <v>72.87415619538271</v>
      </c>
      <c r="L154" s="55">
        <f t="shared" si="20"/>
        <v>6.3870258172576033</v>
      </c>
      <c r="M154" s="47" t="s">
        <v>9</v>
      </c>
      <c r="N154" s="42">
        <f t="shared" si="21"/>
        <v>164.28423962733689</v>
      </c>
      <c r="O154" s="48">
        <f t="shared" si="22"/>
        <v>165.6280779882967</v>
      </c>
    </row>
    <row r="155" spans="1:15" ht="15.95" customHeight="1" x14ac:dyDescent="0.25">
      <c r="A155" s="14">
        <v>150</v>
      </c>
      <c r="B155" s="41">
        <f t="shared" si="12"/>
        <v>2.8317915388205339</v>
      </c>
      <c r="C155" s="49">
        <f t="shared" si="13"/>
        <v>0.32599672862102697</v>
      </c>
      <c r="D155" s="50">
        <f t="shared" si="14"/>
        <v>794.16975884745409</v>
      </c>
      <c r="E155" s="51">
        <f t="shared" si="15"/>
        <v>103.30516926181494</v>
      </c>
      <c r="F155" s="47" t="s">
        <v>9</v>
      </c>
      <c r="G155" s="47" t="s">
        <v>9</v>
      </c>
      <c r="H155" s="50">
        <f t="shared" si="16"/>
        <v>100.12857322113152</v>
      </c>
      <c r="I155" s="52">
        <f t="shared" si="17"/>
        <v>3.9018667495708135</v>
      </c>
      <c r="J155" s="50">
        <f t="shared" si="18"/>
        <v>659.83872964176783</v>
      </c>
      <c r="K155" s="52">
        <f t="shared" si="19"/>
        <v>73.287711617580669</v>
      </c>
      <c r="L155" s="54">
        <f t="shared" si="20"/>
        <v>6.4609332696619255</v>
      </c>
      <c r="M155" s="47" t="s">
        <v>9</v>
      </c>
      <c r="N155" s="50">
        <f t="shared" si="21"/>
        <v>165.21797715883957</v>
      </c>
      <c r="O155" s="51">
        <f t="shared" si="22"/>
        <v>166.56945345461742</v>
      </c>
    </row>
    <row r="156" spans="1:15" ht="15.95" customHeight="1" x14ac:dyDescent="0.25">
      <c r="A156" s="13">
        <v>151</v>
      </c>
      <c r="B156" s="41">
        <f t="shared" si="12"/>
        <v>2.850270513563224</v>
      </c>
      <c r="C156" s="41">
        <f t="shared" si="13"/>
        <v>0.32750345334758285</v>
      </c>
      <c r="D156" s="42">
        <f t="shared" si="14"/>
        <v>798.50331641784021</v>
      </c>
      <c r="E156" s="48">
        <f t="shared" si="15"/>
        <v>103.86887606798223</v>
      </c>
      <c r="F156" s="47" t="s">
        <v>9</v>
      </c>
      <c r="G156" s="47" t="s">
        <v>9</v>
      </c>
      <c r="H156" s="42">
        <f t="shared" si="16"/>
        <v>100.84552717412555</v>
      </c>
      <c r="I156" s="45">
        <f t="shared" si="17"/>
        <v>3.9298054158292715</v>
      </c>
      <c r="J156" s="42">
        <f t="shared" si="18"/>
        <v>663.55831459336866</v>
      </c>
      <c r="K156" s="45">
        <f t="shared" si="19"/>
        <v>73.700842670706351</v>
      </c>
      <c r="L156" s="55">
        <f t="shared" si="20"/>
        <v>6.5351963323054481</v>
      </c>
      <c r="M156" s="47" t="s">
        <v>9</v>
      </c>
      <c r="N156" s="42">
        <f t="shared" si="21"/>
        <v>166.1507646216275</v>
      </c>
      <c r="O156" s="48">
        <f t="shared" si="22"/>
        <v>167.50987108070012</v>
      </c>
    </row>
    <row r="157" spans="1:15" ht="15.95" customHeight="1" x14ac:dyDescent="0.25">
      <c r="A157" s="14">
        <v>152</v>
      </c>
      <c r="B157" s="41">
        <f t="shared" si="12"/>
        <v>2.8687469063058737</v>
      </c>
      <c r="C157" s="49">
        <f t="shared" si="13"/>
        <v>0.32900709603135392</v>
      </c>
      <c r="D157" s="50">
        <f t="shared" si="14"/>
        <v>802.83168252962923</v>
      </c>
      <c r="E157" s="51">
        <f t="shared" si="15"/>
        <v>104.43190757204553</v>
      </c>
      <c r="F157" s="47" t="s">
        <v>9</v>
      </c>
      <c r="G157" s="47" t="s">
        <v>9</v>
      </c>
      <c r="H157" s="50">
        <f t="shared" si="16"/>
        <v>101.56265512973908</v>
      </c>
      <c r="I157" s="52">
        <f t="shared" si="17"/>
        <v>3.9577508627200055</v>
      </c>
      <c r="J157" s="50">
        <f t="shared" si="18"/>
        <v>667.27410796491279</v>
      </c>
      <c r="K157" s="52">
        <f t="shared" si="19"/>
        <v>74.113552596345443</v>
      </c>
      <c r="L157" s="54">
        <f t="shared" si="20"/>
        <v>6.6098143441941426</v>
      </c>
      <c r="M157" s="47" t="s">
        <v>9</v>
      </c>
      <c r="N157" s="50">
        <f t="shared" si="21"/>
        <v>167.08260926475134</v>
      </c>
      <c r="O157" s="51">
        <f t="shared" si="22"/>
        <v>168.44933817489243</v>
      </c>
    </row>
    <row r="158" spans="1:15" ht="15.95" customHeight="1" x14ac:dyDescent="0.25">
      <c r="A158" s="13">
        <v>153</v>
      </c>
      <c r="B158" s="41">
        <f t="shared" si="12"/>
        <v>2.8872207343927898</v>
      </c>
      <c r="C158" s="41">
        <f t="shared" si="13"/>
        <v>0.33050768302807704</v>
      </c>
      <c r="D158" s="42">
        <f t="shared" si="14"/>
        <v>807.15489749566564</v>
      </c>
      <c r="E158" s="48">
        <f t="shared" si="15"/>
        <v>104.99426901787764</v>
      </c>
      <c r="F158" s="47" t="s">
        <v>9</v>
      </c>
      <c r="G158" s="47" t="s">
        <v>9</v>
      </c>
      <c r="H158" s="42">
        <f t="shared" si="16"/>
        <v>102.27995424211032</v>
      </c>
      <c r="I158" s="45">
        <f t="shared" si="17"/>
        <v>3.9857029793438681</v>
      </c>
      <c r="J158" s="42">
        <f t="shared" si="18"/>
        <v>670.98613852831477</v>
      </c>
      <c r="K158" s="45">
        <f t="shared" si="19"/>
        <v>74.52584459016937</v>
      </c>
      <c r="L158" s="55">
        <f t="shared" si="20"/>
        <v>6.6847866499135824</v>
      </c>
      <c r="M158" s="47" t="s">
        <v>9</v>
      </c>
      <c r="N158" s="42">
        <f t="shared" si="21"/>
        <v>168.0135182346468</v>
      </c>
      <c r="O158" s="48">
        <f t="shared" si="22"/>
        <v>169.38786194208768</v>
      </c>
    </row>
    <row r="159" spans="1:15" ht="15.95" customHeight="1" x14ac:dyDescent="0.25">
      <c r="A159" s="14">
        <v>154</v>
      </c>
      <c r="B159" s="41">
        <f t="shared" ref="B159:B222" si="23">(EXP($B$17*(LN($A159))+$C$17))*(1.136672-(LN($A$30)*0.041838))</f>
        <v>2.9056920149391892</v>
      </c>
      <c r="C159" s="49">
        <f t="shared" ref="C159:C222" si="24">(+EXP($D$17*(LN($A159))+$E$17))*(1.101672-(LN($A159))*(0.041838))</f>
        <v>0.33200524029771872</v>
      </c>
      <c r="D159" s="50">
        <f t="shared" ref="D159:D222" si="25">(+EXP($B$18*(LN($A159))+$C$18))*0.316</f>
        <v>811.47300105446539</v>
      </c>
      <c r="E159" s="51">
        <f t="shared" ref="E159:E222" si="26">(+EXP($D$18*(LN($A159))+$E$18))*0.86</f>
        <v>105.5559655746431</v>
      </c>
      <c r="F159" s="47" t="s">
        <v>9</v>
      </c>
      <c r="G159" s="47" t="s">
        <v>9</v>
      </c>
      <c r="H159" s="50">
        <f t="shared" ref="H159:H222" si="27">(+EXP($B$20*(LN($A159))+$C$20))*(1.46203-(LN($A159))*(0.145712))</f>
        <v>102.99742170707178</v>
      </c>
      <c r="I159" s="52">
        <f t="shared" ref="I159:I222" si="28">(+EXP($D$20*(LN($A159))+$E$20))*(1.46203-(LN($A159))*(0.145712))</f>
        <v>4.0136616564264767</v>
      </c>
      <c r="J159" s="50">
        <f t="shared" ref="J159:J222" si="29">(+EXP($B$21*(LN($A159))+$C$21))*0.998</f>
        <v>674.6944346506192</v>
      </c>
      <c r="K159" s="52">
        <f t="shared" ref="K159:K222" si="30">(+EXP($D$21*(LN($A159))+$E$21))*0.997</f>
        <v>74.937721802881001</v>
      </c>
      <c r="L159" s="54">
        <f t="shared" ref="L159:L222" si="31">(+EXP($B$22*(LN($A159))+$C$22))*0.85</f>
        <v>6.7601125995456099</v>
      </c>
      <c r="M159" s="47" t="s">
        <v>9</v>
      </c>
      <c r="N159" s="50">
        <f t="shared" ref="N159:N222" si="32">(+EXP($B$23*(LN($A159))+$C$23))*0.978</f>
        <v>168.94349857724811</v>
      </c>
      <c r="O159" s="51">
        <f t="shared" ref="O159:O222" si="33">(+EXP($D$23*(LN($A159))+$E$23))*0.986</f>
        <v>170.32544948585544</v>
      </c>
    </row>
    <row r="160" spans="1:15" ht="15.95" customHeight="1" x14ac:dyDescent="0.25">
      <c r="A160" s="13">
        <v>155</v>
      </c>
      <c r="B160" s="41">
        <f t="shared" si="23"/>
        <v>2.9241607648356607</v>
      </c>
      <c r="C160" s="41">
        <f t="shared" si="24"/>
        <v>0.33349979341294389</v>
      </c>
      <c r="D160" s="42">
        <f t="shared" si="25"/>
        <v>815.78603238207279</v>
      </c>
      <c r="E160" s="48">
        <f t="shared" si="26"/>
        <v>106.11700233834034</v>
      </c>
      <c r="F160" s="47" t="s">
        <v>9</v>
      </c>
      <c r="G160" s="47" t="s">
        <v>9</v>
      </c>
      <c r="H160" s="42">
        <f t="shared" si="27"/>
        <v>103.71505476130416</v>
      </c>
      <c r="I160" s="45">
        <f t="shared" si="28"/>
        <v>4.0416267862852457</v>
      </c>
      <c r="J160" s="42">
        <f t="shared" si="29"/>
        <v>678.39902430229222</v>
      </c>
      <c r="K160" s="45">
        <f t="shared" si="30"/>
        <v>75.349187341135604</v>
      </c>
      <c r="L160" s="55">
        <f t="shared" si="31"/>
        <v>6.8357915485867391</v>
      </c>
      <c r="M160" s="47" t="s">
        <v>9</v>
      </c>
      <c r="N160" s="42">
        <f t="shared" si="32"/>
        <v>169.87255724004365</v>
      </c>
      <c r="O160" s="48">
        <f t="shared" si="33"/>
        <v>171.26210781051435</v>
      </c>
    </row>
    <row r="161" spans="1:15" ht="15.95" customHeight="1" x14ac:dyDescent="0.25">
      <c r="A161" s="14">
        <v>156</v>
      </c>
      <c r="B161" s="41">
        <f t="shared" si="23"/>
        <v>2.9426270007525739</v>
      </c>
      <c r="C161" s="49">
        <f t="shared" si="24"/>
        <v>0.33499136756735259</v>
      </c>
      <c r="D161" s="50">
        <f t="shared" si="25"/>
        <v>820.09403010359836</v>
      </c>
      <c r="E161" s="51">
        <f t="shared" si="26"/>
        <v>106.67738433330271</v>
      </c>
      <c r="F161" s="47" t="s">
        <v>9</v>
      </c>
      <c r="G161" s="47" t="s">
        <v>9</v>
      </c>
      <c r="H161" s="50">
        <f t="shared" si="27"/>
        <v>104.43285068151327</v>
      </c>
      <c r="I161" s="52">
        <f t="shared" si="28"/>
        <v>4.069598262797312</v>
      </c>
      <c r="J161" s="50">
        <f t="shared" si="29"/>
        <v>682.0999350652844</v>
      </c>
      <c r="K161" s="52">
        <f t="shared" si="30"/>
        <v>75.760244268436352</v>
      </c>
      <c r="L161" s="54">
        <f t="shared" si="31"/>
        <v>6.9118228578683416</v>
      </c>
      <c r="M161" s="47" t="s">
        <v>9</v>
      </c>
      <c r="N161" s="50">
        <f t="shared" si="32"/>
        <v>170.80070107407792</v>
      </c>
      <c r="O161" s="51">
        <f t="shared" si="33"/>
        <v>172.19784382315015</v>
      </c>
    </row>
    <row r="162" spans="1:15" ht="15.95" customHeight="1" x14ac:dyDescent="0.25">
      <c r="A162" s="13">
        <v>157</v>
      </c>
      <c r="B162" s="41">
        <f t="shared" si="23"/>
        <v>2.9610907391443266</v>
      </c>
      <c r="C162" s="41">
        <f t="shared" si="24"/>
        <v>0.33647998758348785</v>
      </c>
      <c r="D162" s="42">
        <f t="shared" si="25"/>
        <v>824.39703230444638</v>
      </c>
      <c r="E162" s="48">
        <f t="shared" si="26"/>
        <v>107.23711651365879</v>
      </c>
      <c r="F162" s="47" t="s">
        <v>9</v>
      </c>
      <c r="G162" s="47" t="s">
        <v>9</v>
      </c>
      <c r="H162" s="42">
        <f t="shared" si="27"/>
        <v>105.15080678362783</v>
      </c>
      <c r="I162" s="45">
        <f t="shared" si="28"/>
        <v>4.0975759813682693</v>
      </c>
      <c r="J162" s="42">
        <f t="shared" si="29"/>
        <v>685.7971941408847</v>
      </c>
      <c r="K162" s="45">
        <f t="shared" si="30"/>
        <v>76.170895606006638</v>
      </c>
      <c r="L162" s="55">
        <f t="shared" si="31"/>
        <v>6.9882058934785194</v>
      </c>
      <c r="M162" s="47" t="s">
        <v>9</v>
      </c>
      <c r="N162" s="42">
        <f t="shared" si="32"/>
        <v>171.72793683590015</v>
      </c>
      <c r="O162" s="48">
        <f t="shared" si="33"/>
        <v>173.1326643355803</v>
      </c>
    </row>
    <row r="163" spans="1:15" ht="15.95" customHeight="1" x14ac:dyDescent="0.25">
      <c r="A163" s="14">
        <v>158</v>
      </c>
      <c r="B163" s="41">
        <f t="shared" si="23"/>
        <v>2.9795519962535097</v>
      </c>
      <c r="C163" s="49">
        <f t="shared" si="24"/>
        <v>0.33796567792062665</v>
      </c>
      <c r="D163" s="50">
        <f t="shared" si="25"/>
        <v>828.69507654124413</v>
      </c>
      <c r="E163" s="51">
        <f t="shared" si="26"/>
        <v>107.79620376475425</v>
      </c>
      <c r="F163" s="47" t="s">
        <v>9</v>
      </c>
      <c r="G163" s="47" t="s">
        <v>9</v>
      </c>
      <c r="H163" s="50">
        <f t="shared" si="27"/>
        <v>105.86892042201829</v>
      </c>
      <c r="I163" s="52">
        <f t="shared" si="28"/>
        <v>4.1255598389017321</v>
      </c>
      <c r="J163" s="50">
        <f t="shared" si="29"/>
        <v>689.49082835736328</v>
      </c>
      <c r="K163" s="52">
        <f t="shared" si="30"/>
        <v>76.581144333639031</v>
      </c>
      <c r="L163" s="54">
        <f t="shared" si="31"/>
        <v>7.0649400266855622</v>
      </c>
      <c r="M163" s="47" t="s">
        <v>9</v>
      </c>
      <c r="N163" s="50">
        <f t="shared" si="32"/>
        <v>172.65427118946053</v>
      </c>
      <c r="O163" s="51">
        <f t="shared" si="33"/>
        <v>174.06657606626595</v>
      </c>
    </row>
    <row r="164" spans="1:15" ht="15.95" customHeight="1" x14ac:dyDescent="0.25">
      <c r="A164" s="13">
        <v>159</v>
      </c>
      <c r="B164" s="41">
        <f t="shared" si="23"/>
        <v>2.9980107881149469</v>
      </c>
      <c r="C164" s="41">
        <f t="shared" si="24"/>
        <v>0.33944846268235696</v>
      </c>
      <c r="D164" s="42">
        <f t="shared" si="25"/>
        <v>832.98819985247974</v>
      </c>
      <c r="E164" s="48">
        <f t="shared" si="26"/>
        <v>108.35465090453539</v>
      </c>
      <c r="F164" s="47" t="s">
        <v>9</v>
      </c>
      <c r="G164" s="47" t="s">
        <v>9</v>
      </c>
      <c r="H164" s="42">
        <f t="shared" si="27"/>
        <v>106.58718898873546</v>
      </c>
      <c r="I164" s="45">
        <f t="shared" si="28"/>
        <v>4.1535497337696645</v>
      </c>
      <c r="J164" s="42">
        <f t="shared" si="29"/>
        <v>693.18086417741119</v>
      </c>
      <c r="K164" s="45">
        <f t="shared" si="30"/>
        <v>76.990993390521538</v>
      </c>
      <c r="L164" s="55">
        <f t="shared" si="31"/>
        <v>7.1420246338629774</v>
      </c>
      <c r="M164" s="47" t="s">
        <v>9</v>
      </c>
      <c r="N164" s="42">
        <f t="shared" si="32"/>
        <v>173.57971070795685</v>
      </c>
      <c r="O164" s="48">
        <f t="shared" si="33"/>
        <v>174.99958564217329</v>
      </c>
    </row>
    <row r="165" spans="1:15" ht="15.95" customHeight="1" x14ac:dyDescent="0.25">
      <c r="A165" s="14">
        <v>160</v>
      </c>
      <c r="B165" s="41">
        <f t="shared" si="23"/>
        <v>3.0164671305596453</v>
      </c>
      <c r="C165" s="49">
        <f t="shared" si="24"/>
        <v>0.34092836562395173</v>
      </c>
      <c r="D165" s="50">
        <f t="shared" si="25"/>
        <v>837.276438768866</v>
      </c>
      <c r="E165" s="51">
        <f t="shared" si="26"/>
        <v>108.91246268489741</v>
      </c>
      <c r="F165" s="47" t="s">
        <v>9</v>
      </c>
      <c r="G165" s="47" t="s">
        <v>9</v>
      </c>
      <c r="H165" s="50">
        <f t="shared" si="27"/>
        <v>107.30560991276973</v>
      </c>
      <c r="I165" s="52">
        <f t="shared" si="28"/>
        <v>4.181545565783515</v>
      </c>
      <c r="J165" s="50">
        <f t="shared" si="29"/>
        <v>696.86732770539504</v>
      </c>
      <c r="K165" s="52">
        <f t="shared" si="30"/>
        <v>77.400445676043304</v>
      </c>
      <c r="L165" s="54">
        <f t="shared" si="31"/>
        <v>7.2194590964161822</v>
      </c>
      <c r="M165" s="47" t="s">
        <v>9</v>
      </c>
      <c r="N165" s="50">
        <f t="shared" si="32"/>
        <v>174.50426187563352</v>
      </c>
      <c r="O165" s="51">
        <f t="shared" si="33"/>
        <v>175.93169960058756</v>
      </c>
    </row>
    <row r="166" spans="1:15" ht="15.95" customHeight="1" x14ac:dyDescent="0.25">
      <c r="A166" s="13">
        <v>161</v>
      </c>
      <c r="B166" s="41">
        <f t="shared" si="23"/>
        <v>3.0349210392186547</v>
      </c>
      <c r="C166" s="41">
        <f t="shared" si="24"/>
        <v>0.34240541015954401</v>
      </c>
      <c r="D166" s="42">
        <f t="shared" si="25"/>
        <v>841.55982932342783</v>
      </c>
      <c r="E166" s="48">
        <f t="shared" si="26"/>
        <v>109.46964379299658</v>
      </c>
      <c r="F166" s="47" t="s">
        <v>9</v>
      </c>
      <c r="G166" s="47" t="s">
        <v>9</v>
      </c>
      <c r="H166" s="42">
        <f t="shared" si="27"/>
        <v>108.02418065932795</v>
      </c>
      <c r="I166" s="45">
        <f t="shared" si="28"/>
        <v>4.2095472361660313</v>
      </c>
      <c r="J166" s="42">
        <f t="shared" si="29"/>
        <v>700.55024469441139</v>
      </c>
      <c r="K166" s="45">
        <f t="shared" si="30"/>
        <v>77.809504050578326</v>
      </c>
      <c r="L166" s="55">
        <f t="shared" si="31"/>
        <v>7.2972428007106567</v>
      </c>
      <c r="M166" s="47" t="s">
        <v>9</v>
      </c>
      <c r="N166" s="42">
        <f t="shared" si="32"/>
        <v>175.42793108953333</v>
      </c>
      <c r="O166" s="48">
        <f t="shared" si="33"/>
        <v>176.86292439087921</v>
      </c>
    </row>
    <row r="167" spans="1:15" ht="15.95" customHeight="1" x14ac:dyDescent="0.25">
      <c r="A167" s="14">
        <v>162</v>
      </c>
      <c r="B167" s="41">
        <f t="shared" si="23"/>
        <v>3.053372529526805</v>
      </c>
      <c r="C167" s="49">
        <f t="shared" si="24"/>
        <v>0.3438796193691111</v>
      </c>
      <c r="D167" s="50">
        <f t="shared" si="25"/>
        <v>845.83840706133117</v>
      </c>
      <c r="E167" s="51">
        <f t="shared" si="26"/>
        <v>110.02619885252868</v>
      </c>
      <c r="F167" s="47" t="s">
        <v>9</v>
      </c>
      <c r="G167" s="47" t="s">
        <v>9</v>
      </c>
      <c r="H167" s="50">
        <f t="shared" si="27"/>
        <v>108.7428987291289</v>
      </c>
      <c r="I167" s="52">
        <f t="shared" si="28"/>
        <v>4.2375546475238135</v>
      </c>
      <c r="J167" s="50">
        <f t="shared" si="29"/>
        <v>704.22964055316675</v>
      </c>
      <c r="K167" s="52">
        <f t="shared" si="30"/>
        <v>78.218171336249441</v>
      </c>
      <c r="L167" s="54">
        <f t="shared" si="31"/>
        <v>7.3753751380014023</v>
      </c>
      <c r="M167" s="47" t="s">
        <v>9</v>
      </c>
      <c r="N167" s="50">
        <f t="shared" si="32"/>
        <v>176.35072466120468</v>
      </c>
      <c r="O167" s="51">
        <f t="shared" si="33"/>
        <v>177.79326637622475</v>
      </c>
    </row>
    <row r="168" spans="1:15" ht="15.95" customHeight="1" x14ac:dyDescent="0.25">
      <c r="A168" s="13">
        <v>163</v>
      </c>
      <c r="B168" s="41">
        <f t="shared" si="23"/>
        <v>3.0718216167263717</v>
      </c>
      <c r="C168" s="41">
        <f t="shared" si="24"/>
        <v>0.34535101600527396</v>
      </c>
      <c r="D168" s="42">
        <f t="shared" si="25"/>
        <v>850.11220704945697</v>
      </c>
      <c r="E168" s="48">
        <f t="shared" si="26"/>
        <v>110.5821324249745</v>
      </c>
      <c r="F168" s="47" t="s">
        <v>9</v>
      </c>
      <c r="G168" s="47" t="s">
        <v>9</v>
      </c>
      <c r="H168" s="42">
        <f t="shared" si="27"/>
        <v>109.46176165771739</v>
      </c>
      <c r="I168" s="45">
        <f t="shared" si="28"/>
        <v>4.2655677038205804</v>
      </c>
      <c r="J168" s="42">
        <f t="shared" si="29"/>
        <v>707.9055403526836</v>
      </c>
      <c r="K168" s="45">
        <f t="shared" si="30"/>
        <v>78.626450317673246</v>
      </c>
      <c r="L168" s="55">
        <f t="shared" si="31"/>
        <v>7.4538555043641601</v>
      </c>
      <c r="M168" s="47" t="s">
        <v>9</v>
      </c>
      <c r="N168" s="42">
        <f t="shared" si="32"/>
        <v>177.27264881836422</v>
      </c>
      <c r="O168" s="48">
        <f t="shared" si="33"/>
        <v>178.72273183528335</v>
      </c>
    </row>
    <row r="169" spans="1:15" ht="15.95" customHeight="1" x14ac:dyDescent="0.25">
      <c r="A169" s="14">
        <v>164</v>
      </c>
      <c r="B169" s="41">
        <f t="shared" si="23"/>
        <v>3.0902683158706421</v>
      </c>
      <c r="C169" s="49">
        <f t="shared" si="24"/>
        <v>0.34681962249991594</v>
      </c>
      <c r="D169" s="50">
        <f t="shared" si="25"/>
        <v>854.38126388573062</v>
      </c>
      <c r="E169" s="51">
        <f t="shared" si="26"/>
        <v>111.13744901081324</v>
      </c>
      <c r="F169" s="47" t="s">
        <v>9</v>
      </c>
      <c r="G169" s="47" t="s">
        <v>9</v>
      </c>
      <c r="H169" s="50">
        <f t="shared" si="27"/>
        <v>110.18076701479407</v>
      </c>
      <c r="I169" s="52">
        <f t="shared" si="28"/>
        <v>4.2935863103510563</v>
      </c>
      <c r="J169" s="50">
        <f t="shared" si="29"/>
        <v>711.57796883282549</v>
      </c>
      <c r="K169" s="52">
        <f t="shared" si="30"/>
        <v>79.034343742684769</v>
      </c>
      <c r="L169" s="54">
        <f t="shared" si="31"/>
        <v>7.5326833006276646</v>
      </c>
      <c r="M169" s="47" t="s">
        <v>9</v>
      </c>
      <c r="N169" s="50">
        <f t="shared" si="32"/>
        <v>178.19370970651769</v>
      </c>
      <c r="O169" s="51">
        <f t="shared" si="33"/>
        <v>179.65132696383071</v>
      </c>
    </row>
    <row r="170" spans="1:15" ht="15.95" customHeight="1" x14ac:dyDescent="0.25">
      <c r="A170" s="13">
        <v>165</v>
      </c>
      <c r="B170" s="41">
        <f t="shared" si="23"/>
        <v>3.108712641827402</v>
      </c>
      <c r="C170" s="41">
        <f t="shared" si="24"/>
        <v>0.34828546097062996</v>
      </c>
      <c r="D170" s="42">
        <f t="shared" si="25"/>
        <v>858.64561170821139</v>
      </c>
      <c r="E170" s="48">
        <f t="shared" si="26"/>
        <v>111.69215305070507</v>
      </c>
      <c r="F170" s="47" t="s">
        <v>9</v>
      </c>
      <c r="G170" s="47" t="s">
        <v>9</v>
      </c>
      <c r="H170" s="42">
        <f t="shared" si="27"/>
        <v>110.89991240356342</v>
      </c>
      <c r="I170" s="45">
        <f t="shared" si="28"/>
        <v>4.3216103737155596</v>
      </c>
      <c r="J170" s="42">
        <f t="shared" si="29"/>
        <v>715.24695040866459</v>
      </c>
      <c r="K170" s="45">
        <f t="shared" si="30"/>
        <v>79.441854323044751</v>
      </c>
      <c r="L170" s="55">
        <f t="shared" si="31"/>
        <v>7.611857932307533</v>
      </c>
      <c r="M170" s="47" t="s">
        <v>9</v>
      </c>
      <c r="N170" s="42">
        <f t="shared" si="32"/>
        <v>179.11391339053912</v>
      </c>
      <c r="O170" s="48">
        <f t="shared" si="33"/>
        <v>180.57905787635133</v>
      </c>
    </row>
    <row r="171" spans="1:15" ht="15.95" customHeight="1" x14ac:dyDescent="0.25">
      <c r="A171" s="14">
        <v>166</v>
      </c>
      <c r="B171" s="41">
        <f t="shared" si="23"/>
        <v>3.1271546092823335</v>
      </c>
      <c r="C171" s="49">
        <f t="shared" si="24"/>
        <v>0.34974855322699716</v>
      </c>
      <c r="D171" s="50">
        <f t="shared" si="25"/>
        <v>862.90528420395697</v>
      </c>
      <c r="E171" s="51">
        <f t="shared" si="26"/>
        <v>112.24624892664414</v>
      </c>
      <c r="F171" s="47" t="s">
        <v>9</v>
      </c>
      <c r="G171" s="47" t="s">
        <v>9</v>
      </c>
      <c r="H171" s="50">
        <f t="shared" si="27"/>
        <v>111.61919546009689</v>
      </c>
      <c r="I171" s="52">
        <f t="shared" si="28"/>
        <v>4.3496398017951883</v>
      </c>
      <c r="J171" s="50">
        <f t="shared" si="29"/>
        <v>718.91250917669163</v>
      </c>
      <c r="K171" s="52">
        <f t="shared" si="30"/>
        <v>79.848984735129392</v>
      </c>
      <c r="L171" s="54">
        <f t="shared" si="31"/>
        <v>7.6913788095412965</v>
      </c>
      <c r="M171" s="47" t="s">
        <v>9</v>
      </c>
      <c r="N171" s="50">
        <f t="shared" si="32"/>
        <v>180.03326585621252</v>
      </c>
      <c r="O171" s="51">
        <f t="shared" si="33"/>
        <v>181.50593060759257</v>
      </c>
    </row>
    <row r="172" spans="1:15" ht="15.95" customHeight="1" x14ac:dyDescent="0.25">
      <c r="A172" s="13">
        <v>167</v>
      </c>
      <c r="B172" s="41">
        <f t="shared" si="23"/>
        <v>3.145594232742313</v>
      </c>
      <c r="C172" s="41">
        <f t="shared" si="24"/>
        <v>0.3512089207767024</v>
      </c>
      <c r="D172" s="42">
        <f t="shared" si="25"/>
        <v>867.16031461765613</v>
      </c>
      <c r="E172" s="48">
        <f t="shared" si="26"/>
        <v>112.79974096308142</v>
      </c>
      <c r="F172" s="47" t="s">
        <v>9</v>
      </c>
      <c r="G172" s="47" t="s">
        <v>9</v>
      </c>
      <c r="H172" s="42">
        <f t="shared" si="27"/>
        <v>112.33861385271145</v>
      </c>
      <c r="I172" s="45">
        <f t="shared" si="28"/>
        <v>4.3776745037276035</v>
      </c>
      <c r="J172" s="42">
        <f t="shared" si="29"/>
        <v>722.57466892086052</v>
      </c>
      <c r="K172" s="45">
        <f t="shared" si="30"/>
        <v>80.255737620601693</v>
      </c>
      <c r="L172" s="55">
        <f t="shared" si="31"/>
        <v>7.7712453470247853</v>
      </c>
      <c r="M172" s="47" t="s">
        <v>9</v>
      </c>
      <c r="N172" s="42">
        <f t="shared" si="32"/>
        <v>180.95177301173112</v>
      </c>
      <c r="O172" s="48">
        <f t="shared" si="33"/>
        <v>182.43195111407658</v>
      </c>
    </row>
    <row r="173" spans="1:15" ht="15.95" customHeight="1" x14ac:dyDescent="0.25">
      <c r="A173" s="14">
        <v>168</v>
      </c>
      <c r="B173" s="41">
        <f t="shared" si="23"/>
        <v>3.1640315265386603</v>
      </c>
      <c r="C173" s="49">
        <f t="shared" si="24"/>
        <v>0.35266658483149343</v>
      </c>
      <c r="D173" s="50">
        <f t="shared" si="25"/>
        <v>871.41073576005658</v>
      </c>
      <c r="E173" s="51">
        <f t="shared" si="26"/>
        <v>113.35263342802105</v>
      </c>
      <c r="F173" s="47" t="s">
        <v>9</v>
      </c>
      <c r="G173" s="47" t="s">
        <v>9</v>
      </c>
      <c r="H173" s="50">
        <f t="shared" si="27"/>
        <v>113.05816528136468</v>
      </c>
      <c r="I173" s="52">
        <f t="shared" si="28"/>
        <v>4.4057143898834532</v>
      </c>
      <c r="J173" s="50">
        <f t="shared" si="29"/>
        <v>726.23345311849084</v>
      </c>
      <c r="K173" s="52">
        <f t="shared" si="30"/>
        <v>80.662115587067035</v>
      </c>
      <c r="L173" s="54">
        <f t="shared" si="31"/>
        <v>7.8514569639497678</v>
      </c>
      <c r="M173" s="47" t="s">
        <v>9</v>
      </c>
      <c r="N173" s="50">
        <f t="shared" si="32"/>
        <v>181.86944068916262</v>
      </c>
      <c r="O173" s="51">
        <f t="shared" si="33"/>
        <v>183.35712527557703</v>
      </c>
    </row>
    <row r="174" spans="1:15" ht="15.95" customHeight="1" x14ac:dyDescent="0.25">
      <c r="A174" s="13">
        <v>169</v>
      </c>
      <c r="B174" s="41">
        <f t="shared" si="23"/>
        <v>3.1824665048302978</v>
      </c>
      <c r="C174" s="41">
        <f t="shared" si="24"/>
        <v>0.35412156631298852</v>
      </c>
      <c r="D174" s="42">
        <f t="shared" si="25"/>
        <v>875.65658001617362</v>
      </c>
      <c r="E174" s="48">
        <f t="shared" si="26"/>
        <v>113.90493053408817</v>
      </c>
      <c r="F174" s="47" t="s">
        <v>9</v>
      </c>
      <c r="G174" s="47" t="s">
        <v>9</v>
      </c>
      <c r="H174" s="42">
        <f t="shared" si="27"/>
        <v>113.77784747706337</v>
      </c>
      <c r="I174" s="45">
        <f t="shared" si="28"/>
        <v>4.4337593718433315</v>
      </c>
      <c r="J174" s="42">
        <f t="shared" si="29"/>
        <v>729.88888494602418</v>
      </c>
      <c r="K174" s="45">
        <f t="shared" si="30"/>
        <v>81.068121208712526</v>
      </c>
      <c r="L174" s="55">
        <f t="shared" si="31"/>
        <v>7.9320130839428451</v>
      </c>
      <c r="M174" s="47" t="s">
        <v>9</v>
      </c>
      <c r="N174" s="42">
        <f t="shared" si="32"/>
        <v>182.78627464587777</v>
      </c>
      <c r="O174" s="48">
        <f t="shared" si="33"/>
        <v>184.2814588965598</v>
      </c>
    </row>
    <row r="175" spans="1:15" ht="15.95" customHeight="1" x14ac:dyDescent="0.25">
      <c r="A175" s="14">
        <v>170</v>
      </c>
      <c r="B175" s="41">
        <f t="shared" si="23"/>
        <v>3.2008991816068226</v>
      </c>
      <c r="C175" s="49">
        <f t="shared" si="24"/>
        <v>0.35557388585833327</v>
      </c>
      <c r="D175" s="50">
        <f t="shared" si="25"/>
        <v>879.897879353299</v>
      </c>
      <c r="E175" s="51">
        <f t="shared" si="26"/>
        <v>114.45663643957069</v>
      </c>
      <c r="F175" s="47" t="s">
        <v>9</v>
      </c>
      <c r="G175" s="47" t="s">
        <v>9</v>
      </c>
      <c r="H175" s="50">
        <f t="shared" si="27"/>
        <v>114.49765820128675</v>
      </c>
      <c r="I175" s="52">
        <f t="shared" si="28"/>
        <v>4.4618093623752939</v>
      </c>
      <c r="J175" s="50">
        <f t="shared" si="29"/>
        <v>733.54098728463339</v>
      </c>
      <c r="K175" s="52">
        <f t="shared" si="30"/>
        <v>81.473757026930116</v>
      </c>
      <c r="L175" s="54">
        <f t="shared" si="31"/>
        <v>8.0129131350053964</v>
      </c>
      <c r="M175" s="47" t="s">
        <v>9</v>
      </c>
      <c r="N175" s="50">
        <f t="shared" si="32"/>
        <v>183.70228056594181</v>
      </c>
      <c r="O175" s="51">
        <f t="shared" si="33"/>
        <v>185.20495770758549</v>
      </c>
    </row>
    <row r="176" spans="1:15" ht="15.95" customHeight="1" x14ac:dyDescent="0.25">
      <c r="A176" s="13">
        <v>171</v>
      </c>
      <c r="B176" s="41">
        <f t="shared" si="23"/>
        <v>3.219329570691519</v>
      </c>
      <c r="C176" s="41">
        <f t="shared" si="24"/>
        <v>0.35702356382571804</v>
      </c>
      <c r="D176" s="42">
        <f t="shared" si="25"/>
        <v>884.13466532881421</v>
      </c>
      <c r="E176" s="48">
        <f t="shared" si="26"/>
        <v>115.00775524943555</v>
      </c>
      <c r="F176" s="47" t="s">
        <v>9</v>
      </c>
      <c r="G176" s="47" t="s">
        <v>9</v>
      </c>
      <c r="H176" s="42">
        <f t="shared" si="27"/>
        <v>115.21759524542342</v>
      </c>
      <c r="I176" s="45">
        <f t="shared" si="28"/>
        <v>4.4898642754129279</v>
      </c>
      <c r="J176" s="42">
        <f t="shared" si="29"/>
        <v>737.18978272569916</v>
      </c>
      <c r="K176" s="45">
        <f t="shared" si="30"/>
        <v>81.87902555092468</v>
      </c>
      <c r="L176" s="55">
        <f t="shared" si="31"/>
        <v>8.0941565494548602</v>
      </c>
      <c r="M176" s="47" t="s">
        <v>9</v>
      </c>
      <c r="N176" s="42">
        <f t="shared" si="32"/>
        <v>184.61746406147438</v>
      </c>
      <c r="O176" s="48">
        <f t="shared" si="33"/>
        <v>186.12762736668071</v>
      </c>
    </row>
    <row r="177" spans="1:15" ht="15.95" customHeight="1" x14ac:dyDescent="0.25">
      <c r="A177" s="14">
        <v>172</v>
      </c>
      <c r="B177" s="41">
        <f t="shared" si="23"/>
        <v>3.237757685744294</v>
      </c>
      <c r="C177" s="49">
        <f t="shared" si="24"/>
        <v>0.35847062029975507</v>
      </c>
      <c r="D177" s="50">
        <f t="shared" si="25"/>
        <v>888.3669690978129</v>
      </c>
      <c r="E177" s="51">
        <f t="shared" si="26"/>
        <v>115.55829101632038</v>
      </c>
      <c r="F177" s="47" t="s">
        <v>9</v>
      </c>
      <c r="G177" s="47" t="s">
        <v>9</v>
      </c>
      <c r="H177" s="50">
        <f t="shared" si="27"/>
        <v>115.93765643022215</v>
      </c>
      <c r="I177" s="52">
        <f t="shared" si="28"/>
        <v>4.5179240260339402</v>
      </c>
      <c r="J177" s="50">
        <f t="shared" si="29"/>
        <v>740.83529357615419</v>
      </c>
      <c r="K177" s="52">
        <f t="shared" si="30"/>
        <v>82.283929258307793</v>
      </c>
      <c r="L177" s="54">
        <f t="shared" si="31"/>
        <v>8.1757427638669995</v>
      </c>
      <c r="M177" s="47" t="s">
        <v>9</v>
      </c>
      <c r="N177" s="50">
        <f t="shared" si="32"/>
        <v>185.53183067397498</v>
      </c>
      <c r="O177" s="51">
        <f t="shared" si="33"/>
        <v>187.04947346067416</v>
      </c>
    </row>
    <row r="178" spans="1:15" ht="15.95" customHeight="1" x14ac:dyDescent="0.25">
      <c r="A178" s="13">
        <v>173</v>
      </c>
      <c r="B178" s="41">
        <f t="shared" si="23"/>
        <v>3.2561835402645638</v>
      </c>
      <c r="C178" s="41">
        <f t="shared" si="24"/>
        <v>0.35991507509672233</v>
      </c>
      <c r="D178" s="42">
        <f t="shared" si="25"/>
        <v>892.59482142053594</v>
      </c>
      <c r="E178" s="48">
        <f t="shared" si="26"/>
        <v>116.10824774150052</v>
      </c>
      <c r="F178" s="47" t="s">
        <v>9</v>
      </c>
      <c r="G178" s="47" t="s">
        <v>9</v>
      </c>
      <c r="H178" s="42">
        <f t="shared" si="27"/>
        <v>116.65783960525584</v>
      </c>
      <c r="I178" s="45">
        <f t="shared" si="28"/>
        <v>4.5459885304392742</v>
      </c>
      <c r="J178" s="42">
        <f t="shared" si="29"/>
        <v>744.47754186369707</v>
      </c>
      <c r="K178" s="45">
        <f t="shared" si="30"/>
        <v>82.688470595676677</v>
      </c>
      <c r="L178" s="55">
        <f t="shared" si="31"/>
        <v>8.2576712190194321</v>
      </c>
      <c r="M178" s="47" t="s">
        <v>9</v>
      </c>
      <c r="N178" s="42">
        <f t="shared" si="32"/>
        <v>186.44538587561743</v>
      </c>
      <c r="O178" s="48">
        <f t="shared" si="33"/>
        <v>187.97050150650185</v>
      </c>
    </row>
    <row r="179" spans="1:15" ht="15.95" customHeight="1" x14ac:dyDescent="0.25">
      <c r="A179" s="14">
        <v>174</v>
      </c>
      <c r="B179" s="41">
        <f t="shared" si="23"/>
        <v>3.2746071475940215</v>
      </c>
      <c r="C179" s="49">
        <f t="shared" si="24"/>
        <v>0.3613569477696747</v>
      </c>
      <c r="D179" s="50">
        <f t="shared" si="25"/>
        <v>896.8182526696271</v>
      </c>
      <c r="E179" s="51">
        <f t="shared" si="26"/>
        <v>116.65762937583295</v>
      </c>
      <c r="F179" s="47" t="s">
        <v>9</v>
      </c>
      <c r="G179" s="47" t="s">
        <v>9</v>
      </c>
      <c r="H179" s="50">
        <f t="shared" si="27"/>
        <v>117.37814264839685</v>
      </c>
      <c r="I179" s="52">
        <f t="shared" si="28"/>
        <v>4.5740577059326624</v>
      </c>
      <c r="J179" s="50">
        <f t="shared" si="29"/>
        <v>748.11654934187823</v>
      </c>
      <c r="K179" s="52">
        <f t="shared" si="30"/>
        <v>83.092651979179209</v>
      </c>
      <c r="L179" s="54">
        <f t="shared" si="31"/>
        <v>8.3399413598360219</v>
      </c>
      <c r="M179" s="47" t="s">
        <v>9</v>
      </c>
      <c r="N179" s="50">
        <f t="shared" si="32"/>
        <v>187.35813507051165</v>
      </c>
      <c r="O179" s="51">
        <f t="shared" si="33"/>
        <v>188.89071695247901</v>
      </c>
    </row>
    <row r="180" spans="1:15" ht="15.95" customHeight="1" x14ac:dyDescent="0.25">
      <c r="A180" s="13">
        <v>175</v>
      </c>
      <c r="B180" s="41">
        <f t="shared" si="23"/>
        <v>3.2930285209194117</v>
      </c>
      <c r="C180" s="41">
        <f t="shared" si="24"/>
        <v>0.36279625761343254</v>
      </c>
      <c r="D180" s="42">
        <f t="shared" si="25"/>
        <v>901.03729283721839</v>
      </c>
      <c r="E180" s="48">
        <f t="shared" si="26"/>
        <v>117.20643982067782</v>
      </c>
      <c r="F180" s="47" t="s">
        <v>9</v>
      </c>
      <c r="G180" s="47" t="s">
        <v>9</v>
      </c>
      <c r="H180" s="42">
        <f t="shared" si="27"/>
        <v>118.09856346530678</v>
      </c>
      <c r="I180" s="45">
        <f t="shared" si="28"/>
        <v>4.6021314709007459</v>
      </c>
      <c r="J180" s="42">
        <f t="shared" si="29"/>
        <v>751.75233749507004</v>
      </c>
      <c r="K180" s="45">
        <f t="shared" si="30"/>
        <v>83.496475795065862</v>
      </c>
      <c r="L180" s="55">
        <f t="shared" si="31"/>
        <v>8.4225526353325169</v>
      </c>
      <c r="M180" s="47" t="s">
        <v>9</v>
      </c>
      <c r="N180" s="42">
        <f t="shared" si="32"/>
        <v>188.27008359593776</v>
      </c>
      <c r="O180" s="48">
        <f t="shared" si="33"/>
        <v>189.8101251795446</v>
      </c>
    </row>
    <row r="181" spans="1:15" ht="15.95" customHeight="1" x14ac:dyDescent="0.25">
      <c r="A181" s="14">
        <v>176</v>
      </c>
      <c r="B181" s="41">
        <f t="shared" si="23"/>
        <v>3.3114476732751799</v>
      </c>
      <c r="C181" s="49">
        <f t="shared" si="24"/>
        <v>0.36423302366944488</v>
      </c>
      <c r="D181" s="50">
        <f t="shared" si="25"/>
        <v>905.25197154184025</v>
      </c>
      <c r="E181" s="51">
        <f t="shared" si="26"/>
        <v>117.75468292879745</v>
      </c>
      <c r="F181" s="47" t="s">
        <v>9</v>
      </c>
      <c r="G181" s="47" t="s">
        <v>9</v>
      </c>
      <c r="H181" s="50">
        <f t="shared" si="27"/>
        <v>118.81909998893597</v>
      </c>
      <c r="I181" s="52">
        <f t="shared" si="28"/>
        <v>4.6302097447935644</v>
      </c>
      <c r="J181" s="50">
        <f t="shared" si="29"/>
        <v>755.38492754331423</v>
      </c>
      <c r="K181" s="52">
        <f t="shared" si="30"/>
        <v>83.899944400228122</v>
      </c>
      <c r="L181" s="54">
        <f t="shared" si="31"/>
        <v>8.5055044985630701</v>
      </c>
      <c r="M181" s="47" t="s">
        <v>9</v>
      </c>
      <c r="N181" s="50">
        <f t="shared" si="32"/>
        <v>189.18123672354801</v>
      </c>
      <c r="O181" s="51">
        <f t="shared" si="33"/>
        <v>190.72873150247273</v>
      </c>
    </row>
    <row r="182" spans="1:15" ht="15.95" customHeight="1" x14ac:dyDescent="0.25">
      <c r="A182" s="13">
        <v>177</v>
      </c>
      <c r="B182" s="41">
        <f t="shared" si="23"/>
        <v>3.3298646175461126</v>
      </c>
      <c r="C182" s="41">
        <f t="shared" si="24"/>
        <v>0.36566726473053657</v>
      </c>
      <c r="D182" s="42">
        <f t="shared" si="25"/>
        <v>909.46231803517287</v>
      </c>
      <c r="E182" s="48">
        <f t="shared" si="26"/>
        <v>118.30236250523438</v>
      </c>
      <c r="F182" s="47" t="s">
        <v>9</v>
      </c>
      <c r="G182" s="47" t="s">
        <v>9</v>
      </c>
      <c r="H182" s="42">
        <f t="shared" si="27"/>
        <v>119.5397501790365</v>
      </c>
      <c r="I182" s="45">
        <f t="shared" si="28"/>
        <v>4.6582924481055867</v>
      </c>
      <c r="J182" s="42">
        <f t="shared" si="29"/>
        <v>759.01434044705866</v>
      </c>
      <c r="K182" s="45">
        <f t="shared" si="30"/>
        <v>84.303060122724688</v>
      </c>
      <c r="L182" s="55">
        <f t="shared" si="31"/>
        <v>8.5887964065678801</v>
      </c>
      <c r="M182" s="47" t="s">
        <v>9</v>
      </c>
      <c r="N182" s="42">
        <f t="shared" si="32"/>
        <v>190.09159966054335</v>
      </c>
      <c r="O182" s="48">
        <f t="shared" si="33"/>
        <v>191.64654117105903</v>
      </c>
    </row>
    <row r="183" spans="1:15" ht="15.95" customHeight="1" x14ac:dyDescent="0.25">
      <c r="A183" s="14">
        <v>178</v>
      </c>
      <c r="B183" s="41">
        <f t="shared" si="23"/>
        <v>3.3482793664698587</v>
      </c>
      <c r="C183" s="49">
        <f t="shared" si="24"/>
        <v>0.36709899934553653</v>
      </c>
      <c r="D183" s="50">
        <f t="shared" si="25"/>
        <v>913.66836120863331</v>
      </c>
      <c r="E183" s="51">
        <f t="shared" si="26"/>
        <v>118.84948230816849</v>
      </c>
      <c r="F183" s="47" t="s">
        <v>9</v>
      </c>
      <c r="G183" s="47" t="s">
        <v>9</v>
      </c>
      <c r="H183" s="50">
        <f t="shared" si="27"/>
        <v>120.26051202168522</v>
      </c>
      <c r="I183" s="52">
        <f t="shared" si="28"/>
        <v>4.6863795023571182</v>
      </c>
      <c r="J183" s="50">
        <f t="shared" si="29"/>
        <v>762.64059691178022</v>
      </c>
      <c r="K183" s="52">
        <f t="shared" si="30"/>
        <v>84.705825262294752</v>
      </c>
      <c r="L183" s="54">
        <f t="shared" si="31"/>
        <v>8.6724278203216834</v>
      </c>
      <c r="M183" s="47" t="s">
        <v>9</v>
      </c>
      <c r="N183" s="50">
        <f t="shared" si="32"/>
        <v>191.0011775508201</v>
      </c>
      <c r="O183" s="51">
        <f t="shared" si="33"/>
        <v>192.56355937127671</v>
      </c>
    </row>
    <row r="184" spans="1:15" ht="15.95" customHeight="1" x14ac:dyDescent="0.25">
      <c r="A184" s="13">
        <v>179</v>
      </c>
      <c r="B184" s="41">
        <f t="shared" si="23"/>
        <v>3.366691932639454</v>
      </c>
      <c r="C184" s="41">
        <f t="shared" si="24"/>
        <v>0.36852824582379823</v>
      </c>
      <c r="D184" s="42">
        <f t="shared" si="25"/>
        <v>917.87012959981382</v>
      </c>
      <c r="E184" s="48">
        <f t="shared" si="26"/>
        <v>119.39604604975415</v>
      </c>
      <c r="F184" s="47" t="s">
        <v>9</v>
      </c>
      <c r="G184" s="47" t="s">
        <v>9</v>
      </c>
      <c r="H184" s="42">
        <f t="shared" si="27"/>
        <v>120.98138352881784</v>
      </c>
      <c r="I184" s="45">
        <f t="shared" si="28"/>
        <v>4.7144708300761504</v>
      </c>
      <c r="J184" s="42">
        <f t="shared" si="29"/>
        <v>766.26371739249896</v>
      </c>
      <c r="K184" s="45">
        <f t="shared" si="30"/>
        <v>85.108242090859534</v>
      </c>
      <c r="L184" s="55">
        <f t="shared" si="31"/>
        <v>8.7563982046832471</v>
      </c>
      <c r="M184" s="47" t="s">
        <v>9</v>
      </c>
      <c r="N184" s="42">
        <f t="shared" si="32"/>
        <v>191.90997547609064</v>
      </c>
      <c r="O184" s="48">
        <f t="shared" si="33"/>
        <v>193.47979122640632</v>
      </c>
    </row>
    <row r="185" spans="1:15" ht="15.95" customHeight="1" x14ac:dyDescent="0.25">
      <c r="A185" s="14">
        <v>180</v>
      </c>
      <c r="B185" s="41">
        <f t="shared" si="23"/>
        <v>3.3851023285057442</v>
      </c>
      <c r="C185" s="49">
        <f t="shared" si="24"/>
        <v>0.36995502223961002</v>
      </c>
      <c r="D185" s="50">
        <f t="shared" si="25"/>
        <v>922.06765139876325</v>
      </c>
      <c r="E185" s="51">
        <f t="shared" si="26"/>
        <v>119.94205739693757</v>
      </c>
      <c r="F185" s="47" t="s">
        <v>9</v>
      </c>
      <c r="G185" s="47" t="s">
        <v>9</v>
      </c>
      <c r="H185" s="50">
        <f t="shared" si="27"/>
        <v>121.70236273777466</v>
      </c>
      <c r="I185" s="52">
        <f t="shared" si="28"/>
        <v>4.7425663547806485</v>
      </c>
      <c r="J185" s="50">
        <f t="shared" si="29"/>
        <v>769.88372209819318</v>
      </c>
      <c r="K185" s="52">
        <f t="shared" si="30"/>
        <v>85.51031285301265</v>
      </c>
      <c r="L185" s="54">
        <f t="shared" si="31"/>
        <v>8.8407070283458573</v>
      </c>
      <c r="M185" s="47" t="s">
        <v>9</v>
      </c>
      <c r="N185" s="50">
        <f t="shared" si="32"/>
        <v>192.81799845697921</v>
      </c>
      <c r="O185" s="51">
        <f t="shared" si="33"/>
        <v>194.3952417981406</v>
      </c>
    </row>
    <row r="186" spans="1:15" ht="15.95" customHeight="1" x14ac:dyDescent="0.25">
      <c r="A186" s="13">
        <v>181</v>
      </c>
      <c r="B186" s="41">
        <f t="shared" si="23"/>
        <v>3.4035105663797895</v>
      </c>
      <c r="C186" s="41">
        <f t="shared" si="24"/>
        <v>0.37137934643649911</v>
      </c>
      <c r="D186" s="42">
        <f t="shared" si="25"/>
        <v>926.26095445412909</v>
      </c>
      <c r="E186" s="48">
        <f t="shared" si="26"/>
        <v>120.48751997225563</v>
      </c>
      <c r="F186" s="47" t="s">
        <v>9</v>
      </c>
      <c r="G186" s="47" t="s">
        <v>9</v>
      </c>
      <c r="H186" s="42">
        <f t="shared" si="27"/>
        <v>122.42344771085548</v>
      </c>
      <c r="I186" s="45">
        <f t="shared" si="28"/>
        <v>4.7706660009612198</v>
      </c>
      <c r="J186" s="42">
        <f t="shared" si="29"/>
        <v>773.50063099610531</v>
      </c>
      <c r="K186" s="45">
        <f t="shared" si="30"/>
        <v>85.912039766498253</v>
      </c>
      <c r="L186" s="55">
        <f t="shared" si="31"/>
        <v>8.925353763788614</v>
      </c>
      <c r="M186" s="47" t="s">
        <v>9</v>
      </c>
      <c r="N186" s="42">
        <f t="shared" si="32"/>
        <v>193.72525145408983</v>
      </c>
      <c r="O186" s="48">
        <f t="shared" si="33"/>
        <v>195.30991608766112</v>
      </c>
    </row>
    <row r="187" spans="1:15" ht="15.95" customHeight="1" x14ac:dyDescent="0.25">
      <c r="A187" s="14">
        <v>182</v>
      </c>
      <c r="B187" s="41">
        <f t="shared" si="23"/>
        <v>3.4219166584351726</v>
      </c>
      <c r="C187" s="49">
        <f t="shared" si="24"/>
        <v>0.37280123603143539</v>
      </c>
      <c r="D187" s="50">
        <f t="shared" si="25"/>
        <v>930.45006627915052</v>
      </c>
      <c r="E187" s="51">
        <f t="shared" si="26"/>
        <v>121.03243735461548</v>
      </c>
      <c r="F187" s="47" t="s">
        <v>9</v>
      </c>
      <c r="G187" s="47" t="s">
        <v>9</v>
      </c>
      <c r="H187" s="50">
        <f t="shared" si="27"/>
        <v>123.1446365348849</v>
      </c>
      <c r="I187" s="52">
        <f t="shared" si="28"/>
        <v>4.7987696940641644</v>
      </c>
      <c r="J187" s="50">
        <f t="shared" si="29"/>
        <v>777.11446381595465</v>
      </c>
      <c r="K187" s="52">
        <f t="shared" si="30"/>
        <v>86.313425022679027</v>
      </c>
      <c r="L187" s="54">
        <f t="shared" si="31"/>
        <v>9.0103378872285909</v>
      </c>
      <c r="M187" s="47" t="s">
        <v>9</v>
      </c>
      <c r="N187" s="50">
        <f t="shared" si="32"/>
        <v>194.63173936905289</v>
      </c>
      <c r="O187" s="51">
        <f t="shared" si="33"/>
        <v>196.22381903669341</v>
      </c>
    </row>
    <row r="188" spans="1:15" ht="15.95" customHeight="1" x14ac:dyDescent="0.25">
      <c r="A188" s="13">
        <v>183</v>
      </c>
      <c r="B188" s="41">
        <f t="shared" si="23"/>
        <v>3.440320616710312</v>
      </c>
      <c r="C188" s="41">
        <f t="shared" si="24"/>
        <v>0.37422070841893496</v>
      </c>
      <c r="D188" s="42">
        <f t="shared" si="25"/>
        <v>934.63501405752504</v>
      </c>
      <c r="E188" s="48">
        <f t="shared" si="26"/>
        <v>121.57681308005768</v>
      </c>
      <c r="F188" s="47" t="s">
        <v>9</v>
      </c>
      <c r="G188" s="47" t="s">
        <v>9</v>
      </c>
      <c r="H188" s="42">
        <f t="shared" si="27"/>
        <v>123.86592732078834</v>
      </c>
      <c r="I188" s="45">
        <f t="shared" si="28"/>
        <v>4.8268773604749597</v>
      </c>
      <c r="J188" s="42">
        <f t="shared" si="29"/>
        <v>780.72524005405251</v>
      </c>
      <c r="K188" s="45">
        <f t="shared" si="30"/>
        <v>86.714470786993289</v>
      </c>
      <c r="L188" s="55">
        <f t="shared" si="31"/>
        <v>9.0956588785740529</v>
      </c>
      <c r="M188" s="47" t="s">
        <v>9</v>
      </c>
      <c r="N188" s="42">
        <f t="shared" si="32"/>
        <v>195.53746704554547</v>
      </c>
      <c r="O188" s="48">
        <f t="shared" si="33"/>
        <v>197.13695552853562</v>
      </c>
    </row>
    <row r="189" spans="1:15" ht="15.95" customHeight="1" x14ac:dyDescent="0.25">
      <c r="A189" s="14">
        <v>184</v>
      </c>
      <c r="B189" s="41">
        <f t="shared" si="23"/>
        <v>3.4587224531106586</v>
      </c>
      <c r="C189" s="49">
        <f t="shared" si="24"/>
        <v>0.37563778077506704</v>
      </c>
      <c r="D189" s="50">
        <f t="shared" si="25"/>
        <v>938.81582464912503</v>
      </c>
      <c r="E189" s="51">
        <f t="shared" si="26"/>
        <v>122.12065064249977</v>
      </c>
      <c r="F189" s="47" t="s">
        <v>9</v>
      </c>
      <c r="G189" s="47" t="s">
        <v>9</v>
      </c>
      <c r="H189" s="50">
        <f t="shared" si="27"/>
        <v>124.58731820317543</v>
      </c>
      <c r="I189" s="52">
        <f t="shared" si="28"/>
        <v>4.8549889275020197</v>
      </c>
      <c r="J189" s="50">
        <f t="shared" si="29"/>
        <v>784.33297897732007</v>
      </c>
      <c r="K189" s="52">
        <f t="shared" si="30"/>
        <v>87.11517919940114</v>
      </c>
      <c r="L189" s="54">
        <f t="shared" si="31"/>
        <v>9.1813162213782302</v>
      </c>
      <c r="M189" s="47" t="s">
        <v>9</v>
      </c>
      <c r="N189" s="50">
        <f t="shared" si="32"/>
        <v>196.44243927028936</v>
      </c>
      <c r="O189" s="51">
        <f t="shared" si="33"/>
        <v>198.04933038906472</v>
      </c>
    </row>
    <row r="190" spans="1:15" ht="15.95" customHeight="1" x14ac:dyDescent="0.25">
      <c r="A190" s="13">
        <v>185</v>
      </c>
      <c r="B190" s="41">
        <f t="shared" si="23"/>
        <v>3.4771221794109088</v>
      </c>
      <c r="C190" s="41">
        <f t="shared" si="24"/>
        <v>0.37705247006136866</v>
      </c>
      <c r="D190" s="42">
        <f t="shared" si="25"/>
        <v>942.99252459559887</v>
      </c>
      <c r="E190" s="48">
        <f t="shared" si="26"/>
        <v>122.66395349446481</v>
      </c>
      <c r="F190" s="47" t="s">
        <v>9</v>
      </c>
      <c r="G190" s="47" t="s">
        <v>9</v>
      </c>
      <c r="H190" s="42">
        <f t="shared" si="27"/>
        <v>125.30880733993537</v>
      </c>
      <c r="I190" s="45">
        <f t="shared" si="28"/>
        <v>4.8831043233609321</v>
      </c>
      <c r="J190" s="42">
        <f t="shared" si="29"/>
        <v>787.93769962722183</v>
      </c>
      <c r="K190" s="45">
        <f t="shared" si="30"/>
        <v>87.515552374821382</v>
      </c>
      <c r="L190" s="55">
        <f t="shared" si="31"/>
        <v>9.2673094027941367</v>
      </c>
      <c r="M190" s="47" t="s">
        <v>9</v>
      </c>
      <c r="N190" s="42">
        <f t="shared" si="32"/>
        <v>197.34666077402684</v>
      </c>
      <c r="O190" s="48">
        <f t="shared" si="33"/>
        <v>198.96094838772032</v>
      </c>
    </row>
    <row r="191" spans="1:15" ht="15.95" customHeight="1" x14ac:dyDescent="0.25">
      <c r="A191" s="14">
        <v>186</v>
      </c>
      <c r="B191" s="41">
        <f t="shared" si="23"/>
        <v>3.4955198072571325</v>
      </c>
      <c r="C191" s="49">
        <f t="shared" si="24"/>
        <v>0.37846479302866748</v>
      </c>
      <c r="D191" s="50">
        <f t="shared" si="25"/>
        <v>947.1651401258398</v>
      </c>
      <c r="E191" s="51">
        <f t="shared" si="26"/>
        <v>123.20672504779334</v>
      </c>
      <c r="F191" s="47" t="s">
        <v>9</v>
      </c>
      <c r="G191" s="47" t="s">
        <v>9</v>
      </c>
      <c r="H191" s="50">
        <f t="shared" si="27"/>
        <v>126.03039291183914</v>
      </c>
      <c r="I191" s="52">
        <f t="shared" si="28"/>
        <v>4.911223477158952</v>
      </c>
      <c r="J191" s="50">
        <f t="shared" si="29"/>
        <v>791.53942082360982</v>
      </c>
      <c r="K191" s="52">
        <f t="shared" si="30"/>
        <v>87.915592403558577</v>
      </c>
      <c r="L191" s="54">
        <f t="shared" si="31"/>
        <v>9.3536379135301342</v>
      </c>
      <c r="M191" s="47" t="s">
        <v>9</v>
      </c>
      <c r="N191" s="50">
        <f t="shared" si="32"/>
        <v>198.25013623247457</v>
      </c>
      <c r="O191" s="51">
        <f t="shared" si="33"/>
        <v>199.87181423846619</v>
      </c>
    </row>
    <row r="192" spans="1:15" ht="15.95" customHeight="1" x14ac:dyDescent="0.25">
      <c r="A192" s="13">
        <v>187</v>
      </c>
      <c r="B192" s="41">
        <f t="shared" si="23"/>
        <v>3.5139153481688337</v>
      </c>
      <c r="C192" s="41">
        <f t="shared" si="24"/>
        <v>0.37987476622081556</v>
      </c>
      <c r="D192" s="42">
        <f t="shared" si="25"/>
        <v>951.33369716133211</v>
      </c>
      <c r="E192" s="48">
        <f t="shared" si="26"/>
        <v>123.74896867433729</v>
      </c>
      <c r="F192" s="47" t="s">
        <v>9</v>
      </c>
      <c r="G192" s="47" t="s">
        <v>9</v>
      </c>
      <c r="H192" s="42">
        <f t="shared" si="27"/>
        <v>126.75207312215097</v>
      </c>
      <c r="I192" s="45">
        <f t="shared" si="28"/>
        <v>4.9393463188798679</v>
      </c>
      <c r="J192" s="42">
        <f t="shared" si="29"/>
        <v>795.1381611684709</v>
      </c>
      <c r="K192" s="45">
        <f t="shared" si="30"/>
        <v>88.315301351719157</v>
      </c>
      <c r="L192" s="55">
        <f t="shared" si="31"/>
        <v>9.4403012478061967</v>
      </c>
      <c r="M192" s="47" t="s">
        <v>9</v>
      </c>
      <c r="N192" s="42">
        <f t="shared" si="32"/>
        <v>199.15287026725463</v>
      </c>
      <c r="O192" s="48">
        <f t="shared" si="33"/>
        <v>200.78193260072911</v>
      </c>
    </row>
    <row r="193" spans="1:15" ht="15.95" customHeight="1" x14ac:dyDescent="0.25">
      <c r="A193" s="14">
        <v>188</v>
      </c>
      <c r="B193" s="41">
        <f t="shared" si="23"/>
        <v>3.5323088135410439</v>
      </c>
      <c r="C193" s="49">
        <f t="shared" si="24"/>
        <v>0.38128240597833934</v>
      </c>
      <c r="D193" s="50">
        <f t="shared" si="25"/>
        <v>955.49822132137319</v>
      </c>
      <c r="E193" s="51">
        <f t="shared" si="26"/>
        <v>124.29068770664144</v>
      </c>
      <c r="F193" s="47" t="s">
        <v>9</v>
      </c>
      <c r="G193" s="47" t="s">
        <v>9</v>
      </c>
      <c r="H193" s="50">
        <f t="shared" si="27"/>
        <v>127.47384619624917</v>
      </c>
      <c r="I193" s="52">
        <f t="shared" si="28"/>
        <v>4.9674727793692197</v>
      </c>
      <c r="J193" s="50">
        <f t="shared" si="29"/>
        <v>798.73393904961176</v>
      </c>
      <c r="K193" s="52">
        <f t="shared" si="30"/>
        <v>88.714681261620782</v>
      </c>
      <c r="L193" s="54">
        <f t="shared" si="31"/>
        <v>9.5272989033110669</v>
      </c>
      <c r="M193" s="47" t="s">
        <v>9</v>
      </c>
      <c r="N193" s="50">
        <f t="shared" si="32"/>
        <v>200.05486744680761</v>
      </c>
      <c r="O193" s="51">
        <f t="shared" si="33"/>
        <v>201.69130808031932</v>
      </c>
    </row>
    <row r="194" spans="1:15" ht="15.95" customHeight="1" x14ac:dyDescent="0.25">
      <c r="A194" s="13">
        <v>189</v>
      </c>
      <c r="B194" s="41">
        <f t="shared" si="23"/>
        <v>3.5507002146462874</v>
      </c>
      <c r="C194" s="41">
        <f t="shared" si="24"/>
        <v>0.38268772844200483</v>
      </c>
      <c r="D194" s="42">
        <f t="shared" si="25"/>
        <v>959.65873792819605</v>
      </c>
      <c r="E194" s="48">
        <f t="shared" si="26"/>
        <v>124.83188543860757</v>
      </c>
      <c r="F194" s="47" t="s">
        <v>9</v>
      </c>
      <c r="G194" s="47" t="s">
        <v>9</v>
      </c>
      <c r="H194" s="42">
        <f t="shared" si="27"/>
        <v>128.19571038125443</v>
      </c>
      <c r="I194" s="45">
        <f t="shared" si="28"/>
        <v>4.9956027903198166</v>
      </c>
      <c r="J194" s="42">
        <f t="shared" si="29"/>
        <v>802.32677264424262</v>
      </c>
      <c r="K194" s="45">
        <f t="shared" si="30"/>
        <v>89.113734152190304</v>
      </c>
      <c r="L194" s="55">
        <f t="shared" si="31"/>
        <v>9.6146303811601079</v>
      </c>
      <c r="M194" s="47" t="s">
        <v>9</v>
      </c>
      <c r="N194" s="42">
        <f t="shared" si="32"/>
        <v>200.95613228728385</v>
      </c>
      <c r="O194" s="48">
        <f t="shared" si="33"/>
        <v>202.5999452303291</v>
      </c>
    </row>
    <row r="195" spans="1:15" ht="15.95" customHeight="1" x14ac:dyDescent="0.25">
      <c r="A195" s="14">
        <v>190</v>
      </c>
      <c r="B195" s="41">
        <f t="shared" si="23"/>
        <v>3.5690895626365426</v>
      </c>
      <c r="C195" s="49">
        <f t="shared" si="24"/>
        <v>0.38409074955630151</v>
      </c>
      <c r="D195" s="50">
        <f t="shared" si="25"/>
        <v>963.81527201194911</v>
      </c>
      <c r="E195" s="51">
        <f t="shared" si="26"/>
        <v>125.37256512614421</v>
      </c>
      <c r="F195" s="47" t="s">
        <v>9</v>
      </c>
      <c r="G195" s="47" t="s">
        <v>9</v>
      </c>
      <c r="H195" s="50">
        <f t="shared" si="27"/>
        <v>128.91766394566585</v>
      </c>
      <c r="I195" s="52">
        <f t="shared" si="28"/>
        <v>5.0237362842575539</v>
      </c>
      <c r="J195" s="50">
        <f t="shared" si="29"/>
        <v>805.91667992249279</v>
      </c>
      <c r="K195" s="52">
        <f t="shared" si="30"/>
        <v>89.512462019354274</v>
      </c>
      <c r="L195" s="54">
        <f t="shared" si="31"/>
        <v>9.7022951858538402</v>
      </c>
      <c r="M195" s="47" t="s">
        <v>9</v>
      </c>
      <c r="N195" s="50">
        <f t="shared" si="32"/>
        <v>201.85666925341425</v>
      </c>
      <c r="O195" s="51">
        <f t="shared" si="33"/>
        <v>203.5078485520107</v>
      </c>
    </row>
    <row r="196" spans="1:15" ht="15.95" customHeight="1" x14ac:dyDescent="0.25">
      <c r="A196" s="13">
        <v>191</v>
      </c>
      <c r="B196" s="41">
        <f t="shared" si="23"/>
        <v>3.5874768685451732</v>
      </c>
      <c r="C196" s="41">
        <f t="shared" si="24"/>
        <v>0.38549148507284947</v>
      </c>
      <c r="D196" s="42">
        <f t="shared" si="25"/>
        <v>967.96784831560319</v>
      </c>
      <c r="E196" s="48">
        <f t="shared" si="26"/>
        <v>125.91272998780308</v>
      </c>
      <c r="F196" s="47" t="s">
        <v>9</v>
      </c>
      <c r="G196" s="47" t="s">
        <v>9</v>
      </c>
      <c r="H196" s="42">
        <f t="shared" si="27"/>
        <v>129.63970517900631</v>
      </c>
      <c r="I196" s="45">
        <f t="shared" si="28"/>
        <v>5.0518731945275945</v>
      </c>
      <c r="J196" s="42">
        <f t="shared" si="29"/>
        <v>809.50367865084866</v>
      </c>
      <c r="K196" s="45">
        <f t="shared" si="30"/>
        <v>89.910866836420851</v>
      </c>
      <c r="L196" s="55">
        <f t="shared" si="31"/>
        <v>9.7902928252372945</v>
      </c>
      <c r="M196" s="47" t="s">
        <v>9</v>
      </c>
      <c r="N196" s="42">
        <f t="shared" si="32"/>
        <v>202.75648275936476</v>
      </c>
      <c r="O196" s="48">
        <f t="shared" si="33"/>
        <v>204.41502249563769</v>
      </c>
    </row>
    <row r="197" spans="1:15" ht="15.95" customHeight="1" x14ac:dyDescent="0.25">
      <c r="A197" s="14">
        <v>192</v>
      </c>
      <c r="B197" s="41">
        <f t="shared" si="23"/>
        <v>3.6058621432887987</v>
      </c>
      <c r="C197" s="49">
        <f t="shared" si="24"/>
        <v>0.38688995055372671</v>
      </c>
      <c r="D197" s="50">
        <f t="shared" si="25"/>
        <v>972.11649129971511</v>
      </c>
      <c r="E197" s="51">
        <f t="shared" si="26"/>
        <v>126.45238320540054</v>
      </c>
      <c r="F197" s="47" t="s">
        <v>9</v>
      </c>
      <c r="G197" s="47" t="s">
        <v>9</v>
      </c>
      <c r="H197" s="50">
        <f t="shared" si="27"/>
        <v>130.36183239147354</v>
      </c>
      <c r="I197" s="52">
        <f t="shared" si="28"/>
        <v>5.0800134552807714</v>
      </c>
      <c r="J197" s="50">
        <f t="shared" si="29"/>
        <v>813.08778639551076</v>
      </c>
      <c r="K197" s="52">
        <f t="shared" si="30"/>
        <v>90.308950554452593</v>
      </c>
      <c r="L197" s="54">
        <f t="shared" si="31"/>
        <v>9.8786228104599836</v>
      </c>
      <c r="M197" s="47" t="s">
        <v>9</v>
      </c>
      <c r="N197" s="50">
        <f t="shared" si="32"/>
        <v>203.65557716956914</v>
      </c>
      <c r="O197" s="51">
        <f t="shared" si="33"/>
        <v>205.32147146134474</v>
      </c>
    </row>
    <row r="198" spans="1:15" ht="15.95" customHeight="1" x14ac:dyDescent="0.25">
      <c r="A198" s="13">
        <v>193</v>
      </c>
      <c r="B198" s="41">
        <f t="shared" si="23"/>
        <v>3.62424539766912</v>
      </c>
      <c r="C198" s="41">
        <f t="shared" si="24"/>
        <v>0.38828616137472527</v>
      </c>
      <c r="D198" s="42">
        <f t="shared" si="25"/>
        <v>976.26122514712017</v>
      </c>
      <c r="E198" s="48">
        <f t="shared" si="26"/>
        <v>126.99152792462614</v>
      </c>
      <c r="F198" s="47" t="s">
        <v>9</v>
      </c>
      <c r="G198" s="47" t="s">
        <v>9</v>
      </c>
      <c r="H198" s="42">
        <f t="shared" si="27"/>
        <v>131.08404391360023</v>
      </c>
      <c r="I198" s="45">
        <f t="shared" si="28"/>
        <v>5.1081570014603379</v>
      </c>
      <c r="J198" s="42">
        <f t="shared" si="29"/>
        <v>816.66902052568628</v>
      </c>
      <c r="K198" s="45">
        <f t="shared" si="30"/>
        <v>90.706715102632174</v>
      </c>
      <c r="L198" s="55">
        <f t="shared" si="31"/>
        <v>9.9672846559365862</v>
      </c>
      <c r="M198" s="47" t="s">
        <v>9</v>
      </c>
      <c r="N198" s="42">
        <f t="shared" si="32"/>
        <v>204.55395679954663</v>
      </c>
      <c r="O198" s="48">
        <f t="shared" si="33"/>
        <v>206.22719979995193</v>
      </c>
    </row>
    <row r="199" spans="1:15" ht="15.95" customHeight="1" x14ac:dyDescent="0.25">
      <c r="A199" s="14">
        <v>194</v>
      </c>
      <c r="B199" s="41">
        <f t="shared" si="23"/>
        <v>3.6426266423747333</v>
      </c>
      <c r="C199" s="49">
        <f t="shared" si="24"/>
        <v>0.38968013272853291</v>
      </c>
      <c r="D199" s="50">
        <f t="shared" si="25"/>
        <v>980.40207376749242</v>
      </c>
      <c r="E199" s="51">
        <f t="shared" si="26"/>
        <v>127.53016725563756</v>
      </c>
      <c r="F199" s="47" t="s">
        <v>9</v>
      </c>
      <c r="G199" s="47" t="s">
        <v>9</v>
      </c>
      <c r="H199" s="50">
        <f t="shared" si="27"/>
        <v>131.80633809592038</v>
      </c>
      <c r="I199" s="52">
        <f t="shared" si="28"/>
        <v>5.1363037687889737</v>
      </c>
      <c r="J199" s="50">
        <f t="shared" si="29"/>
        <v>820.24739821680726</v>
      </c>
      <c r="K199" s="52">
        <f t="shared" si="30"/>
        <v>91.104162388619812</v>
      </c>
      <c r="L199" s="54">
        <f t="shared" si="31"/>
        <v>10.056277879308292</v>
      </c>
      <c r="M199" s="47" t="s">
        <v>9</v>
      </c>
      <c r="N199" s="50">
        <f t="shared" si="32"/>
        <v>205.45162591669975</v>
      </c>
      <c r="O199" s="51">
        <f t="shared" si="33"/>
        <v>207.13221181376886</v>
      </c>
    </row>
    <row r="200" spans="1:15" ht="15.95" customHeight="1" x14ac:dyDescent="0.25">
      <c r="A200" s="13">
        <v>195</v>
      </c>
      <c r="B200" s="41">
        <f t="shared" si="23"/>
        <v>3.661005887982884</v>
      </c>
      <c r="C200" s="41">
        <f t="shared" si="24"/>
        <v>0.39107187962784429</v>
      </c>
      <c r="D200" s="42">
        <f t="shared" si="25"/>
        <v>984.53906080183231</v>
      </c>
      <c r="E200" s="48">
        <f t="shared" si="26"/>
        <v>128.06830427364321</v>
      </c>
      <c r="F200" s="47" t="s">
        <v>9</v>
      </c>
      <c r="G200" s="47" t="s">
        <v>9</v>
      </c>
      <c r="H200" s="42">
        <f t="shared" si="27"/>
        <v>132.52871330864318</v>
      </c>
      <c r="I200" s="45">
        <f t="shared" si="28"/>
        <v>5.1644536937560703</v>
      </c>
      <c r="J200" s="42">
        <f t="shared" si="29"/>
        <v>823.82293645367622</v>
      </c>
      <c r="K200" s="45">
        <f t="shared" si="30"/>
        <v>91.501294298902735</v>
      </c>
      <c r="L200" s="55">
        <f t="shared" si="31"/>
        <v>10.145602001404846</v>
      </c>
      <c r="M200" s="47" t="s">
        <v>9</v>
      </c>
      <c r="N200" s="42">
        <f t="shared" si="32"/>
        <v>206.34858874109614</v>
      </c>
      <c r="O200" s="48">
        <f t="shared" si="33"/>
        <v>208.03651175738321</v>
      </c>
    </row>
    <row r="201" spans="1:15" ht="15.95" customHeight="1" x14ac:dyDescent="0.25">
      <c r="A201" s="14">
        <v>196</v>
      </c>
      <c r="B201" s="41">
        <f t="shared" si="23"/>
        <v>3.6793831449611867</v>
      </c>
      <c r="C201" s="49">
        <f t="shared" si="24"/>
        <v>0.39246141690840514</v>
      </c>
      <c r="D201" s="50">
        <f t="shared" si="25"/>
        <v>988.67220962684462</v>
      </c>
      <c r="E201" s="51">
        <f t="shared" si="26"/>
        <v>128.60594201947202</v>
      </c>
      <c r="F201" s="47" t="s">
        <v>9</v>
      </c>
      <c r="G201" s="47" t="s">
        <v>9</v>
      </c>
      <c r="H201" s="50">
        <f t="shared" si="27"/>
        <v>133.25116794133382</v>
      </c>
      <c r="I201" s="52">
        <f t="shared" si="28"/>
        <v>5.1926067136052936</v>
      </c>
      <c r="J201" s="50">
        <f t="shared" si="29"/>
        <v>827.39565203355244</v>
      </c>
      <c r="K201" s="52">
        <f t="shared" si="30"/>
        <v>91.898112699137826</v>
      </c>
      <c r="L201" s="54">
        <f t="shared" si="31"/>
        <v>10.235256546207179</v>
      </c>
      <c r="M201" s="47" t="s">
        <v>9</v>
      </c>
      <c r="N201" s="50">
        <f t="shared" si="32"/>
        <v>207.24484944623413</v>
      </c>
      <c r="O201" s="51">
        <f t="shared" si="33"/>
        <v>208.94010383843235</v>
      </c>
    </row>
    <row r="202" spans="1:15" ht="15.95" customHeight="1" x14ac:dyDescent="0.25">
      <c r="A202" s="13">
        <v>197</v>
      </c>
      <c r="B202" s="41">
        <f t="shared" si="23"/>
        <v>3.6977584236693328</v>
      </c>
      <c r="C202" s="41">
        <f t="shared" si="24"/>
        <v>0.39384875923198848</v>
      </c>
      <c r="D202" s="42">
        <f t="shared" si="25"/>
        <v>992.80154335922282</v>
      </c>
      <c r="E202" s="48">
        <f t="shared" si="26"/>
        <v>129.14308350013107</v>
      </c>
      <c r="F202" s="47" t="s">
        <v>9</v>
      </c>
      <c r="G202" s="47" t="s">
        <v>9</v>
      </c>
      <c r="H202" s="42">
        <f t="shared" si="27"/>
        <v>133.9737004026004</v>
      </c>
      <c r="I202" s="45">
        <f t="shared" si="28"/>
        <v>5.2207627663223883</v>
      </c>
      <c r="J202" s="42">
        <f t="shared" si="29"/>
        <v>830.96556156916699</v>
      </c>
      <c r="K202" s="45">
        <f t="shared" si="30"/>
        <v>92.294619434486648</v>
      </c>
      <c r="L202" s="55">
        <f t="shared" si="31"/>
        <v>10.325241040810685</v>
      </c>
      <c r="M202" s="47" t="s">
        <v>9</v>
      </c>
      <c r="N202" s="42">
        <f t="shared" si="32"/>
        <v>208.14041215979071</v>
      </c>
      <c r="O202" s="48">
        <f t="shared" si="33"/>
        <v>209.84299221835752</v>
      </c>
    </row>
    <row r="203" spans="1:15" ht="15.95" customHeight="1" x14ac:dyDescent="0.25">
      <c r="A203" s="14">
        <v>198</v>
      </c>
      <c r="B203" s="41">
        <f t="shared" si="23"/>
        <v>3.7161317343607267</v>
      </c>
      <c r="C203" s="49">
        <f t="shared" si="24"/>
        <v>0.39523392108930511</v>
      </c>
      <c r="D203" s="50">
        <f t="shared" si="25"/>
        <v>996.92708485985202</v>
      </c>
      <c r="E203" s="51">
        <f t="shared" si="26"/>
        <v>129.67973168935154</v>
      </c>
      <c r="F203" s="47" t="s">
        <v>9</v>
      </c>
      <c r="G203" s="47" t="s">
        <v>9</v>
      </c>
      <c r="H203" s="50">
        <f t="shared" si="27"/>
        <v>134.69630911978788</v>
      </c>
      <c r="I203" s="52">
        <f t="shared" si="28"/>
        <v>5.2489217906232444</v>
      </c>
      <c r="J203" s="50">
        <f t="shared" si="29"/>
        <v>834.53268149167445</v>
      </c>
      <c r="K203" s="52">
        <f t="shared" si="30"/>
        <v>92.690816329943175</v>
      </c>
      <c r="L203" s="54">
        <f t="shared" si="31"/>
        <v>10.415555015389071</v>
      </c>
      <c r="M203" s="47" t="s">
        <v>9</v>
      </c>
      <c r="N203" s="50">
        <f t="shared" si="32"/>
        <v>209.03528096435522</v>
      </c>
      <c r="O203" s="51">
        <f t="shared" si="33"/>
        <v>210.74518101314339</v>
      </c>
    </row>
    <row r="204" spans="1:15" ht="15.95" customHeight="1" x14ac:dyDescent="0.25">
      <c r="A204" s="13">
        <v>199</v>
      </c>
      <c r="B204" s="41">
        <f t="shared" si="23"/>
        <v>3.7345030871841156</v>
      </c>
      <c r="C204" s="41">
        <f t="shared" si="24"/>
        <v>0.39661691680285366</v>
      </c>
      <c r="D204" s="42">
        <f t="shared" si="25"/>
        <v>1001.048856737912</v>
      </c>
      <c r="E204" s="48">
        <f t="shared" si="26"/>
        <v>130.2158895281232</v>
      </c>
      <c r="F204" s="47" t="s">
        <v>9</v>
      </c>
      <c r="G204" s="47" t="s">
        <v>9</v>
      </c>
      <c r="H204" s="42">
        <f t="shared" si="27"/>
        <v>135.41899253867868</v>
      </c>
      <c r="I204" s="45">
        <f t="shared" si="28"/>
        <v>5.2770837259422319</v>
      </c>
      <c r="J204" s="42">
        <f t="shared" si="29"/>
        <v>838.09702805354516</v>
      </c>
      <c r="K204" s="45">
        <f t="shared" si="30"/>
        <v>93.086705190655124</v>
      </c>
      <c r="L204" s="55">
        <f t="shared" si="31"/>
        <v>10.506198003158911</v>
      </c>
      <c r="M204" s="47" t="s">
        <v>9</v>
      </c>
      <c r="N204" s="42">
        <f t="shared" si="32"/>
        <v>209.92945989814655</v>
      </c>
      <c r="O204" s="48">
        <f t="shared" si="33"/>
        <v>211.64667429404142</v>
      </c>
    </row>
    <row r="205" spans="1:15" ht="15.95" customHeight="1" x14ac:dyDescent="0.25">
      <c r="A205" s="14">
        <v>200</v>
      </c>
      <c r="B205" s="41">
        <f t="shared" si="23"/>
        <v>3.7528724921851739</v>
      </c>
      <c r="C205" s="49">
        <f t="shared" si="24"/>
        <v>0.39799776052970676</v>
      </c>
      <c r="D205" s="50">
        <f t="shared" si="25"/>
        <v>1005.166881354896</v>
      </c>
      <c r="E205" s="51">
        <f t="shared" si="26"/>
        <v>130.75155992521707</v>
      </c>
      <c r="F205" s="47" t="s">
        <v>9</v>
      </c>
      <c r="G205" s="47" t="s">
        <v>9</v>
      </c>
      <c r="H205" s="50">
        <f t="shared" si="27"/>
        <v>136.14174912319828</v>
      </c>
      <c r="I205" s="52">
        <f t="shared" si="28"/>
        <v>5.3052485124207376</v>
      </c>
      <c r="J205" s="50">
        <f t="shared" si="29"/>
        <v>841.6586173313998</v>
      </c>
      <c r="K205" s="52">
        <f t="shared" si="30"/>
        <v>93.482287802238702</v>
      </c>
      <c r="L205" s="54">
        <f t="shared" si="31"/>
        <v>10.597169540344671</v>
      </c>
      <c r="M205" s="47" t="s">
        <v>9</v>
      </c>
      <c r="N205" s="50">
        <f t="shared" si="32"/>
        <v>210.82295295571595</v>
      </c>
      <c r="O205" s="51">
        <f t="shared" si="33"/>
        <v>212.54747608827805</v>
      </c>
    </row>
    <row r="206" spans="1:15" ht="15.95" customHeight="1" x14ac:dyDescent="0.25">
      <c r="A206" s="13">
        <v>201</v>
      </c>
      <c r="B206" s="41">
        <f t="shared" si="23"/>
        <v>3.7712399593080725</v>
      </c>
      <c r="C206" s="41">
        <f t="shared" si="24"/>
        <v>0.39937646626423812</v>
      </c>
      <c r="D206" s="42">
        <f t="shared" si="25"/>
        <v>1009.2811808285563</v>
      </c>
      <c r="E206" s="48">
        <f t="shared" si="26"/>
        <v>131.28674575769853</v>
      </c>
      <c r="F206" s="47" t="s">
        <v>9</v>
      </c>
      <c r="G206" s="47" t="s">
        <v>9</v>
      </c>
      <c r="H206" s="42">
        <f t="shared" si="27"/>
        <v>136.8645773551286</v>
      </c>
      <c r="I206" s="45">
        <f t="shared" si="28"/>
        <v>5.3334160908959767</v>
      </c>
      <c r="J206" s="42">
        <f t="shared" si="29"/>
        <v>845.21746522877493</v>
      </c>
      <c r="K206" s="45">
        <f t="shared" si="30"/>
        <v>93.877565931085812</v>
      </c>
      <c r="L206" s="55">
        <f t="shared" si="31"/>
        <v>10.688469166144388</v>
      </c>
      <c r="M206" s="47" t="s">
        <v>9</v>
      </c>
      <c r="N206" s="42">
        <f t="shared" si="32"/>
        <v>211.71576408863561</v>
      </c>
      <c r="O206" s="48">
        <f t="shared" si="33"/>
        <v>213.44759037974919</v>
      </c>
    </row>
    <row r="207" spans="1:15" ht="15.95" customHeight="1" x14ac:dyDescent="0.25">
      <c r="A207" s="14">
        <v>202</v>
      </c>
      <c r="B207" s="41">
        <f t="shared" si="23"/>
        <v>3.7896054983969889</v>
      </c>
      <c r="C207" s="49">
        <f t="shared" si="24"/>
        <v>0.40075304784079119</v>
      </c>
      <c r="D207" s="50">
        <f t="shared" si="25"/>
        <v>1013.3917770367569</v>
      </c>
      <c r="E207" s="51">
        <f t="shared" si="26"/>
        <v>131.82144987142783</v>
      </c>
      <c r="F207" s="47" t="s">
        <v>9</v>
      </c>
      <c r="G207" s="47" t="s">
        <v>9</v>
      </c>
      <c r="H207" s="50">
        <f t="shared" si="27"/>
        <v>137.58747573382499</v>
      </c>
      <c r="I207" s="52">
        <f t="shared" si="28"/>
        <v>5.3615864028899844</v>
      </c>
      <c r="J207" s="50">
        <f t="shared" si="29"/>
        <v>848.77358747884398</v>
      </c>
      <c r="K207" s="52">
        <f t="shared" si="30"/>
        <v>94.272541324666335</v>
      </c>
      <c r="L207" s="54">
        <f t="shared" si="31"/>
        <v>10.780096422695822</v>
      </c>
      <c r="M207" s="47" t="s">
        <v>9</v>
      </c>
      <c r="N207" s="50">
        <f t="shared" si="32"/>
        <v>212.60789720617166</v>
      </c>
      <c r="O207" s="51">
        <f t="shared" si="33"/>
        <v>214.34702110969863</v>
      </c>
    </row>
    <row r="208" spans="1:15" ht="15.95" customHeight="1" x14ac:dyDescent="0.25">
      <c r="A208" s="13">
        <v>203</v>
      </c>
      <c r="B208" s="41">
        <f t="shared" si="23"/>
        <v>3.8079691191976033</v>
      </c>
      <c r="C208" s="41">
        <f t="shared" si="24"/>
        <v>0.40212751893629073</v>
      </c>
      <c r="D208" s="42">
        <f t="shared" si="25"/>
        <v>1017.4986916212465</v>
      </c>
      <c r="E208" s="48">
        <f t="shared" si="26"/>
        <v>132.35567508155194</v>
      </c>
      <c r="F208" s="47" t="s">
        <v>9</v>
      </c>
      <c r="G208" s="47" t="s">
        <v>9</v>
      </c>
      <c r="H208" s="42">
        <f t="shared" si="27"/>
        <v>138.3104427759414</v>
      </c>
      <c r="I208" s="45">
        <f t="shared" si="28"/>
        <v>5.3897593905988934</v>
      </c>
      <c r="J208" s="42">
        <f t="shared" si="29"/>
        <v>852.32699964707047</v>
      </c>
      <c r="K208" s="45">
        <f t="shared" si="30"/>
        <v>94.667215711822678</v>
      </c>
      <c r="L208" s="55">
        <f t="shared" si="31"/>
        <v>10.872050855043287</v>
      </c>
      <c r="M208" s="47" t="s">
        <v>9</v>
      </c>
      <c r="N208" s="42">
        <f t="shared" si="32"/>
        <v>213.49935617594474</v>
      </c>
      <c r="O208" s="48">
        <f t="shared" si="33"/>
        <v>215.24577217738394</v>
      </c>
    </row>
    <row r="209" spans="1:15" ht="15.95" customHeight="1" x14ac:dyDescent="0.25">
      <c r="A209" s="14">
        <v>204</v>
      </c>
      <c r="B209" s="41">
        <f t="shared" si="23"/>
        <v>3.8263308313585838</v>
      </c>
      <c r="C209" s="49">
        <f t="shared" si="24"/>
        <v>0.40349989307280132</v>
      </c>
      <c r="D209" s="50">
        <f t="shared" si="25"/>
        <v>1021.6019459913608</v>
      </c>
      <c r="E209" s="51">
        <f t="shared" si="26"/>
        <v>132.88942417298566</v>
      </c>
      <c r="F209" s="47" t="s">
        <v>9</v>
      </c>
      <c r="G209" s="47" t="s">
        <v>9</v>
      </c>
      <c r="H209" s="50">
        <f t="shared" si="27"/>
        <v>139.03347701515941</v>
      </c>
      <c r="I209" s="52">
        <f t="shared" si="28"/>
        <v>5.4179349968823809</v>
      </c>
      <c r="J209" s="50">
        <f t="shared" si="29"/>
        <v>855.87771713382062</v>
      </c>
      <c r="K209" s="52">
        <f t="shared" si="30"/>
        <v>95.061590803060085</v>
      </c>
      <c r="L209" s="54">
        <f t="shared" si="31"/>
        <v>10.964332011104922</v>
      </c>
      <c r="M209" s="47" t="s">
        <v>9</v>
      </c>
      <c r="N209" s="50">
        <f t="shared" si="32"/>
        <v>214.39014482457696</v>
      </c>
      <c r="O209" s="51">
        <f t="shared" si="33"/>
        <v>216.14384744072893</v>
      </c>
    </row>
    <row r="210" spans="1:15" ht="15.95" customHeight="1" x14ac:dyDescent="0.25">
      <c r="A210" s="13">
        <v>205</v>
      </c>
      <c r="B210" s="41">
        <f t="shared" si="23"/>
        <v>3.8446906444330033</v>
      </c>
      <c r="C210" s="41">
        <f t="shared" si="24"/>
        <v>0.40487018362002875</v>
      </c>
      <c r="D210" s="42">
        <f t="shared" si="25"/>
        <v>1025.7015613276417</v>
      </c>
      <c r="E210" s="48">
        <f t="shared" si="26"/>
        <v>133.42269990088235</v>
      </c>
      <c r="F210" s="47" t="s">
        <v>9</v>
      </c>
      <c r="G210" s="47" t="s">
        <v>9</v>
      </c>
      <c r="H210" s="42">
        <f t="shared" si="27"/>
        <v>139.75657700192377</v>
      </c>
      <c r="I210" s="45">
        <f t="shared" si="28"/>
        <v>5.4461131652533599</v>
      </c>
      <c r="J210" s="42">
        <f t="shared" si="29"/>
        <v>859.42575517690625</v>
      </c>
      <c r="K210" s="45">
        <f t="shared" si="30"/>
        <v>95.45566829082901</v>
      </c>
      <c r="L210" s="55">
        <f t="shared" si="31"/>
        <v>11.056939441640509</v>
      </c>
      <c r="M210" s="47" t="s">
        <v>9</v>
      </c>
      <c r="N210" s="42">
        <f t="shared" si="32"/>
        <v>215.28026693832462</v>
      </c>
      <c r="O210" s="48">
        <f t="shared" si="33"/>
        <v>217.04125071696123</v>
      </c>
    </row>
    <row r="211" spans="1:15" ht="15.95" customHeight="1" x14ac:dyDescent="0.25">
      <c r="A211" s="14">
        <v>206</v>
      </c>
      <c r="B211" s="41">
        <f t="shared" si="23"/>
        <v>3.8630485678797521</v>
      </c>
      <c r="C211" s="49">
        <f t="shared" si="24"/>
        <v>0.4062384037977701</v>
      </c>
      <c r="D211" s="50">
        <f t="shared" si="25"/>
        <v>1029.7975585853908</v>
      </c>
      <c r="E211" s="51">
        <f t="shared" si="26"/>
        <v>133.95550499109592</v>
      </c>
      <c r="F211" s="47" t="s">
        <v>9</v>
      </c>
      <c r="G211" s="47" t="s">
        <v>9</v>
      </c>
      <c r="H211" s="50">
        <f t="shared" si="27"/>
        <v>140.47974130318161</v>
      </c>
      <c r="I211" s="52">
        <f t="shared" si="28"/>
        <v>5.4742938398678174</v>
      </c>
      <c r="J211" s="50">
        <f t="shared" si="29"/>
        <v>862.97112885409047</v>
      </c>
      <c r="K211" s="52">
        <f t="shared" si="30"/>
        <v>95.84944984980342</v>
      </c>
      <c r="L211" s="54">
        <f t="shared" si="31"/>
        <v>11.149872700219767</v>
      </c>
      <c r="M211" s="47" t="s">
        <v>9</v>
      </c>
      <c r="N211" s="50">
        <f t="shared" si="32"/>
        <v>216.16972626369852</v>
      </c>
      <c r="O211" s="51">
        <f t="shared" si="33"/>
        <v>217.93798578323799</v>
      </c>
    </row>
    <row r="212" spans="1:15" ht="15.95" customHeight="1" x14ac:dyDescent="0.25">
      <c r="A212" s="13">
        <v>207</v>
      </c>
      <c r="B212" s="41">
        <f t="shared" si="23"/>
        <v>3.8814046110649212</v>
      </c>
      <c r="C212" s="41">
        <f t="shared" si="24"/>
        <v>0.40760456667831441</v>
      </c>
      <c r="D212" s="42">
        <f t="shared" si="25"/>
        <v>1033.8899584981384</v>
      </c>
      <c r="E212" s="48">
        <f t="shared" si="26"/>
        <v>134.48784214063289</v>
      </c>
      <c r="F212" s="47" t="s">
        <v>9</v>
      </c>
      <c r="G212" s="47" t="s">
        <v>9</v>
      </c>
      <c r="H212" s="42">
        <f t="shared" si="27"/>
        <v>141.20296850212938</v>
      </c>
      <c r="I212" s="45">
        <f t="shared" si="28"/>
        <v>5.5024769655149521</v>
      </c>
      <c r="J212" s="42">
        <f t="shared" si="29"/>
        <v>866.51385308553574</v>
      </c>
      <c r="K212" s="45">
        <f t="shared" si="30"/>
        <v>96.242937137152779</v>
      </c>
      <c r="L212" s="55">
        <f t="shared" si="31"/>
        <v>11.243131343191282</v>
      </c>
      <c r="M212" s="47" t="s">
        <v>9</v>
      </c>
      <c r="N212" s="42">
        <f t="shared" si="32"/>
        <v>217.0585265080727</v>
      </c>
      <c r="O212" s="48">
        <f t="shared" si="33"/>
        <v>218.83405637725937</v>
      </c>
    </row>
    <row r="213" spans="1:15" ht="15.95" customHeight="1" x14ac:dyDescent="0.25">
      <c r="A213" s="14">
        <v>208</v>
      </c>
      <c r="B213" s="41">
        <f t="shared" si="23"/>
        <v>3.8997587832631635</v>
      </c>
      <c r="C213" s="49">
        <f t="shared" si="24"/>
        <v>0.40896868518879231</v>
      </c>
      <c r="D213" s="50">
        <f t="shared" si="25"/>
        <v>1037.9787815810569</v>
      </c>
      <c r="E213" s="51">
        <f t="shared" si="26"/>
        <v>135.01971401809598</v>
      </c>
      <c r="F213" s="47" t="s">
        <v>9</v>
      </c>
      <c r="G213" s="47" t="s">
        <v>9</v>
      </c>
      <c r="H213" s="50">
        <f t="shared" si="27"/>
        <v>141.92625719796249</v>
      </c>
      <c r="I213" s="52">
        <f t="shared" si="28"/>
        <v>5.5306624876074233</v>
      </c>
      <c r="J213" s="50">
        <f t="shared" si="29"/>
        <v>870.05394263620462</v>
      </c>
      <c r="K213" s="52">
        <f t="shared" si="30"/>
        <v>96.636131792808541</v>
      </c>
      <c r="L213" s="54">
        <f t="shared" si="31"/>
        <v>11.336714929651833</v>
      </c>
      <c r="M213" s="47" t="s">
        <v>9</v>
      </c>
      <c r="N213" s="50">
        <f t="shared" si="32"/>
        <v>217.94667134028083</v>
      </c>
      <c r="O213" s="51">
        <f t="shared" si="33"/>
        <v>219.72946619787004</v>
      </c>
    </row>
    <row r="214" spans="1:15" ht="15.95" customHeight="1" x14ac:dyDescent="0.25">
      <c r="A214" s="13">
        <v>209</v>
      </c>
      <c r="B214" s="41">
        <f t="shared" si="23"/>
        <v>3.91811109365901</v>
      </c>
      <c r="C214" s="41">
        <f t="shared" si="24"/>
        <v>0.41033077211347507</v>
      </c>
      <c r="D214" s="42">
        <f t="shared" si="25"/>
        <v>1042.0640481342966</v>
      </c>
      <c r="E214" s="48">
        <f t="shared" si="26"/>
        <v>135.55112326411745</v>
      </c>
      <c r="F214" s="47" t="s">
        <v>9</v>
      </c>
      <c r="G214" s="47" t="s">
        <v>9</v>
      </c>
      <c r="H214" s="42">
        <f t="shared" si="27"/>
        <v>142.64960600563128</v>
      </c>
      <c r="I214" s="45">
        <f t="shared" si="28"/>
        <v>5.55885035217183</v>
      </c>
      <c r="J214" s="42">
        <f t="shared" si="29"/>
        <v>873.59141211821168</v>
      </c>
      <c r="K214" s="45">
        <f t="shared" si="30"/>
        <v>97.029035439725519</v>
      </c>
      <c r="L214" s="55">
        <f t="shared" si="31"/>
        <v>11.430623021416093</v>
      </c>
      <c r="M214" s="47" t="s">
        <v>9</v>
      </c>
      <c r="N214" s="42">
        <f t="shared" si="32"/>
        <v>218.83416439119827</v>
      </c>
      <c r="O214" s="48">
        <f t="shared" si="33"/>
        <v>220.62421890564571</v>
      </c>
    </row>
    <row r="215" spans="1:15" ht="15.95" customHeight="1" x14ac:dyDescent="0.25">
      <c r="A215" s="14">
        <v>210</v>
      </c>
      <c r="B215" s="41">
        <f t="shared" si="23"/>
        <v>3.9364615513481755</v>
      </c>
      <c r="C215" s="49">
        <f t="shared" si="24"/>
        <v>0.41169084009603052</v>
      </c>
      <c r="D215" s="50">
        <f t="shared" si="25"/>
        <v>1046.1457782462589</v>
      </c>
      <c r="E215" s="51">
        <f t="shared" si="26"/>
        <v>136.08207249178528</v>
      </c>
      <c r="F215" s="47" t="s">
        <v>9</v>
      </c>
      <c r="G215" s="47" t="s">
        <v>9</v>
      </c>
      <c r="H215" s="50">
        <f t="shared" si="27"/>
        <v>143.37301355560137</v>
      </c>
      <c r="I215" s="52">
        <f t="shared" si="28"/>
        <v>5.5870405058393855</v>
      </c>
      <c r="J215" s="50">
        <f t="shared" si="29"/>
        <v>877.12627599312941</v>
      </c>
      <c r="K215" s="52">
        <f t="shared" si="30"/>
        <v>97.421649684137989</v>
      </c>
      <c r="L215" s="54">
        <f t="shared" si="31"/>
        <v>11.524855182987114</v>
      </c>
      <c r="M215" s="47" t="s">
        <v>9</v>
      </c>
      <c r="N215" s="50">
        <f t="shared" si="32"/>
        <v>219.7210092543163</v>
      </c>
      <c r="O215" s="51">
        <f t="shared" si="33"/>
        <v>221.51831812347226</v>
      </c>
    </row>
    <row r="216" spans="1:15" ht="15.95" customHeight="1" x14ac:dyDescent="0.25">
      <c r="A216" s="13">
        <v>211</v>
      </c>
      <c r="B216" s="41">
        <f t="shared" si="23"/>
        <v>3.9548101653388437</v>
      </c>
      <c r="C216" s="41">
        <f t="shared" si="24"/>
        <v>0.41304890164172992</v>
      </c>
      <c r="D216" s="42">
        <f t="shared" si="25"/>
        <v>1050.2239917967963</v>
      </c>
      <c r="E216" s="48">
        <f t="shared" si="26"/>
        <v>136.61256428706017</v>
      </c>
      <c r="F216" s="47" t="s">
        <v>9</v>
      </c>
      <c r="G216" s="47" t="s">
        <v>9</v>
      </c>
      <c r="H216" s="42">
        <f t="shared" si="27"/>
        <v>144.09647849361829</v>
      </c>
      <c r="I216" s="45">
        <f t="shared" si="28"/>
        <v>5.6152328958367361</v>
      </c>
      <c r="J216" s="42">
        <f t="shared" si="29"/>
        <v>880.65854857424904</v>
      </c>
      <c r="K216" s="45">
        <f t="shared" si="30"/>
        <v>97.813976115810647</v>
      </c>
      <c r="L216" s="55">
        <f t="shared" si="31"/>
        <v>11.619410981526958</v>
      </c>
      <c r="M216" s="47" t="s">
        <v>9</v>
      </c>
      <c r="N216" s="42">
        <f t="shared" si="32"/>
        <v>220.60720948630259</v>
      </c>
      <c r="O216" s="48">
        <f t="shared" si="33"/>
        <v>222.4117674371108</v>
      </c>
    </row>
    <row r="217" spans="1:15" ht="15.95" customHeight="1" x14ac:dyDescent="0.25">
      <c r="A217" s="14">
        <v>212</v>
      </c>
      <c r="B217" s="41">
        <f t="shared" si="23"/>
        <v>3.9731569445529109</v>
      </c>
      <c r="C217" s="49">
        <f t="shared" si="24"/>
        <v>0.41440496911960983</v>
      </c>
      <c r="D217" s="50">
        <f t="shared" si="25"/>
        <v>1054.2987084603594</v>
      </c>
      <c r="E217" s="51">
        <f t="shared" si="26"/>
        <v>137.14260120918411</v>
      </c>
      <c r="F217" s="47" t="s">
        <v>9</v>
      </c>
      <c r="G217" s="47" t="s">
        <v>9</v>
      </c>
      <c r="H217" s="50">
        <f t="shared" si="27"/>
        <v>144.81999948047746</v>
      </c>
      <c r="I217" s="52">
        <f t="shared" si="28"/>
        <v>5.6434274699770048</v>
      </c>
      <c r="J217" s="50">
        <f t="shared" si="29"/>
        <v>884.18824402879466</v>
      </c>
      <c r="K217" s="52">
        <f t="shared" si="30"/>
        <v>98.206016308284759</v>
      </c>
      <c r="L217" s="54">
        <f t="shared" si="31"/>
        <v>11.714289986827916</v>
      </c>
      <c r="M217" s="47" t="s">
        <v>9</v>
      </c>
      <c r="N217" s="50">
        <f t="shared" si="32"/>
        <v>221.49276860755023</v>
      </c>
      <c r="O217" s="51">
        <f t="shared" si="33"/>
        <v>223.30457039575103</v>
      </c>
    </row>
    <row r="218" spans="1:15" ht="15.95" customHeight="1" x14ac:dyDescent="0.25">
      <c r="A218" s="13">
        <v>213</v>
      </c>
      <c r="B218" s="41">
        <f t="shared" si="23"/>
        <v>3.9915018978272232</v>
      </c>
      <c r="C218" s="41">
        <f t="shared" si="24"/>
        <v>0.41575905476459302</v>
      </c>
      <c r="D218" s="42">
        <f t="shared" si="25"/>
        <v>1058.3699477090811</v>
      </c>
      <c r="E218" s="48">
        <f t="shared" si="26"/>
        <v>137.67218579108118</v>
      </c>
      <c r="F218" s="47" t="s">
        <v>9</v>
      </c>
      <c r="G218" s="47" t="s">
        <v>9</v>
      </c>
      <c r="H218" s="42">
        <f t="shared" si="27"/>
        <v>145.54357519179834</v>
      </c>
      <c r="I218" s="45">
        <f t="shared" si="28"/>
        <v>5.6716241766509796</v>
      </c>
      <c r="J218" s="42">
        <f t="shared" si="29"/>
        <v>887.71537638009841</v>
      </c>
      <c r="K218" s="45">
        <f t="shared" si="30"/>
        <v>98.597771819119544</v>
      </c>
      <c r="L218" s="55">
        <f t="shared" si="31"/>
        <v>11.809491771284289</v>
      </c>
      <c r="M218" s="47" t="s">
        <v>9</v>
      </c>
      <c r="N218" s="42">
        <f t="shared" si="32"/>
        <v>222.37769010271893</v>
      </c>
      <c r="O218" s="48">
        <f t="shared" si="33"/>
        <v>224.19673051255711</v>
      </c>
    </row>
    <row r="219" spans="1:15" ht="15.95" customHeight="1" x14ac:dyDescent="0.25">
      <c r="A219" s="14">
        <v>214</v>
      </c>
      <c r="B219" s="41">
        <f t="shared" si="23"/>
        <v>4.0098450339147771</v>
      </c>
      <c r="C219" s="49">
        <f t="shared" si="24"/>
        <v>0.41711117067956177</v>
      </c>
      <c r="D219" s="50">
        <f t="shared" si="25"/>
        <v>1062.4377288157896</v>
      </c>
      <c r="E219" s="51">
        <f t="shared" si="26"/>
        <v>138.20132053975053</v>
      </c>
      <c r="F219" s="47" t="s">
        <v>9</v>
      </c>
      <c r="G219" s="47" t="s">
        <v>9</v>
      </c>
      <c r="H219" s="50">
        <f t="shared" si="27"/>
        <v>146.26720431780242</v>
      </c>
      <c r="I219" s="52">
        <f t="shared" si="28"/>
        <v>5.6998229648184759</v>
      </c>
      <c r="J219" s="50">
        <f t="shared" si="29"/>
        <v>891.23995950972665</v>
      </c>
      <c r="K219" s="52">
        <f t="shared" si="30"/>
        <v>98.989244190128474</v>
      </c>
      <c r="L219" s="54">
        <f t="shared" si="31"/>
        <v>11.905015909864336</v>
      </c>
      <c r="M219" s="47" t="s">
        <v>9</v>
      </c>
      <c r="N219" s="50">
        <f t="shared" si="32"/>
        <v>223.2619774212618</v>
      </c>
      <c r="O219" s="51">
        <f t="shared" si="33"/>
        <v>225.08825126519852</v>
      </c>
    </row>
    <row r="220" spans="1:15" ht="15.95" customHeight="1" x14ac:dyDescent="0.25">
      <c r="A220" s="13">
        <v>215</v>
      </c>
      <c r="B220" s="41">
        <f t="shared" si="23"/>
        <v>4.0281863614859059</v>
      </c>
      <c r="C220" s="41">
        <f t="shared" si="24"/>
        <v>0.41846132883739484</v>
      </c>
      <c r="D220" s="42">
        <f t="shared" si="25"/>
        <v>1066.5020708569755</v>
      </c>
      <c r="E220" s="48">
        <f t="shared" si="26"/>
        <v>138.73000793665159</v>
      </c>
      <c r="F220" s="47" t="s">
        <v>9</v>
      </c>
      <c r="G220" s="47" t="s">
        <v>9</v>
      </c>
      <c r="H220" s="42">
        <f t="shared" si="27"/>
        <v>146.99088556309692</v>
      </c>
      <c r="I220" s="45">
        <f t="shared" si="28"/>
        <v>5.7280237839998955</v>
      </c>
      <c r="J220" s="42">
        <f t="shared" si="29"/>
        <v>894.7620071595735</v>
      </c>
      <c r="K220" s="45">
        <f t="shared" si="30"/>
        <v>99.380434947611732</v>
      </c>
      <c r="L220" s="55">
        <f t="shared" si="31"/>
        <v>12.000861980082894</v>
      </c>
      <c r="M220" s="47" t="s">
        <v>9</v>
      </c>
      <c r="N220" s="42">
        <f t="shared" si="32"/>
        <v>224.14563397794544</v>
      </c>
      <c r="O220" s="48">
        <f t="shared" si="33"/>
        <v>225.97913609637442</v>
      </c>
    </row>
    <row r="221" spans="1:15" ht="15.95" customHeight="1" x14ac:dyDescent="0.25">
      <c r="A221" s="14">
        <v>216</v>
      </c>
      <c r="B221" s="41">
        <f t="shared" si="23"/>
        <v>4.0465258891294482</v>
      </c>
      <c r="C221" s="49">
        <f t="shared" si="24"/>
        <v>0.41980954108296004</v>
      </c>
      <c r="D221" s="50">
        <f t="shared" si="25"/>
        <v>1070.5629927156938</v>
      </c>
      <c r="E221" s="51">
        <f t="shared" si="26"/>
        <v>139.25825043808192</v>
      </c>
      <c r="F221" s="47" t="s">
        <v>9</v>
      </c>
      <c r="G221" s="47" t="s">
        <v>9</v>
      </c>
      <c r="H221" s="50">
        <f t="shared" si="27"/>
        <v>147.7146176464604</v>
      </c>
      <c r="I221" s="52">
        <f t="shared" si="28"/>
        <v>5.7562265842678775</v>
      </c>
      <c r="J221" s="50">
        <f t="shared" si="29"/>
        <v>898.28153293390471</v>
      </c>
      <c r="K221" s="52">
        <f t="shared" si="30"/>
        <v>99.771345602583224</v>
      </c>
      <c r="L221" s="54">
        <f t="shared" si="31"/>
        <v>12.097029561974361</v>
      </c>
      <c r="M221" s="47" t="s">
        <v>9</v>
      </c>
      <c r="N221" s="50">
        <f t="shared" si="32"/>
        <v>225.02866315335737</v>
      </c>
      <c r="O221" s="51">
        <f t="shared" si="33"/>
        <v>226.86938841432553</v>
      </c>
    </row>
    <row r="222" spans="1:15" ht="15.95" customHeight="1" x14ac:dyDescent="0.25">
      <c r="A222" s="13">
        <v>217</v>
      </c>
      <c r="B222" s="41">
        <f t="shared" si="23"/>
        <v>4.0648636253538672</v>
      </c>
      <c r="C222" s="41">
        <f t="shared" si="24"/>
        <v>0.42115581913506817</v>
      </c>
      <c r="D222" s="42">
        <f t="shared" si="25"/>
        <v>1074.6205130844085</v>
      </c>
      <c r="E222" s="48">
        <f t="shared" si="26"/>
        <v>139.78605047554703</v>
      </c>
      <c r="F222" s="47" t="s">
        <v>9</v>
      </c>
      <c r="G222" s="47" t="s">
        <v>9</v>
      </c>
      <c r="H222" s="42">
        <f t="shared" si="27"/>
        <v>148.43839930063439</v>
      </c>
      <c r="I222" s="45">
        <f t="shared" si="28"/>
        <v>5.7844313162391794</v>
      </c>
      <c r="J222" s="42">
        <f t="shared" si="29"/>
        <v>901.79855030136741</v>
      </c>
      <c r="K222" s="45">
        <f t="shared" si="30"/>
        <v>100.16197765099386</v>
      </c>
      <c r="L222" s="55">
        <f t="shared" si="31"/>
        <v>12.193518238065895</v>
      </c>
      <c r="M222" s="47" t="s">
        <v>9</v>
      </c>
      <c r="N222" s="42">
        <f t="shared" si="32"/>
        <v>225.91106829440469</v>
      </c>
      <c r="O222" s="48">
        <f t="shared" si="33"/>
        <v>227.75901159333642</v>
      </c>
    </row>
    <row r="223" spans="1:15" ht="15.95" customHeight="1" x14ac:dyDescent="0.25">
      <c r="A223" s="14">
        <v>218</v>
      </c>
      <c r="B223" s="41">
        <f t="shared" ref="B223:B286" si="34">(EXP($B$17*(LN($A223))+$C$17))*(1.136672-(LN($A$30)*0.041838))</f>
        <v>4.0831995785883866</v>
      </c>
      <c r="C223" s="49">
        <f t="shared" ref="C223:C286" si="35">(+EXP($D$17*(LN($A223))+$E$17))*(1.101672-(LN($A223))*(0.041838))</f>
        <v>0.4225001745883894</v>
      </c>
      <c r="D223" s="50">
        <f t="shared" ref="D223:D286" si="36">(+EXP($B$18*(LN($A223))+$C$18))*0.316</f>
        <v>1078.6746504677883</v>
      </c>
      <c r="E223" s="51">
        <f t="shared" ref="E223:E286" si="37">(+EXP($D$18*(LN($A223))+$E$18))*0.86</f>
        <v>140.3134104561241</v>
      </c>
      <c r="F223" s="47" t="s">
        <v>9</v>
      </c>
      <c r="G223" s="47" t="s">
        <v>9</v>
      </c>
      <c r="H223" s="50">
        <f t="shared" ref="H223:H286" si="38">(+EXP($B$20*(LN($A223))+$C$20))*(1.46203-(LN($A223))*(0.145712))</f>
        <v>149.16222927211865</v>
      </c>
      <c r="I223" s="52">
        <f t="shared" ref="I223:I286" si="39">(+EXP($D$20*(LN($A223))+$E$20))*(1.46203-(LN($A223))*(0.145712))</f>
        <v>5.8126379310666971</v>
      </c>
      <c r="J223" s="50">
        <f t="shared" ref="J223:J286" si="40">(+EXP($B$21*(LN($A223))+$C$21))*0.998</f>
        <v>905.31307259696246</v>
      </c>
      <c r="K223" s="52">
        <f t="shared" ref="K223:K286" si="41">(+EXP($D$21*(LN($A223))+$E$21))*0.997</f>
        <v>100.55233257395052</v>
      </c>
      <c r="L223" s="54">
        <f t="shared" ref="L223:L286" si="42">(+EXP($B$22*(LN($A223))+$C$22))*0.85</f>
        <v>12.290327593351373</v>
      </c>
      <c r="M223" s="47" t="s">
        <v>9</v>
      </c>
      <c r="N223" s="50">
        <f t="shared" ref="N223:N286" si="43">(+EXP($B$23*(LN($A223))+$C$23))*0.978</f>
        <v>226.79285271480396</v>
      </c>
      <c r="O223" s="51">
        <f t="shared" ref="O223:O286" si="44">(+EXP($D$23*(LN($A223))+$E$23))*0.986</f>
        <v>228.64800897422978</v>
      </c>
    </row>
    <row r="224" spans="1:15" ht="15.95" customHeight="1" x14ac:dyDescent="0.25">
      <c r="A224" s="13">
        <v>219</v>
      </c>
      <c r="B224" s="41">
        <f t="shared" si="34"/>
        <v>4.1015337571840949</v>
      </c>
      <c r="C224" s="41">
        <f t="shared" si="35"/>
        <v>0.42384261891533032</v>
      </c>
      <c r="D224" s="42">
        <f t="shared" si="36"/>
        <v>1082.725423185447</v>
      </c>
      <c r="E224" s="48">
        <f t="shared" si="37"/>
        <v>140.84033276281869</v>
      </c>
      <c r="F224" s="47" t="s">
        <v>9</v>
      </c>
      <c r="G224" s="47" t="s">
        <v>9</v>
      </c>
      <c r="H224" s="42">
        <f t="shared" si="38"/>
        <v>149.88610632096945</v>
      </c>
      <c r="I224" s="45">
        <f t="shared" si="39"/>
        <v>5.8408463804315991</v>
      </c>
      <c r="J224" s="42">
        <f t="shared" si="40"/>
        <v>908.825113023977</v>
      </c>
      <c r="K224" s="45">
        <f t="shared" si="41"/>
        <v>100.94241183793076</v>
      </c>
      <c r="L224" s="55">
        <f t="shared" si="42"/>
        <v>12.387457215265471</v>
      </c>
      <c r="M224" s="47" t="s">
        <v>9</v>
      </c>
      <c r="N224" s="42">
        <f t="shared" si="43"/>
        <v>227.67401969556099</v>
      </c>
      <c r="O224" s="48">
        <f t="shared" si="44"/>
        <v>229.53638386484982</v>
      </c>
    </row>
    <row r="225" spans="1:15" ht="15.95" customHeight="1" x14ac:dyDescent="0.25">
      <c r="A225" s="14">
        <v>220</v>
      </c>
      <c r="B225" s="41">
        <f t="shared" si="34"/>
        <v>4.1198661694150029</v>
      </c>
      <c r="C225" s="49">
        <f t="shared" si="35"/>
        <v>0.42518316346787444</v>
      </c>
      <c r="D225" s="50">
        <f t="shared" si="36"/>
        <v>1086.772849374629</v>
      </c>
      <c r="E225" s="51">
        <f t="shared" si="37"/>
        <v>141.36681975491322</v>
      </c>
      <c r="F225" s="47" t="s">
        <v>9</v>
      </c>
      <c r="G225" s="47" t="s">
        <v>9</v>
      </c>
      <c r="H225" s="50">
        <f t="shared" si="38"/>
        <v>150.61002922060206</v>
      </c>
      <c r="I225" s="52">
        <f t="shared" si="39"/>
        <v>5.8690566165356453</v>
      </c>
      <c r="J225" s="50">
        <f t="shared" si="40"/>
        <v>912.33468465587816</v>
      </c>
      <c r="K225" s="52">
        <f t="shared" si="41"/>
        <v>101.33221689499319</v>
      </c>
      <c r="L225" s="54">
        <f t="shared" si="42"/>
        <v>12.484906693658102</v>
      </c>
      <c r="M225" s="47" t="s">
        <v>9</v>
      </c>
      <c r="N225" s="50">
        <f t="shared" si="43"/>
        <v>228.55457248544045</v>
      </c>
      <c r="O225" s="51">
        <f t="shared" si="44"/>
        <v>230.42413954053609</v>
      </c>
    </row>
    <row r="226" spans="1:15" ht="15.95" customHeight="1" x14ac:dyDescent="0.25">
      <c r="A226" s="13">
        <v>221</v>
      </c>
      <c r="B226" s="41">
        <f t="shared" si="34"/>
        <v>4.1381968234791087</v>
      </c>
      <c r="C226" s="41">
        <f t="shared" si="35"/>
        <v>0.42652181947938822</v>
      </c>
      <c r="D226" s="42">
        <f t="shared" si="36"/>
        <v>1090.8169469928425</v>
      </c>
      <c r="E226" s="48">
        <f t="shared" si="37"/>
        <v>141.89287376831089</v>
      </c>
      <c r="F226" s="47" t="s">
        <v>9</v>
      </c>
      <c r="G226" s="47" t="s">
        <v>9</v>
      </c>
      <c r="H226" s="42">
        <f t="shared" si="38"/>
        <v>151.33399675759711</v>
      </c>
      <c r="I226" s="45">
        <f t="shared" si="39"/>
        <v>5.8972685920936225</v>
      </c>
      <c r="J226" s="42">
        <f t="shared" si="40"/>
        <v>915.84180043817526</v>
      </c>
      <c r="K226" s="45">
        <f t="shared" si="41"/>
        <v>101.72174918298424</v>
      </c>
      <c r="L226" s="55">
        <f t="shared" si="42"/>
        <v>12.582675620769537</v>
      </c>
      <c r="M226" s="47" t="s">
        <v>9</v>
      </c>
      <c r="N226" s="42">
        <f t="shared" si="43"/>
        <v>229.43451430142898</v>
      </c>
      <c r="O226" s="48">
        <f t="shared" si="44"/>
        <v>231.31127924458994</v>
      </c>
    </row>
    <row r="227" spans="1:15" ht="15.95" customHeight="1" x14ac:dyDescent="0.25">
      <c r="A227" s="14">
        <v>222</v>
      </c>
      <c r="B227" s="41">
        <f t="shared" si="34"/>
        <v>4.15652572749946</v>
      </c>
      <c r="C227" s="49">
        <f t="shared" si="35"/>
        <v>0.42785859806638971</v>
      </c>
      <c r="D227" s="50">
        <f t="shared" si="36"/>
        <v>1094.8577338204459</v>
      </c>
      <c r="E227" s="51">
        <f t="shared" si="37"/>
        <v>142.41849711587133</v>
      </c>
      <c r="F227" s="47" t="s">
        <v>9</v>
      </c>
      <c r="G227" s="47" t="s">
        <v>9</v>
      </c>
      <c r="H227" s="50">
        <f t="shared" si="38"/>
        <v>152.05800773151154</v>
      </c>
      <c r="I227" s="52">
        <f t="shared" si="39"/>
        <v>5.9254822603259871</v>
      </c>
      <c r="J227" s="50">
        <f t="shared" si="40"/>
        <v>919.34647319024953</v>
      </c>
      <c r="K227" s="52">
        <f t="shared" si="41"/>
        <v>102.11101012574134</v>
      </c>
      <c r="L227" s="54">
        <f t="shared" si="42"/>
        <v>12.680763591205606</v>
      </c>
      <c r="M227" s="47" t="s">
        <v>9</v>
      </c>
      <c r="N227" s="50">
        <f t="shared" si="43"/>
        <v>230.31384832918849</v>
      </c>
      <c r="O227" s="51">
        <f t="shared" si="44"/>
        <v>232.19780618873196</v>
      </c>
    </row>
    <row r="228" spans="1:15" ht="15.95" customHeight="1" x14ac:dyDescent="0.25">
      <c r="A228" s="13">
        <v>223</v>
      </c>
      <c r="B228" s="41">
        <f t="shared" si="34"/>
        <v>4.1748528895251358</v>
      </c>
      <c r="C228" s="41">
        <f t="shared" si="35"/>
        <v>0.42919351023028546</v>
      </c>
      <c r="D228" s="42">
        <f t="shared" si="36"/>
        <v>1098.8952274631952</v>
      </c>
      <c r="E228" s="48">
        <f t="shared" si="37"/>
        <v>142.943692087741</v>
      </c>
      <c r="F228" s="47" t="s">
        <v>9</v>
      </c>
      <c r="G228" s="47" t="s">
        <v>9</v>
      </c>
      <c r="H228" s="42">
        <f t="shared" si="38"/>
        <v>152.78206095469019</v>
      </c>
      <c r="I228" s="45">
        <f t="shared" si="39"/>
        <v>5.9536975749515255</v>
      </c>
      <c r="J228" s="42">
        <f t="shared" si="40"/>
        <v>922.84871560713714</v>
      </c>
      <c r="K228" s="45">
        <f t="shared" si="41"/>
        <v>102.50000113329115</v>
      </c>
      <c r="L228" s="55">
        <f t="shared" si="42"/>
        <v>12.779170201913322</v>
      </c>
      <c r="M228" s="47" t="s">
        <v>9</v>
      </c>
      <c r="N228" s="42">
        <f t="shared" si="43"/>
        <v>231.19257772349934</v>
      </c>
      <c r="O228" s="48">
        <f t="shared" si="44"/>
        <v>233.08372355354842</v>
      </c>
    </row>
    <row r="229" spans="1:15" ht="15.95" customHeight="1" x14ac:dyDescent="0.25">
      <c r="A229" s="14">
        <v>224</v>
      </c>
      <c r="B229" s="41">
        <f t="shared" si="34"/>
        <v>4.1931783175322659</v>
      </c>
      <c r="C229" s="49">
        <f t="shared" si="35"/>
        <v>0.43052656685907109</v>
      </c>
      <c r="D229" s="50">
        <f t="shared" si="36"/>
        <v>1102.9294453547163</v>
      </c>
      <c r="E229" s="51">
        <f t="shared" si="37"/>
        <v>143.46846095167692</v>
      </c>
      <c r="F229" s="47" t="s">
        <v>9</v>
      </c>
      <c r="G229" s="47" t="s">
        <v>9</v>
      </c>
      <c r="H229" s="50">
        <f t="shared" si="38"/>
        <v>153.50615525208394</v>
      </c>
      <c r="I229" s="52">
        <f t="shared" si="39"/>
        <v>5.981914490180257</v>
      </c>
      <c r="J229" s="50">
        <f t="shared" si="40"/>
        <v>926.34854026129199</v>
      </c>
      <c r="K229" s="52">
        <f t="shared" si="41"/>
        <v>102.88872360204506</v>
      </c>
      <c r="L229" s="54">
        <f t="shared" si="42"/>
        <v>12.877895052156971</v>
      </c>
      <c r="M229" s="47" t="s">
        <v>9</v>
      </c>
      <c r="N229" s="50">
        <f t="shared" si="43"/>
        <v>232.07070560869829</v>
      </c>
      <c r="O229" s="51">
        <f t="shared" si="44"/>
        <v>233.96903448893303</v>
      </c>
    </row>
    <row r="230" spans="1:15" ht="15.95" customHeight="1" x14ac:dyDescent="0.25">
      <c r="A230" s="13">
        <v>225</v>
      </c>
      <c r="B230" s="41">
        <f t="shared" si="34"/>
        <v>4.2115020194250352</v>
      </c>
      <c r="C230" s="41">
        <f t="shared" si="35"/>
        <v>0.43185777872900183</v>
      </c>
      <c r="D230" s="42">
        <f t="shared" si="36"/>
        <v>1106.9604047589635</v>
      </c>
      <c r="E230" s="48">
        <f t="shared" si="37"/>
        <v>143.99280595336484</v>
      </c>
      <c r="F230" s="47" t="s">
        <v>9</v>
      </c>
      <c r="G230" s="47" t="s">
        <v>9</v>
      </c>
      <c r="H230" s="42">
        <f t="shared" si="38"/>
        <v>154.23028946106959</v>
      </c>
      <c r="I230" s="45">
        <f t="shared" si="39"/>
        <v>6.010132960706426</v>
      </c>
      <c r="J230" s="42">
        <f t="shared" si="40"/>
        <v>929.84595960431386</v>
      </c>
      <c r="K230" s="45">
        <f t="shared" si="41"/>
        <v>103.27717891499144</v>
      </c>
      <c r="L230" s="55">
        <f t="shared" si="42"/>
        <v>12.976937743494485</v>
      </c>
      <c r="M230" s="47" t="s">
        <v>9</v>
      </c>
      <c r="N230" s="42">
        <f t="shared" si="43"/>
        <v>232.94823507910652</v>
      </c>
      <c r="O230" s="48">
        <f t="shared" si="44"/>
        <v>234.85374211451844</v>
      </c>
    </row>
    <row r="231" spans="1:15" ht="15.95" customHeight="1" x14ac:dyDescent="0.25">
      <c r="A231" s="14">
        <v>226</v>
      </c>
      <c r="B231" s="41">
        <f t="shared" si="34"/>
        <v>4.2298240030366134</v>
      </c>
      <c r="C231" s="49">
        <f t="shared" si="35"/>
        <v>0.43318715650622974</v>
      </c>
      <c r="D231" s="50">
        <f t="shared" si="36"/>
        <v>1110.9881227726114</v>
      </c>
      <c r="E231" s="51">
        <f t="shared" si="37"/>
        <v>144.51672931673036</v>
      </c>
      <c r="F231" s="47" t="s">
        <v>9</v>
      </c>
      <c r="G231" s="47" t="s">
        <v>9</v>
      </c>
      <c r="H231" s="50">
        <f t="shared" si="38"/>
        <v>154.95446243127356</v>
      </c>
      <c r="I231" s="52">
        <f t="shared" si="39"/>
        <v>6.0383529417016248</v>
      </c>
      <c r="J231" s="50">
        <f t="shared" si="40"/>
        <v>933.3409859686351</v>
      </c>
      <c r="K231" s="52">
        <f t="shared" si="41"/>
        <v>103.66536844188276</v>
      </c>
      <c r="L231" s="54">
        <f t="shared" si="42"/>
        <v>13.076297879754142</v>
      </c>
      <c r="M231" s="47" t="s">
        <v>9</v>
      </c>
      <c r="N231" s="50">
        <f t="shared" si="43"/>
        <v>233.82516919944959</v>
      </c>
      <c r="O231" s="51">
        <f t="shared" si="44"/>
        <v>235.73784952009947</v>
      </c>
    </row>
    <row r="232" spans="1:15" ht="15.95" customHeight="1" x14ac:dyDescent="0.25">
      <c r="A232" s="13">
        <v>227</v>
      </c>
      <c r="B232" s="41">
        <f t="shared" si="34"/>
        <v>4.2481442761301258</v>
      </c>
      <c r="C232" s="41">
        <f t="shared" si="35"/>
        <v>0.43451471074841064</v>
      </c>
      <c r="D232" s="42">
        <f t="shared" si="36"/>
        <v>1115.0126163274015</v>
      </c>
      <c r="E232" s="48">
        <f t="shared" si="37"/>
        <v>145.04023324424597</v>
      </c>
      <c r="F232" s="47" t="s">
        <v>9</v>
      </c>
      <c r="G232" s="47" t="s">
        <v>9</v>
      </c>
      <c r="H232" s="42">
        <f t="shared" si="38"/>
        <v>155.67867302439853</v>
      </c>
      <c r="I232" s="45">
        <f t="shared" si="39"/>
        <v>6.0665743888080446</v>
      </c>
      <c r="J232" s="42">
        <f t="shared" si="40"/>
        <v>936.83363156918915</v>
      </c>
      <c r="K232" s="45">
        <f t="shared" si="41"/>
        <v>104.05329353942105</v>
      </c>
      <c r="L232" s="55">
        <f t="shared" si="42"/>
        <v>13.175975067011565</v>
      </c>
      <c r="M232" s="47" t="s">
        <v>9</v>
      </c>
      <c r="N232" s="42">
        <f t="shared" si="43"/>
        <v>234.70151100527019</v>
      </c>
      <c r="O232" s="48">
        <f t="shared" si="44"/>
        <v>236.62135976604949</v>
      </c>
    </row>
    <row r="233" spans="1:15" ht="15.95" customHeight="1" x14ac:dyDescent="0.25">
      <c r="A233" s="14">
        <v>228</v>
      </c>
      <c r="B233" s="41">
        <f t="shared" si="34"/>
        <v>4.2664628463995822</v>
      </c>
      <c r="C233" s="49">
        <f t="shared" si="35"/>
        <v>0.43584045190627924</v>
      </c>
      <c r="D233" s="50">
        <f t="shared" si="36"/>
        <v>1119.0339021924692</v>
      </c>
      <c r="E233" s="51">
        <f t="shared" si="37"/>
        <v>145.56331991723118</v>
      </c>
      <c r="F233" s="47" t="s">
        <v>9</v>
      </c>
      <c r="G233" s="47" t="s">
        <v>9</v>
      </c>
      <c r="H233" s="50">
        <f t="shared" si="38"/>
        <v>156.40292011405327</v>
      </c>
      <c r="I233" s="52">
        <f t="shared" si="39"/>
        <v>6.0947972581318295</v>
      </c>
      <c r="J233" s="50">
        <f t="shared" si="40"/>
        <v>940.32390850503907</v>
      </c>
      <c r="K233" s="52">
        <f t="shared" si="41"/>
        <v>104.44095555143865</v>
      </c>
      <c r="L233" s="54">
        <f t="shared" si="42"/>
        <v>13.275968913567288</v>
      </c>
      <c r="M233" s="47" t="s">
        <v>9</v>
      </c>
      <c r="N233" s="50">
        <f t="shared" si="43"/>
        <v>235.57726350333414</v>
      </c>
      <c r="O233" s="51">
        <f t="shared" si="44"/>
        <v>237.50427588372952</v>
      </c>
    </row>
    <row r="234" spans="1:15" ht="15.95" customHeight="1" x14ac:dyDescent="0.25">
      <c r="A234" s="13">
        <v>229</v>
      </c>
      <c r="B234" s="41">
        <f t="shared" si="34"/>
        <v>4.2847797214707919</v>
      </c>
      <c r="C234" s="41">
        <f t="shared" si="35"/>
        <v>0.43716439032519705</v>
      </c>
      <c r="D234" s="42">
        <f t="shared" si="36"/>
        <v>1123.0519969765974</v>
      </c>
      <c r="E234" s="48">
        <f t="shared" si="37"/>
        <v>146.08599149614747</v>
      </c>
      <c r="F234" s="47" t="s">
        <v>9</v>
      </c>
      <c r="G234" s="47" t="s">
        <v>9</v>
      </c>
      <c r="H234" s="42">
        <f t="shared" si="38"/>
        <v>157.12720258558562</v>
      </c>
      <c r="I234" s="45">
        <f t="shared" si="39"/>
        <v>6.1230215062365936</v>
      </c>
      <c r="J234" s="42">
        <f t="shared" si="40"/>
        <v>943.81182876098296</v>
      </c>
      <c r="K234" s="45">
        <f t="shared" si="41"/>
        <v>104.82835580907663</v>
      </c>
      <c r="L234" s="55">
        <f t="shared" si="42"/>
        <v>13.376279029924257</v>
      </c>
      <c r="M234" s="47" t="s">
        <v>9</v>
      </c>
      <c r="N234" s="42">
        <f t="shared" si="43"/>
        <v>236.45242967202722</v>
      </c>
      <c r="O234" s="48">
        <f t="shared" si="44"/>
        <v>238.38660087588838</v>
      </c>
    </row>
    <row r="235" spans="1:15" ht="15.95" customHeight="1" x14ac:dyDescent="0.25">
      <c r="A235" s="14">
        <v>230</v>
      </c>
      <c r="B235" s="41">
        <f t="shared" si="34"/>
        <v>4.303094908902259</v>
      </c>
      <c r="C235" s="49">
        <f t="shared" si="35"/>
        <v>0.438486536246668</v>
      </c>
      <c r="D235" s="50">
        <f t="shared" si="36"/>
        <v>1127.0669171304469</v>
      </c>
      <c r="E235" s="51">
        <f t="shared" si="37"/>
        <v>146.60825012088787</v>
      </c>
      <c r="F235" s="47" t="s">
        <v>9</v>
      </c>
      <c r="G235" s="47" t="s">
        <v>9</v>
      </c>
      <c r="H235" s="50">
        <f t="shared" si="38"/>
        <v>157.85151933591919</v>
      </c>
      <c r="I235" s="52">
        <f t="shared" si="39"/>
        <v>6.1512470901370264</v>
      </c>
      <c r="J235" s="50">
        <f t="shared" si="40"/>
        <v>947.29740420912321</v>
      </c>
      <c r="K235" s="52">
        <f t="shared" si="41"/>
        <v>105.21549563095901</v>
      </c>
      <c r="L235" s="54">
        <f t="shared" si="42"/>
        <v>13.476905028766014</v>
      </c>
      <c r="M235" s="47" t="s">
        <v>9</v>
      </c>
      <c r="N235" s="50">
        <f t="shared" si="43"/>
        <v>237.32701246174645</v>
      </c>
      <c r="O235" s="51">
        <f t="shared" si="44"/>
        <v>239.26833771705725</v>
      </c>
    </row>
    <row r="236" spans="1:15" ht="15.95" customHeight="1" x14ac:dyDescent="0.25">
      <c r="A236" s="13">
        <v>231</v>
      </c>
      <c r="B236" s="41">
        <f t="shared" si="34"/>
        <v>4.3214084161860793</v>
      </c>
      <c r="C236" s="41">
        <f t="shared" si="35"/>
        <v>0.43980689980982907</v>
      </c>
      <c r="D236" s="42">
        <f t="shared" si="36"/>
        <v>1131.0786789487449</v>
      </c>
      <c r="E236" s="48">
        <f t="shared" si="37"/>
        <v>147.13009791106165</v>
      </c>
      <c r="F236" s="47" t="s">
        <v>9</v>
      </c>
      <c r="G236" s="47" t="s">
        <v>9</v>
      </c>
      <c r="H236" s="42">
        <f t="shared" si="38"/>
        <v>158.57586927339113</v>
      </c>
      <c r="I236" s="45">
        <f t="shared" si="39"/>
        <v>6.1794739672925969</v>
      </c>
      <c r="J236" s="42">
        <f t="shared" si="40"/>
        <v>950.78064661041458</v>
      </c>
      <c r="K236" s="45">
        <f t="shared" si="41"/>
        <v>105.60237632336482</v>
      </c>
      <c r="L236" s="55">
        <f t="shared" si="42"/>
        <v>13.577846524934994</v>
      </c>
      <c r="M236" s="47" t="s">
        <v>9</v>
      </c>
      <c r="N236" s="42">
        <f t="shared" si="43"/>
        <v>238.20101479528284</v>
      </c>
      <c r="O236" s="48">
        <f t="shared" si="44"/>
        <v>240.14948935393548</v>
      </c>
    </row>
    <row r="237" spans="1:15" ht="15.95" customHeight="1" x14ac:dyDescent="0.25">
      <c r="A237" s="14">
        <v>232</v>
      </c>
      <c r="B237" s="41">
        <f t="shared" si="34"/>
        <v>4.3397202507487886</v>
      </c>
      <c r="C237" s="49">
        <f t="shared" si="35"/>
        <v>0.44112549105290977</v>
      </c>
      <c r="D237" s="50">
        <f t="shared" si="36"/>
        <v>1135.0872985724307</v>
      </c>
      <c r="E237" s="51">
        <f t="shared" si="37"/>
        <v>147.6515369662734</v>
      </c>
      <c r="F237" s="47" t="s">
        <v>9</v>
      </c>
      <c r="G237" s="47" t="s">
        <v>9</v>
      </c>
      <c r="H237" s="50">
        <f t="shared" si="38"/>
        <v>159.30025131759507</v>
      </c>
      <c r="I237" s="52">
        <f t="shared" si="39"/>
        <v>6.2077020956014195</v>
      </c>
      <c r="J237" s="50">
        <f t="shared" si="40"/>
        <v>954.26156761618154</v>
      </c>
      <c r="K237" s="52">
        <f t="shared" si="41"/>
        <v>105.98899918039646</v>
      </c>
      <c r="L237" s="54">
        <f t="shared" si="42"/>
        <v>13.679103135411228</v>
      </c>
      <c r="M237" s="47" t="s">
        <v>9</v>
      </c>
      <c r="N237" s="50">
        <f t="shared" si="43"/>
        <v>239.07443956819944</v>
      </c>
      <c r="O237" s="51">
        <f t="shared" si="44"/>
        <v>241.03005870577161</v>
      </c>
    </row>
    <row r="238" spans="1:15" ht="15.95" customHeight="1" x14ac:dyDescent="0.25">
      <c r="A238" s="13">
        <v>233</v>
      </c>
      <c r="B238" s="41">
        <f t="shared" si="34"/>
        <v>4.3580304199522422</v>
      </c>
      <c r="C238" s="41">
        <f t="shared" si="35"/>
        <v>0.44244231991466831</v>
      </c>
      <c r="D238" s="42">
        <f t="shared" si="36"/>
        <v>1139.0927919907601</v>
      </c>
      <c r="E238" s="48">
        <f t="shared" si="37"/>
        <v>148.17256936639669</v>
      </c>
      <c r="F238" s="47" t="s">
        <v>9</v>
      </c>
      <c r="G238" s="47" t="s">
        <v>9</v>
      </c>
      <c r="H238" s="42">
        <f t="shared" si="38"/>
        <v>160.02466439922489</v>
      </c>
      <c r="I238" s="45">
        <f t="shared" si="39"/>
        <v>6.235931433394172</v>
      </c>
      <c r="J238" s="42">
        <f t="shared" si="40"/>
        <v>957.74017876960454</v>
      </c>
      <c r="K238" s="45">
        <f t="shared" si="41"/>
        <v>106.37536548414489</v>
      </c>
      <c r="L238" s="55">
        <f t="shared" si="42"/>
        <v>13.780674479291166</v>
      </c>
      <c r="M238" s="47" t="s">
        <v>9</v>
      </c>
      <c r="N238" s="42">
        <f t="shared" si="43"/>
        <v>239.94728964919935</v>
      </c>
      <c r="O238" s="48">
        <f t="shared" si="44"/>
        <v>241.91004866473472</v>
      </c>
    </row>
    <row r="239" spans="1:15" ht="15.95" customHeight="1" x14ac:dyDescent="0.25">
      <c r="A239" s="14">
        <v>234</v>
      </c>
      <c r="B239" s="41">
        <f t="shared" si="34"/>
        <v>4.3763389310944278</v>
      </c>
      <c r="C239" s="49">
        <f t="shared" si="35"/>
        <v>0.44375739623579885</v>
      </c>
      <c r="D239" s="50">
        <f t="shared" si="36"/>
        <v>1143.0951750433815</v>
      </c>
      <c r="E239" s="51">
        <f t="shared" si="37"/>
        <v>148.6931971718441</v>
      </c>
      <c r="F239" s="47" t="s">
        <v>9</v>
      </c>
      <c r="G239" s="47" t="s">
        <v>9</v>
      </c>
      <c r="H239" s="50">
        <f t="shared" si="38"/>
        <v>160.74910745992312</v>
      </c>
      <c r="I239" s="52">
        <f t="shared" si="39"/>
        <v>6.2641619394281793</v>
      </c>
      <c r="J239" s="50">
        <f t="shared" si="40"/>
        <v>961.21649150718724</v>
      </c>
      <c r="K239" s="52">
        <f t="shared" si="41"/>
        <v>106.76147650485265</v>
      </c>
      <c r="L239" s="54">
        <f t="shared" si="42"/>
        <v>13.882560177767184</v>
      </c>
      <c r="M239" s="47" t="s">
        <v>9</v>
      </c>
      <c r="N239" s="50">
        <f t="shared" si="43"/>
        <v>240.81956788049058</v>
      </c>
      <c r="O239" s="51">
        <f t="shared" si="44"/>
        <v>242.78946209628194</v>
      </c>
    </row>
    <row r="240" spans="1:15" ht="15.95" customHeight="1" x14ac:dyDescent="0.25">
      <c r="A240" s="13">
        <v>235</v>
      </c>
      <c r="B240" s="41">
        <f t="shared" si="34"/>
        <v>4.3946457914102943</v>
      </c>
      <c r="C240" s="41">
        <f t="shared" si="35"/>
        <v>0.44507072976031137</v>
      </c>
      <c r="D240" s="42">
        <f t="shared" si="36"/>
        <v>1147.0944634223576</v>
      </c>
      <c r="E240" s="48">
        <f t="shared" si="37"/>
        <v>149.2134224238315</v>
      </c>
      <c r="F240" s="47" t="s">
        <v>9</v>
      </c>
      <c r="G240" s="47" t="s">
        <v>9</v>
      </c>
      <c r="H240" s="42">
        <f t="shared" si="38"/>
        <v>161.47357945212943</v>
      </c>
      <c r="I240" s="45">
        <f t="shared" si="39"/>
        <v>6.2923935728815215</v>
      </c>
      <c r="J240" s="42">
        <f t="shared" si="40"/>
        <v>964.69051716019237</v>
      </c>
      <c r="K240" s="45">
        <f t="shared" si="41"/>
        <v>107.14733350107315</v>
      </c>
      <c r="L240" s="55">
        <f t="shared" si="42"/>
        <v>13.984759854106802</v>
      </c>
      <c r="M240" s="47" t="s">
        <v>9</v>
      </c>
      <c r="N240" s="42">
        <f t="shared" si="43"/>
        <v>241.69127707814178</v>
      </c>
      <c r="O240" s="48">
        <f t="shared" si="44"/>
        <v>243.66830183951717</v>
      </c>
    </row>
    <row r="241" spans="1:15" ht="15.95" customHeight="1" x14ac:dyDescent="0.25">
      <c r="A241" s="14">
        <v>236</v>
      </c>
      <c r="B241" s="41">
        <f t="shared" si="34"/>
        <v>4.4129510080725947</v>
      </c>
      <c r="C241" s="49">
        <f t="shared" si="35"/>
        <v>0.44638233013689294</v>
      </c>
      <c r="D241" s="50">
        <f t="shared" si="36"/>
        <v>1151.0906726741823</v>
      </c>
      <c r="E241" s="51">
        <f t="shared" si="37"/>
        <v>149.73324714463726</v>
      </c>
      <c r="F241" s="47" t="s">
        <v>9</v>
      </c>
      <c r="G241" s="47" t="s">
        <v>9</v>
      </c>
      <c r="H241" s="50">
        <f t="shared" si="38"/>
        <v>162.19807933893554</v>
      </c>
      <c r="I241" s="52">
        <f t="shared" si="39"/>
        <v>6.3206262933473711</v>
      </c>
      <c r="J241" s="50">
        <f t="shared" si="40"/>
        <v>968.16226695605337</v>
      </c>
      <c r="K241" s="52">
        <f t="shared" si="41"/>
        <v>107.53293771982761</v>
      </c>
      <c r="L241" s="54">
        <f t="shared" si="42"/>
        <v>14.087273133632873</v>
      </c>
      <c r="M241" s="47" t="s">
        <v>9</v>
      </c>
      <c r="N241" s="50">
        <f t="shared" si="43"/>
        <v>242.56242003243415</v>
      </c>
      <c r="O241" s="51">
        <f t="shared" si="44"/>
        <v>244.54657070754607</v>
      </c>
    </row>
    <row r="242" spans="1:15" ht="15.95" customHeight="1" x14ac:dyDescent="0.25">
      <c r="A242" s="13">
        <v>237</v>
      </c>
      <c r="B242" s="41">
        <f t="shared" si="34"/>
        <v>4.4312545881926262</v>
      </c>
      <c r="C242" s="41">
        <f t="shared" si="35"/>
        <v>0.44769220692023393</v>
      </c>
      <c r="D242" s="42">
        <f t="shared" si="36"/>
        <v>1155.0838182017203</v>
      </c>
      <c r="E242" s="48">
        <f t="shared" si="37"/>
        <v>150.25267333785825</v>
      </c>
      <c r="F242" s="47" t="s">
        <v>9</v>
      </c>
      <c r="G242" s="47" t="s">
        <v>9</v>
      </c>
      <c r="H242" s="42">
        <f t="shared" si="38"/>
        <v>162.92260609393847</v>
      </c>
      <c r="I242" s="45">
        <f t="shared" si="39"/>
        <v>6.3488600608282786</v>
      </c>
      <c r="J242" s="42">
        <f t="shared" si="40"/>
        <v>971.63175201976333</v>
      </c>
      <c r="K242" s="45">
        <f t="shared" si="41"/>
        <v>107.91829039675932</v>
      </c>
      <c r="L242" s="55">
        <f t="shared" si="42"/>
        <v>14.190099643703377</v>
      </c>
      <c r="M242" s="47" t="s">
        <v>9</v>
      </c>
      <c r="N242" s="42">
        <f t="shared" si="43"/>
        <v>243.43299950820406</v>
      </c>
      <c r="O242" s="48">
        <f t="shared" si="44"/>
        <v>245.42427148782127</v>
      </c>
    </row>
    <row r="243" spans="1:15" ht="15.95" customHeight="1" x14ac:dyDescent="0.25">
      <c r="A243" s="14">
        <v>238</v>
      </c>
      <c r="B243" s="41">
        <f t="shared" si="34"/>
        <v>4.4495565388210707</v>
      </c>
      <c r="C243" s="49">
        <f t="shared" si="35"/>
        <v>0.44900036957234124</v>
      </c>
      <c r="D243" s="50">
        <f t="shared" si="36"/>
        <v>1159.0739152661474</v>
      </c>
      <c r="E243" s="51">
        <f t="shared" si="37"/>
        <v>150.77170298865977</v>
      </c>
      <c r="F243" s="47" t="s">
        <v>9</v>
      </c>
      <c r="G243" s="47" t="s">
        <v>9</v>
      </c>
      <c r="H243" s="50">
        <f t="shared" si="38"/>
        <v>163.64715870109978</v>
      </c>
      <c r="I243" s="52">
        <f t="shared" si="39"/>
        <v>6.3770948357306825</v>
      </c>
      <c r="J243" s="50">
        <f t="shared" si="40"/>
        <v>975.09898337523464</v>
      </c>
      <c r="K243" s="52">
        <f t="shared" si="41"/>
        <v>108.30339275628461</v>
      </c>
      <c r="L243" s="54">
        <f t="shared" si="42"/>
        <v>14.293239013692029</v>
      </c>
      <c r="M243" s="47" t="s">
        <v>9</v>
      </c>
      <c r="N243" s="50">
        <f t="shared" si="43"/>
        <v>244.30301824518355</v>
      </c>
      <c r="O243" s="51">
        <f t="shared" si="44"/>
        <v>246.30140694248567</v>
      </c>
    </row>
    <row r="244" spans="1:15" ht="15.95" customHeight="1" x14ac:dyDescent="0.25">
      <c r="A244" s="13">
        <v>239</v>
      </c>
      <c r="B244" s="41">
        <f t="shared" si="34"/>
        <v>4.4678568669487211</v>
      </c>
      <c r="C244" s="41">
        <f t="shared" si="35"/>
        <v>0.45030682746381939</v>
      </c>
      <c r="D244" s="42">
        <f t="shared" si="36"/>
        <v>1163.0609789888388</v>
      </c>
      <c r="E244" s="48">
        <f t="shared" si="37"/>
        <v>151.29033806402202</v>
      </c>
      <c r="F244" s="47" t="s">
        <v>9</v>
      </c>
      <c r="G244" s="47" t="s">
        <v>9</v>
      </c>
      <c r="H244" s="42">
        <f t="shared" si="38"/>
        <v>164.37173615460537</v>
      </c>
      <c r="I244" s="45">
        <f t="shared" si="39"/>
        <v>6.405330578859453</v>
      </c>
      <c r="J244" s="42">
        <f t="shared" si="40"/>
        <v>978.56397194664214</v>
      </c>
      <c r="K244" s="45">
        <f t="shared" si="41"/>
        <v>108.68824601174204</v>
      </c>
      <c r="L244" s="55">
        <f t="shared" si="42"/>
        <v>14.39669087496886</v>
      </c>
      <c r="M244" s="47" t="s">
        <v>9</v>
      </c>
      <c r="N244" s="42">
        <f t="shared" si="43"/>
        <v>245.17247895833077</v>
      </c>
      <c r="O244" s="48">
        <f t="shared" si="44"/>
        <v>247.17797980870566</v>
      </c>
    </row>
    <row r="245" spans="1:15" ht="15.95" customHeight="1" x14ac:dyDescent="0.25">
      <c r="A245" s="14">
        <v>240</v>
      </c>
      <c r="B245" s="41">
        <f t="shared" si="34"/>
        <v>4.4861555795072601</v>
      </c>
      <c r="C245" s="49">
        <f t="shared" si="35"/>
        <v>0.45161158987513206</v>
      </c>
      <c r="D245" s="50">
        <f t="shared" si="36"/>
        <v>1167.0450243532318</v>
      </c>
      <c r="E245" s="51">
        <f t="shared" si="37"/>
        <v>151.80858051298253</v>
      </c>
      <c r="F245" s="47" t="s">
        <v>9</v>
      </c>
      <c r="G245" s="47" t="s">
        <v>9</v>
      </c>
      <c r="H245" s="50">
        <f t="shared" si="38"/>
        <v>165.09633745872804</v>
      </c>
      <c r="I245" s="52">
        <f t="shared" si="39"/>
        <v>6.4335672514125299</v>
      </c>
      <c r="J245" s="50">
        <f t="shared" si="40"/>
        <v>982.02672855973537</v>
      </c>
      <c r="K245" s="52">
        <f t="shared" si="41"/>
        <v>109.07285136553816</v>
      </c>
      <c r="L245" s="54">
        <f t="shared" si="42"/>
        <v>14.500454860881138</v>
      </c>
      <c r="M245" s="47" t="s">
        <v>9</v>
      </c>
      <c r="N245" s="50">
        <f t="shared" si="43"/>
        <v>246.04138433815766</v>
      </c>
      <c r="O245" s="51">
        <f t="shared" si="44"/>
        <v>248.05399279900149</v>
      </c>
    </row>
    <row r="246" spans="1:15" ht="15.95" customHeight="1" x14ac:dyDescent="0.25">
      <c r="A246" s="13">
        <v>241</v>
      </c>
      <c r="B246" s="41">
        <f t="shared" si="34"/>
        <v>4.5044526833700012</v>
      </c>
      <c r="C246" s="41">
        <f t="shared" si="35"/>
        <v>0.45291466599784169</v>
      </c>
      <c r="D246" s="42">
        <f t="shared" si="36"/>
        <v>1171.0260662066539</v>
      </c>
      <c r="E246" s="48">
        <f t="shared" si="37"/>
        <v>152.32643226687301</v>
      </c>
      <c r="F246" s="47" t="s">
        <v>9</v>
      </c>
      <c r="G246" s="47" t="s">
        <v>9</v>
      </c>
      <c r="H246" s="42">
        <f t="shared" si="38"/>
        <v>165.82096162769284</v>
      </c>
      <c r="I246" s="45">
        <f t="shared" si="39"/>
        <v>6.4618048149756788</v>
      </c>
      <c r="J246" s="42">
        <f t="shared" si="40"/>
        <v>985.4872639431336</v>
      </c>
      <c r="K246" s="45">
        <f t="shared" si="41"/>
        <v>109.45721000929133</v>
      </c>
      <c r="L246" s="55">
        <f t="shared" si="42"/>
        <v>14.604530606734597</v>
      </c>
      <c r="M246" s="47" t="s">
        <v>9</v>
      </c>
      <c r="N246" s="42">
        <f t="shared" si="43"/>
        <v>246.90973705105137</v>
      </c>
      <c r="O246" s="48">
        <f t="shared" si="44"/>
        <v>248.92944860157121</v>
      </c>
    </row>
    <row r="247" spans="1:15" ht="15.95" customHeight="1" x14ac:dyDescent="0.25">
      <c r="A247" s="14">
        <v>242</v>
      </c>
      <c r="B247" s="41">
        <f t="shared" si="34"/>
        <v>4.5227481853526124</v>
      </c>
      <c r="C247" s="49">
        <f t="shared" si="35"/>
        <v>0.45421606493582511</v>
      </c>
      <c r="D247" s="50">
        <f t="shared" si="36"/>
        <v>1175.0041192621088</v>
      </c>
      <c r="E247" s="51">
        <f t="shared" si="37"/>
        <v>152.84389523955389</v>
      </c>
      <c r="F247" s="47" t="s">
        <v>9</v>
      </c>
      <c r="G247" s="47" t="s">
        <v>9</v>
      </c>
      <c r="H247" s="50">
        <f t="shared" si="38"/>
        <v>166.5456076855447</v>
      </c>
      <c r="I247" s="52">
        <f t="shared" si="39"/>
        <v>6.4900432315173315</v>
      </c>
      <c r="J247" s="50">
        <f t="shared" si="40"/>
        <v>988.94558872959703</v>
      </c>
      <c r="K247" s="52">
        <f t="shared" si="41"/>
        <v>109.84132312397294</v>
      </c>
      <c r="L247" s="54">
        <f t="shared" si="42"/>
        <v>14.708917749774805</v>
      </c>
      <c r="M247" s="47" t="s">
        <v>9</v>
      </c>
      <c r="N247" s="50">
        <f t="shared" si="43"/>
        <v>247.77753973958897</v>
      </c>
      <c r="O247" s="51">
        <f t="shared" si="44"/>
        <v>249.8043498806081</v>
      </c>
    </row>
    <row r="248" spans="1:15" ht="15.95" customHeight="1" x14ac:dyDescent="0.25">
      <c r="A248" s="13">
        <v>243</v>
      </c>
      <c r="B248" s="41">
        <f t="shared" si="34"/>
        <v>4.5410420922138472</v>
      </c>
      <c r="C248" s="41">
        <f t="shared" si="35"/>
        <v>0.45551579570646844</v>
      </c>
      <c r="D248" s="42">
        <f t="shared" si="36"/>
        <v>1178.9791981000603</v>
      </c>
      <c r="E248" s="48">
        <f t="shared" si="37"/>
        <v>153.36097132764289</v>
      </c>
      <c r="F248" s="47" t="s">
        <v>9</v>
      </c>
      <c r="G248" s="47" t="s">
        <v>9</v>
      </c>
      <c r="H248" s="42">
        <f t="shared" si="38"/>
        <v>167.270274666017</v>
      </c>
      <c r="I248" s="45">
        <f t="shared" si="39"/>
        <v>6.518282463383466</v>
      </c>
      <c r="J248" s="42">
        <f t="shared" si="40"/>
        <v>992.40171345727242</v>
      </c>
      <c r="K248" s="45">
        <f t="shared" si="41"/>
        <v>110.22519188004578</v>
      </c>
      <c r="L248" s="55">
        <f t="shared" si="42"/>
        <v>14.813615929168908</v>
      </c>
      <c r="M248" s="47" t="s">
        <v>9</v>
      </c>
      <c r="N248" s="42">
        <f t="shared" si="43"/>
        <v>248.64479502284706</v>
      </c>
      <c r="O248" s="48">
        <f t="shared" si="44"/>
        <v>250.67869927661269</v>
      </c>
    </row>
    <row r="249" spans="1:15" ht="15.95" customHeight="1" x14ac:dyDescent="0.25">
      <c r="A249" s="14">
        <v>244</v>
      </c>
      <c r="B249" s="41">
        <f t="shared" si="34"/>
        <v>4.5593344106562457</v>
      </c>
      <c r="C249" s="49">
        <f t="shared" si="35"/>
        <v>0.45681386724184136</v>
      </c>
      <c r="D249" s="50">
        <f t="shared" si="36"/>
        <v>1182.9513171701444</v>
      </c>
      <c r="E249" s="51">
        <f t="shared" si="37"/>
        <v>153.87766241074172</v>
      </c>
      <c r="F249" s="47" t="s">
        <v>9</v>
      </c>
      <c r="G249" s="47" t="s">
        <v>9</v>
      </c>
      <c r="H249" s="50">
        <f t="shared" si="38"/>
        <v>167.99496161240538</v>
      </c>
      <c r="I249" s="52">
        <f t="shared" si="39"/>
        <v>6.5465224732926863</v>
      </c>
      <c r="J249" s="50">
        <f t="shared" si="40"/>
        <v>995.85564857092663</v>
      </c>
      <c r="K249" s="52">
        <f t="shared" si="41"/>
        <v>110.60881743760096</v>
      </c>
      <c r="L249" s="54">
        <f t="shared" si="42"/>
        <v>14.91862478598766</v>
      </c>
      <c r="M249" s="47" t="s">
        <v>9</v>
      </c>
      <c r="N249" s="50">
        <f t="shared" si="43"/>
        <v>249.51150549670871</v>
      </c>
      <c r="O249" s="51">
        <f t="shared" si="44"/>
        <v>251.55249940670222</v>
      </c>
    </row>
    <row r="250" spans="1:15" ht="15.95" customHeight="1" x14ac:dyDescent="0.25">
      <c r="A250" s="13">
        <v>245</v>
      </c>
      <c r="B250" s="41">
        <f t="shared" si="34"/>
        <v>4.5776251473268257</v>
      </c>
      <c r="C250" s="41">
        <f t="shared" si="35"/>
        <v>0.45811028838984946</v>
      </c>
      <c r="D250" s="42">
        <f t="shared" si="36"/>
        <v>1186.9204907928947</v>
      </c>
      <c r="E250" s="48">
        <f t="shared" si="37"/>
        <v>154.393970351657</v>
      </c>
      <c r="F250" s="47" t="s">
        <v>9</v>
      </c>
      <c r="G250" s="47" t="s">
        <v>9</v>
      </c>
      <c r="H250" s="42">
        <f t="shared" si="38"/>
        <v>168.71966757743999</v>
      </c>
      <c r="I250" s="45">
        <f t="shared" si="39"/>
        <v>6.5747632243312468</v>
      </c>
      <c r="J250" s="42">
        <f t="shared" si="40"/>
        <v>999.30740442314618</v>
      </c>
      <c r="K250" s="45">
        <f t="shared" si="41"/>
        <v>110.99220094649122</v>
      </c>
      <c r="L250" s="55">
        <f t="shared" si="42"/>
        <v>15.023943963187403</v>
      </c>
      <c r="M250" s="47" t="s">
        <v>9</v>
      </c>
      <c r="N250" s="42">
        <f t="shared" si="43"/>
        <v>250.37767373416062</v>
      </c>
      <c r="O250" s="48">
        <f t="shared" si="44"/>
        <v>252.42575286491041</v>
      </c>
    </row>
    <row r="251" spans="1:15" ht="15.95" customHeight="1" x14ac:dyDescent="0.25">
      <c r="A251" s="14">
        <v>246</v>
      </c>
      <c r="B251" s="41">
        <f t="shared" si="34"/>
        <v>4.5959143088177754</v>
      </c>
      <c r="C251" s="49">
        <f t="shared" si="35"/>
        <v>0.45940506791536839</v>
      </c>
      <c r="D251" s="50">
        <f t="shared" si="36"/>
        <v>1190.886733161401</v>
      </c>
      <c r="E251" s="51">
        <f t="shared" si="37"/>
        <v>154.90989699661853</v>
      </c>
      <c r="F251" s="47" t="s">
        <v>9</v>
      </c>
      <c r="G251" s="47" t="s">
        <v>9</v>
      </c>
      <c r="H251" s="50">
        <f t="shared" si="38"/>
        <v>169.4443916231622</v>
      </c>
      <c r="I251" s="52">
        <f t="shared" si="39"/>
        <v>6.6030046799482456</v>
      </c>
      <c r="J251" s="50">
        <f t="shared" si="40"/>
        <v>1002.7569912755295</v>
      </c>
      <c r="K251" s="52">
        <f t="shared" si="41"/>
        <v>111.37534354646337</v>
      </c>
      <c r="L251" s="54">
        <f t="shared" si="42"/>
        <v>15.129573105592639</v>
      </c>
      <c r="M251" s="47" t="s">
        <v>9</v>
      </c>
      <c r="N251" s="50">
        <f t="shared" si="43"/>
        <v>251.24330228558898</v>
      </c>
      <c r="O251" s="51">
        <f t="shared" si="44"/>
        <v>253.29846222248543</v>
      </c>
    </row>
    <row r="252" spans="1:15" ht="15.95" customHeight="1" x14ac:dyDescent="0.25">
      <c r="A252" s="13">
        <v>247</v>
      </c>
      <c r="B252" s="41">
        <f t="shared" si="34"/>
        <v>4.6142019016671414</v>
      </c>
      <c r="C252" s="41">
        <f t="shared" si="35"/>
        <v>0.46069821450135595</v>
      </c>
      <c r="D252" s="42">
        <f t="shared" si="36"/>
        <v>1194.8500583429773</v>
      </c>
      <c r="E252" s="48">
        <f t="shared" si="37"/>
        <v>155.42544417549411</v>
      </c>
      <c r="F252" s="47" t="s">
        <v>9</v>
      </c>
      <c r="G252" s="47" t="s">
        <v>9</v>
      </c>
      <c r="H252" s="42">
        <f t="shared" si="38"/>
        <v>170.16913282080432</v>
      </c>
      <c r="I252" s="45">
        <f t="shared" si="39"/>
        <v>6.6312468039509378</v>
      </c>
      <c r="J252" s="42">
        <f t="shared" si="40"/>
        <v>1006.2044192998507</v>
      </c>
      <c r="K252" s="45">
        <f t="shared" si="41"/>
        <v>111.75824636728747</v>
      </c>
      <c r="L252" s="55">
        <f t="shared" si="42"/>
        <v>15.235511859878757</v>
      </c>
      <c r="M252" s="47" t="s">
        <v>9</v>
      </c>
      <c r="N252" s="42">
        <f t="shared" si="43"/>
        <v>252.10839367906951</v>
      </c>
      <c r="O252" s="48">
        <f t="shared" si="44"/>
        <v>254.17063002818256</v>
      </c>
    </row>
    <row r="253" spans="1:15" ht="15.95" customHeight="1" x14ac:dyDescent="0.25">
      <c r="A253" s="14">
        <v>248</v>
      </c>
      <c r="B253" s="41">
        <f t="shared" si="34"/>
        <v>4.6324879323594441</v>
      </c>
      <c r="C253" s="49">
        <f t="shared" si="35"/>
        <v>0.46198973674994553</v>
      </c>
      <c r="D253" s="50">
        <f t="shared" si="36"/>
        <v>1198.8104802807495</v>
      </c>
      <c r="E253" s="51">
        <f t="shared" si="37"/>
        <v>155.9406137019989</v>
      </c>
      <c r="F253" s="47" t="s">
        <v>9</v>
      </c>
      <c r="G253" s="47" t="s">
        <v>9</v>
      </c>
      <c r="H253" s="50">
        <f t="shared" si="38"/>
        <v>170.89389025066708</v>
      </c>
      <c r="I253" s="52">
        <f t="shared" si="39"/>
        <v>6.6594895604999662</v>
      </c>
      <c r="J253" s="50">
        <f t="shared" si="40"/>
        <v>1009.6496985792051</v>
      </c>
      <c r="K253" s="52">
        <f t="shared" si="41"/>
        <v>112.14091052888409</v>
      </c>
      <c r="L253" s="54">
        <f t="shared" si="42"/>
        <v>15.341759874554697</v>
      </c>
      <c r="M253" s="47" t="s">
        <v>9</v>
      </c>
      <c r="N253" s="50">
        <f t="shared" si="43"/>
        <v>252.97295042065031</v>
      </c>
      <c r="O253" s="51">
        <f t="shared" si="44"/>
        <v>255.04225880854929</v>
      </c>
    </row>
    <row r="254" spans="1:15" ht="15.95" customHeight="1" x14ac:dyDescent="0.25">
      <c r="A254" s="13">
        <v>249</v>
      </c>
      <c r="B254" s="41">
        <f t="shared" si="34"/>
        <v>4.6507724073263779</v>
      </c>
      <c r="C254" s="41">
        <f t="shared" si="35"/>
        <v>0.46327964318352138</v>
      </c>
      <c r="D254" s="42">
        <f t="shared" si="36"/>
        <v>1202.7680127952808</v>
      </c>
      <c r="E254" s="48">
        <f t="shared" si="37"/>
        <v>156.4554073739038</v>
      </c>
      <c r="F254" s="47" t="s">
        <v>9</v>
      </c>
      <c r="G254" s="47" t="s">
        <v>9</v>
      </c>
      <c r="H254" s="42">
        <f t="shared" si="38"/>
        <v>171.61866300200469</v>
      </c>
      <c r="I254" s="45">
        <f t="shared" si="39"/>
        <v>6.6877329141048705</v>
      </c>
      <c r="J254" s="42">
        <f t="shared" si="40"/>
        <v>1013.0928391091378</v>
      </c>
      <c r="K254" s="45">
        <f t="shared" si="41"/>
        <v>112.52333714144974</v>
      </c>
      <c r="L254" s="55">
        <f t="shared" si="42"/>
        <v>15.448316799946275</v>
      </c>
      <c r="M254" s="47" t="s">
        <v>9</v>
      </c>
      <c r="N254" s="42">
        <f t="shared" si="43"/>
        <v>253.83697499463315</v>
      </c>
      <c r="O254" s="48">
        <f t="shared" si="44"/>
        <v>255.9133510682089</v>
      </c>
    </row>
    <row r="255" spans="1:15" ht="15.95" customHeight="1" x14ac:dyDescent="0.25">
      <c r="A255" s="14">
        <v>250</v>
      </c>
      <c r="B255" s="41">
        <f t="shared" si="34"/>
        <v>4.6690553329474351</v>
      </c>
      <c r="C255" s="49">
        <f t="shared" si="35"/>
        <v>0.46456794224577552</v>
      </c>
      <c r="D255" s="50">
        <f t="shared" si="36"/>
        <v>1206.7226695861223</v>
      </c>
      <c r="E255" s="51">
        <f t="shared" si="37"/>
        <v>156.96982697323853</v>
      </c>
      <c r="F255" s="47" t="s">
        <v>9</v>
      </c>
      <c r="G255" s="47" t="s">
        <v>9</v>
      </c>
      <c r="H255" s="50">
        <f t="shared" si="38"/>
        <v>172.34345017290747</v>
      </c>
      <c r="I255" s="52">
        <f t="shared" si="39"/>
        <v>6.7159768296195317</v>
      </c>
      <c r="J255" s="50">
        <f t="shared" si="40"/>
        <v>1016.5338507987558</v>
      </c>
      <c r="K255" s="52">
        <f t="shared" si="41"/>
        <v>112.90552730558022</v>
      </c>
      <c r="L255" s="54">
        <f t="shared" si="42"/>
        <v>15.555182288179427</v>
      </c>
      <c r="M255" s="47" t="s">
        <v>9</v>
      </c>
      <c r="N255" s="50">
        <f t="shared" si="43"/>
        <v>254.70046986384932</v>
      </c>
      <c r="O255" s="51">
        <f t="shared" si="44"/>
        <v>256.78390929013847</v>
      </c>
    </row>
    <row r="256" spans="1:15" ht="15.95" customHeight="1" x14ac:dyDescent="0.25">
      <c r="A256" s="13">
        <v>251</v>
      </c>
      <c r="B256" s="41">
        <f t="shared" si="34"/>
        <v>4.6873367155505266</v>
      </c>
      <c r="C256" s="41">
        <f t="shared" si="35"/>
        <v>0.46585464230274443</v>
      </c>
      <c r="D256" s="42">
        <f t="shared" si="36"/>
        <v>1210.674464233342</v>
      </c>
      <c r="E256" s="48">
        <f t="shared" si="37"/>
        <v>157.48387426649171</v>
      </c>
      <c r="F256" s="47" t="s">
        <v>9</v>
      </c>
      <c r="G256" s="47" t="s">
        <v>9</v>
      </c>
      <c r="H256" s="42">
        <f t="shared" si="38"/>
        <v>173.06825087018913</v>
      </c>
      <c r="I256" s="45">
        <f t="shared" si="39"/>
        <v>6.7442212722377572</v>
      </c>
      <c r="J256" s="42">
        <f t="shared" si="40"/>
        <v>1019.9727434718109</v>
      </c>
      <c r="K256" s="45">
        <f t="shared" si="41"/>
        <v>113.28748211239113</v>
      </c>
      <c r="L256" s="55">
        <f t="shared" si="42"/>
        <v>15.662355993163812</v>
      </c>
      <c r="M256" s="47" t="s">
        <v>9</v>
      </c>
      <c r="N256" s="42">
        <f t="shared" si="43"/>
        <v>255.56343746992835</v>
      </c>
      <c r="O256" s="48">
        <f t="shared" si="44"/>
        <v>257.65393593594001</v>
      </c>
    </row>
    <row r="257" spans="1:15" ht="15.95" customHeight="1" x14ac:dyDescent="0.25">
      <c r="A257" s="14">
        <v>252</v>
      </c>
      <c r="B257" s="41">
        <f t="shared" si="34"/>
        <v>4.705616561412624</v>
      </c>
      <c r="C257" s="49">
        <f t="shared" si="35"/>
        <v>0.46713975164383092</v>
      </c>
      <c r="D257" s="50">
        <f t="shared" si="36"/>
        <v>1214.6234101990606</v>
      </c>
      <c r="E257" s="51">
        <f t="shared" si="37"/>
        <v>157.99755100480803</v>
      </c>
      <c r="F257" s="47" t="s">
        <v>9</v>
      </c>
      <c r="G257" s="47" t="s">
        <v>9</v>
      </c>
      <c r="H257" s="50">
        <f t="shared" si="38"/>
        <v>173.79306420927364</v>
      </c>
      <c r="I257" s="52">
        <f t="shared" si="39"/>
        <v>6.7724662074888897</v>
      </c>
      <c r="J257" s="50">
        <f t="shared" si="40"/>
        <v>1023.4095268677786</v>
      </c>
      <c r="K257" s="52">
        <f t="shared" si="41"/>
        <v>113.66920264363748</v>
      </c>
      <c r="L257" s="54">
        <f t="shared" si="42"/>
        <v>15.769837570576538</v>
      </c>
      <c r="M257" s="47" t="s">
        <v>9</v>
      </c>
      <c r="N257" s="50">
        <f t="shared" si="43"/>
        <v>256.4258802335662</v>
      </c>
      <c r="O257" s="51">
        <f t="shared" si="44"/>
        <v>258.52343344611069</v>
      </c>
    </row>
    <row r="258" spans="1:15" ht="15.95" customHeight="1" x14ac:dyDescent="0.25">
      <c r="A258" s="13">
        <v>253</v>
      </c>
      <c r="B258" s="41">
        <f t="shared" si="34"/>
        <v>4.723894876760335</v>
      </c>
      <c r="C258" s="41">
        <f t="shared" si="35"/>
        <v>0.46842327848280491</v>
      </c>
      <c r="D258" s="42">
        <f t="shared" si="36"/>
        <v>1218.5695208289214</v>
      </c>
      <c r="E258" s="48">
        <f t="shared" si="37"/>
        <v>158.51085892418186</v>
      </c>
      <c r="F258" s="47" t="s">
        <v>9</v>
      </c>
      <c r="G258" s="47" t="s">
        <v>9</v>
      </c>
      <c r="H258" s="42">
        <f t="shared" si="38"/>
        <v>174.51788931408618</v>
      </c>
      <c r="I258" s="45">
        <f t="shared" si="39"/>
        <v>6.8007116012335525</v>
      </c>
      <c r="J258" s="42">
        <f t="shared" si="40"/>
        <v>1026.8442106429068</v>
      </c>
      <c r="K258" s="45">
        <f t="shared" si="41"/>
        <v>114.05068997183029</v>
      </c>
      <c r="L258" s="55">
        <f t="shared" si="42"/>
        <v>15.877626677846141</v>
      </c>
      <c r="M258" s="47" t="s">
        <v>9</v>
      </c>
      <c r="N258" s="42">
        <f t="shared" si="43"/>
        <v>257.28780055478569</v>
      </c>
      <c r="O258" s="48">
        <f t="shared" si="44"/>
        <v>259.39240424030544</v>
      </c>
    </row>
    <row r="259" spans="1:15" ht="15.95" customHeight="1" x14ac:dyDescent="0.25">
      <c r="A259" s="14">
        <v>254</v>
      </c>
      <c r="B259" s="41">
        <f t="shared" si="34"/>
        <v>4.7421716677705499</v>
      </c>
      <c r="C259" s="49">
        <f t="shared" si="35"/>
        <v>0.46970523095879108</v>
      </c>
      <c r="D259" s="50">
        <f t="shared" si="36"/>
        <v>1222.5128093535614</v>
      </c>
      <c r="E259" s="51">
        <f t="shared" si="37"/>
        <v>159.0237997456473</v>
      </c>
      <c r="F259" s="47" t="s">
        <v>9</v>
      </c>
      <c r="G259" s="47" t="s">
        <v>9</v>
      </c>
      <c r="H259" s="50">
        <f t="shared" si="38"/>
        <v>175.2427253169443</v>
      </c>
      <c r="I259" s="52">
        <f t="shared" si="39"/>
        <v>6.8289574196594076</v>
      </c>
      <c r="J259" s="50">
        <f t="shared" si="40"/>
        <v>1030.2768043712592</v>
      </c>
      <c r="K259" s="52">
        <f t="shared" si="41"/>
        <v>114.43194516035248</v>
      </c>
      <c r="L259" s="54">
        <f t="shared" si="42"/>
        <v>15.985722974136856</v>
      </c>
      <c r="M259" s="47" t="s">
        <v>9</v>
      </c>
      <c r="N259" s="50">
        <f t="shared" si="43"/>
        <v>258.14920081319468</v>
      </c>
      <c r="O259" s="51">
        <f t="shared" si="44"/>
        <v>260.26085071759707</v>
      </c>
    </row>
    <row r="260" spans="1:15" ht="15.95" customHeight="1" x14ac:dyDescent="0.25">
      <c r="A260" s="13">
        <v>255</v>
      </c>
      <c r="B260" s="41">
        <f t="shared" si="34"/>
        <v>4.7604469405710024</v>
      </c>
      <c r="C260" s="41">
        <f t="shared" si="35"/>
        <v>0.47098561713723808</v>
      </c>
      <c r="D260" s="42">
        <f t="shared" si="36"/>
        <v>1226.4532888900535</v>
      </c>
      <c r="E260" s="48">
        <f t="shared" si="37"/>
        <v>159.53637517546588</v>
      </c>
      <c r="F260" s="47" t="s">
        <v>9</v>
      </c>
      <c r="G260" s="47" t="s">
        <v>9</v>
      </c>
      <c r="H260" s="42">
        <f t="shared" si="38"/>
        <v>175.96757135845164</v>
      </c>
      <c r="I260" s="45">
        <f t="shared" si="39"/>
        <v>6.8572036292770093</v>
      </c>
      <c r="J260" s="42">
        <f t="shared" si="40"/>
        <v>1033.7073175457319</v>
      </c>
      <c r="K260" s="45">
        <f t="shared" si="41"/>
        <v>114.81296926357169</v>
      </c>
      <c r="L260" s="55">
        <f t="shared" si="42"/>
        <v>16.094126120332962</v>
      </c>
      <c r="M260" s="47" t="s">
        <v>9</v>
      </c>
      <c r="N260" s="42">
        <f t="shared" si="43"/>
        <v>259.01008336823969</v>
      </c>
      <c r="O260" s="48">
        <f t="shared" si="44"/>
        <v>261.12877525673247</v>
      </c>
    </row>
    <row r="261" spans="1:15" ht="15.95" customHeight="1" x14ac:dyDescent="0.25">
      <c r="A261" s="14">
        <v>256</v>
      </c>
      <c r="B261" s="41">
        <f t="shared" si="34"/>
        <v>4.7787207012408635</v>
      </c>
      <c r="C261" s="49">
        <f t="shared" si="35"/>
        <v>0.47226444501087056</v>
      </c>
      <c r="D261" s="50">
        <f t="shared" si="36"/>
        <v>1230.3909724433231</v>
      </c>
      <c r="E261" s="51">
        <f t="shared" si="37"/>
        <v>160.04858690531105</v>
      </c>
      <c r="F261" s="47" t="s">
        <v>9</v>
      </c>
      <c r="G261" s="47" t="s">
        <v>9</v>
      </c>
      <c r="H261" s="50">
        <f t="shared" si="38"/>
        <v>176.69242658739341</v>
      </c>
      <c r="I261" s="52">
        <f t="shared" si="39"/>
        <v>6.8854501969157411</v>
      </c>
      <c r="J261" s="50">
        <f t="shared" si="40"/>
        <v>1037.135759579056</v>
      </c>
      <c r="K261" s="52">
        <f t="shared" si="41"/>
        <v>115.19376332695177</v>
      </c>
      <c r="L261" s="54">
        <f t="shared" si="42"/>
        <v>16.202835779023385</v>
      </c>
      <c r="M261" s="47" t="s">
        <v>9</v>
      </c>
      <c r="N261" s="50">
        <f t="shared" si="43"/>
        <v>259.87045055945418</v>
      </c>
      <c r="O261" s="51">
        <f t="shared" si="44"/>
        <v>261.99618021638224</v>
      </c>
    </row>
    <row r="262" spans="1:15" ht="15.95" customHeight="1" x14ac:dyDescent="0.25">
      <c r="A262" s="13">
        <v>257</v>
      </c>
      <c r="B262" s="41">
        <f t="shared" si="34"/>
        <v>4.796992955811306</v>
      </c>
      <c r="C262" s="41">
        <f t="shared" si="35"/>
        <v>0.47354172250062582</v>
      </c>
      <c r="D262" s="42">
        <f t="shared" si="36"/>
        <v>1234.3258729075319</v>
      </c>
      <c r="E262" s="48">
        <f t="shared" si="37"/>
        <v>160.56043661244834</v>
      </c>
      <c r="F262" s="47" t="s">
        <v>9</v>
      </c>
      <c r="G262" s="47" t="s">
        <v>9</v>
      </c>
      <c r="H262" s="42">
        <f t="shared" si="38"/>
        <v>177.41729016063263</v>
      </c>
      <c r="I262" s="45">
        <f t="shared" si="39"/>
        <v>6.9136970897197658</v>
      </c>
      <c r="J262" s="42">
        <f t="shared" si="40"/>
        <v>1040.562139804787</v>
      </c>
      <c r="K262" s="45">
        <f t="shared" si="41"/>
        <v>115.57432838716259</v>
      </c>
      <c r="L262" s="55">
        <f t="shared" si="42"/>
        <v>16.31185161448645</v>
      </c>
      <c r="M262" s="47" t="s">
        <v>9</v>
      </c>
      <c r="N262" s="42">
        <f t="shared" si="43"/>
        <v>260.73030470670489</v>
      </c>
      <c r="O262" s="48">
        <f t="shared" si="44"/>
        <v>262.86306793538955</v>
      </c>
    </row>
    <row r="263" spans="1:15" ht="15.95" customHeight="1" x14ac:dyDescent="0.25">
      <c r="A263" s="14">
        <v>258</v>
      </c>
      <c r="B263" s="41">
        <f t="shared" si="34"/>
        <v>4.8152637102660671</v>
      </c>
      <c r="C263" s="49">
        <f t="shared" si="35"/>
        <v>0.4748174574565755</v>
      </c>
      <c r="D263" s="50">
        <f t="shared" si="36"/>
        <v>1238.2580030674535</v>
      </c>
      <c r="E263" s="51">
        <f t="shared" si="37"/>
        <v>161.07192595991444</v>
      </c>
      <c r="F263" s="47" t="s">
        <v>9</v>
      </c>
      <c r="G263" s="47" t="s">
        <v>9</v>
      </c>
      <c r="H263" s="50">
        <f t="shared" si="38"/>
        <v>178.14216124300904</v>
      </c>
      <c r="I263" s="52">
        <f t="shared" si="39"/>
        <v>6.9419442751440856</v>
      </c>
      <c r="J263" s="50">
        <f t="shared" si="40"/>
        <v>1043.9864674782764</v>
      </c>
      <c r="K263" s="52">
        <f t="shared" si="41"/>
        <v>115.95466547218798</v>
      </c>
      <c r="L263" s="54">
        <f t="shared" si="42"/>
        <v>16.421173292674975</v>
      </c>
      <c r="M263" s="47" t="s">
        <v>9</v>
      </c>
      <c r="N263" s="50">
        <f t="shared" si="43"/>
        <v>261.58964811043097</v>
      </c>
      <c r="O263" s="51">
        <f t="shared" si="44"/>
        <v>263.72944073301119</v>
      </c>
    </row>
    <row r="264" spans="1:15" ht="15.95" customHeight="1" x14ac:dyDescent="0.25">
      <c r="A264" s="13">
        <v>259</v>
      </c>
      <c r="B264" s="41">
        <f t="shared" si="34"/>
        <v>4.8335329705420307</v>
      </c>
      <c r="C264" s="41">
        <f t="shared" si="35"/>
        <v>0.47609165765883299</v>
      </c>
      <c r="D264" s="42">
        <f t="shared" si="36"/>
        <v>1242.1873755998281</v>
      </c>
      <c r="E264" s="48">
        <f t="shared" si="37"/>
        <v>161.58305659669264</v>
      </c>
      <c r="F264" s="47" t="s">
        <v>9</v>
      </c>
      <c r="G264" s="47" t="s">
        <v>9</v>
      </c>
      <c r="H264" s="42">
        <f t="shared" si="38"/>
        <v>178.86703900723955</v>
      </c>
      <c r="I264" s="45">
        <f t="shared" si="39"/>
        <v>6.9701917209506687</v>
      </c>
      <c r="J264" s="42">
        <f t="shared" si="40"/>
        <v>1047.4087517776268</v>
      </c>
      <c r="K264" s="45">
        <f t="shared" si="41"/>
        <v>116.33477560143172</v>
      </c>
      <c r="L264" s="55">
        <f t="shared" si="42"/>
        <v>16.530800481201389</v>
      </c>
      <c r="M264" s="47" t="s">
        <v>9</v>
      </c>
      <c r="N264" s="42">
        <f t="shared" si="43"/>
        <v>262.44848305188486</v>
      </c>
      <c r="O264" s="48">
        <f t="shared" si="44"/>
        <v>264.59530090915996</v>
      </c>
    </row>
    <row r="265" spans="1:15" ht="15.95" customHeight="1" x14ac:dyDescent="0.25">
      <c r="A265" s="14">
        <v>260</v>
      </c>
      <c r="B265" s="41">
        <f t="shared" si="34"/>
        <v>4.8518007425297425</v>
      </c>
      <c r="C265" s="49">
        <f t="shared" si="35"/>
        <v>0.47736433081844182</v>
      </c>
      <c r="D265" s="50">
        <f t="shared" si="36"/>
        <v>1246.1140030746824</v>
      </c>
      <c r="E265" s="51">
        <f t="shared" si="37"/>
        <v>162.09383015788515</v>
      </c>
      <c r="F265" s="47" t="s">
        <v>9</v>
      </c>
      <c r="G265" s="47" t="s">
        <v>9</v>
      </c>
      <c r="H265" s="50">
        <f t="shared" si="38"/>
        <v>179.59192263382016</v>
      </c>
      <c r="I265" s="52">
        <f t="shared" si="39"/>
        <v>6.9984393952046169</v>
      </c>
      <c r="J265" s="50">
        <f t="shared" si="40"/>
        <v>1050.8290018046312</v>
      </c>
      <c r="K265" s="52">
        <f t="shared" si="41"/>
        <v>116.71465978582208</v>
      </c>
      <c r="L265" s="54">
        <f t="shared" si="42"/>
        <v>16.640732849323076</v>
      </c>
      <c r="M265" s="47" t="s">
        <v>9</v>
      </c>
      <c r="N265" s="50">
        <f t="shared" si="43"/>
        <v>263.30681179336159</v>
      </c>
      <c r="O265" s="51">
        <f t="shared" si="44"/>
        <v>265.4606507446365</v>
      </c>
    </row>
    <row r="266" spans="1:15" ht="15.95" customHeight="1" x14ac:dyDescent="0.25">
      <c r="A266" s="13">
        <v>261</v>
      </c>
      <c r="B266" s="41">
        <f t="shared" si="34"/>
        <v>4.870067032073961</v>
      </c>
      <c r="C266" s="41">
        <f t="shared" si="35"/>
        <v>0.47863548457825122</v>
      </c>
      <c r="D266" s="42">
        <f t="shared" si="36"/>
        <v>1250.0378979566331</v>
      </c>
      <c r="E266" s="48">
        <f t="shared" si="37"/>
        <v>162.60424826488256</v>
      </c>
      <c r="F266" s="47" t="s">
        <v>9</v>
      </c>
      <c r="G266" s="47" t="s">
        <v>9</v>
      </c>
      <c r="H266" s="42">
        <f t="shared" si="38"/>
        <v>180.3168113109283</v>
      </c>
      <c r="I266" s="45">
        <f t="shared" si="39"/>
        <v>7.0266872662703728</v>
      </c>
      <c r="J266" s="42">
        <f t="shared" si="40"/>
        <v>1054.2472265857025</v>
      </c>
      <c r="K266" s="45">
        <f t="shared" si="41"/>
        <v>117.09431902791481</v>
      </c>
      <c r="L266" s="55">
        <f t="shared" si="42"/>
        <v>16.750970067927984</v>
      </c>
      <c r="M266" s="47" t="s">
        <v>9</v>
      </c>
      <c r="N266" s="42">
        <f t="shared" si="43"/>
        <v>264.16463657843195</v>
      </c>
      <c r="O266" s="48">
        <f t="shared" si="44"/>
        <v>266.32549250136395</v>
      </c>
    </row>
    <row r="267" spans="1:15" ht="15.95" customHeight="1" x14ac:dyDescent="0.25">
      <c r="A267" s="14">
        <v>262</v>
      </c>
      <c r="B267" s="41">
        <f t="shared" si="34"/>
        <v>4.8883318449741706</v>
      </c>
      <c r="C267" s="49">
        <f t="shared" si="35"/>
        <v>0.47990512651378164</v>
      </c>
      <c r="D267" s="50">
        <f t="shared" si="36"/>
        <v>1253.959072606174</v>
      </c>
      <c r="E267" s="51">
        <f t="shared" si="37"/>
        <v>163.11431252553123</v>
      </c>
      <c r="F267" s="47" t="s">
        <v>9</v>
      </c>
      <c r="G267" s="47" t="s">
        <v>9</v>
      </c>
      <c r="H267" s="50">
        <f t="shared" si="38"/>
        <v>181.04170423432899</v>
      </c>
      <c r="I267" s="52">
        <f t="shared" si="39"/>
        <v>7.0549353028080519</v>
      </c>
      <c r="J267" s="50">
        <f t="shared" si="40"/>
        <v>1057.663435072775</v>
      </c>
      <c r="K267" s="52">
        <f t="shared" si="41"/>
        <v>117.47375432199345</v>
      </c>
      <c r="L267" s="54">
        <f t="shared" si="42"/>
        <v>16.861511809520294</v>
      </c>
      <c r="M267" s="47" t="s">
        <v>9</v>
      </c>
      <c r="N267" s="50">
        <f t="shared" si="43"/>
        <v>265.02195963216661</v>
      </c>
      <c r="O267" s="51">
        <f t="shared" si="44"/>
        <v>267.1898284226138</v>
      </c>
    </row>
    <row r="268" spans="1:15" ht="15.95" customHeight="1" x14ac:dyDescent="0.25">
      <c r="A268" s="13">
        <v>263</v>
      </c>
      <c r="B268" s="41">
        <f t="shared" si="34"/>
        <v>4.906595186985153</v>
      </c>
      <c r="C268" s="41">
        <f t="shared" si="35"/>
        <v>0.48117326413406902</v>
      </c>
      <c r="D268" s="42">
        <f t="shared" si="36"/>
        <v>1257.877539280948</v>
      </c>
      <c r="E268" s="48">
        <f t="shared" si="37"/>
        <v>163.62402453429829</v>
      </c>
      <c r="F268" s="47" t="s">
        <v>9</v>
      </c>
      <c r="G268" s="47" t="s">
        <v>9</v>
      </c>
      <c r="H268" s="42">
        <f t="shared" si="38"/>
        <v>181.76660060728102</v>
      </c>
      <c r="I268" s="45">
        <f t="shared" si="39"/>
        <v>7.0831834737697967</v>
      </c>
      <c r="J268" s="42">
        <f t="shared" si="40"/>
        <v>1061.0776361442161</v>
      </c>
      <c r="K268" s="45">
        <f t="shared" si="41"/>
        <v>117.8529666541705</v>
      </c>
      <c r="L268" s="55">
        <f t="shared" si="42"/>
        <v>16.972357748206488</v>
      </c>
      <c r="M268" s="47" t="s">
        <v>9</v>
      </c>
      <c r="N268" s="42">
        <f t="shared" si="43"/>
        <v>265.87878316135954</v>
      </c>
      <c r="O268" s="48">
        <f t="shared" si="44"/>
        <v>268.0536607332316</v>
      </c>
    </row>
    <row r="269" spans="1:15" ht="15.95" customHeight="1" x14ac:dyDescent="0.25">
      <c r="A269" s="14">
        <v>264</v>
      </c>
      <c r="B269" s="41">
        <f t="shared" si="34"/>
        <v>4.924857063817436</v>
      </c>
      <c r="C269" s="49">
        <f t="shared" si="35"/>
        <v>0.48243990488249955</v>
      </c>
      <c r="D269" s="50">
        <f t="shared" si="36"/>
        <v>1261.7933101369663</v>
      </c>
      <c r="E269" s="51">
        <f t="shared" si="37"/>
        <v>164.1333858724316</v>
      </c>
      <c r="F269" s="47" t="s">
        <v>9</v>
      </c>
      <c r="G269" s="47" t="s">
        <v>9</v>
      </c>
      <c r="H269" s="50">
        <f t="shared" si="38"/>
        <v>182.49149964044378</v>
      </c>
      <c r="I269" s="52">
        <f t="shared" si="39"/>
        <v>7.111431748396134</v>
      </c>
      <c r="J269" s="50">
        <f t="shared" si="40"/>
        <v>1064.4898386056889</v>
      </c>
      <c r="K269" s="52">
        <f t="shared" si="41"/>
        <v>118.23195700248333</v>
      </c>
      <c r="L269" s="54">
        <f t="shared" si="42"/>
        <v>17.083507559681223</v>
      </c>
      <c r="M269" s="47" t="s">
        <v>9</v>
      </c>
      <c r="N269" s="50">
        <f t="shared" si="43"/>
        <v>266.73510935474673</v>
      </c>
      <c r="O269" s="51">
        <f t="shared" si="44"/>
        <v>268.91699163985714</v>
      </c>
    </row>
    <row r="270" spans="1:15" ht="15.95" customHeight="1" x14ac:dyDescent="0.25">
      <c r="A270" s="13">
        <v>265</v>
      </c>
      <c r="B270" s="41">
        <f t="shared" si="34"/>
        <v>4.9431174811378504</v>
      </c>
      <c r="C270" s="41">
        <f t="shared" si="35"/>
        <v>0.48370505613762876</v>
      </c>
      <c r="D270" s="42">
        <f t="shared" si="36"/>
        <v>1265.7063972298663</v>
      </c>
      <c r="E270" s="48">
        <f t="shared" si="37"/>
        <v>164.64239810812126</v>
      </c>
      <c r="F270" s="47" t="s">
        <v>9</v>
      </c>
      <c r="G270" s="47" t="s">
        <v>9</v>
      </c>
      <c r="H270" s="42">
        <f t="shared" si="38"/>
        <v>183.2164005517883</v>
      </c>
      <c r="I270" s="45">
        <f t="shared" si="39"/>
        <v>7.1396800962125182</v>
      </c>
      <c r="J270" s="42">
        <f t="shared" si="40"/>
        <v>1067.9000511910385</v>
      </c>
      <c r="K270" s="45">
        <f t="shared" si="41"/>
        <v>118.61072633699246</v>
      </c>
      <c r="L270" s="55">
        <f t="shared" si="42"/>
        <v>17.194960921213745</v>
      </c>
      <c r="M270" s="47" t="s">
        <v>9</v>
      </c>
      <c r="N270" s="42">
        <f t="shared" si="43"/>
        <v>267.59094038322218</v>
      </c>
      <c r="O270" s="48">
        <f t="shared" si="44"/>
        <v>269.77982333114221</v>
      </c>
    </row>
    <row r="271" spans="1:15" ht="15.95" customHeight="1" x14ac:dyDescent="0.25">
      <c r="A271" s="14">
        <v>266</v>
      </c>
      <c r="B271" s="41">
        <f t="shared" si="34"/>
        <v>4.9613764445699937</v>
      </c>
      <c r="C271" s="49">
        <f t="shared" si="35"/>
        <v>0.48496872521399076</v>
      </c>
      <c r="D271" s="50">
        <f t="shared" si="36"/>
        <v>1269.6168125160843</v>
      </c>
      <c r="E271" s="51">
        <f t="shared" si="37"/>
        <v>165.1510627966546</v>
      </c>
      <c r="F271" s="47" t="s">
        <v>9</v>
      </c>
      <c r="G271" s="47" t="s">
        <v>9</v>
      </c>
      <c r="H271" s="50">
        <f t="shared" si="38"/>
        <v>183.94130256650655</v>
      </c>
      <c r="I271" s="52">
        <f t="shared" si="39"/>
        <v>7.167928487025792</v>
      </c>
      <c r="J271" s="50">
        <f t="shared" si="40"/>
        <v>1071.3082825631359</v>
      </c>
      <c r="K271" s="52">
        <f t="shared" si="41"/>
        <v>118.98927561987534</v>
      </c>
      <c r="L271" s="54">
        <f t="shared" si="42"/>
        <v>17.306717511634307</v>
      </c>
      <c r="M271" s="47" t="s">
        <v>9</v>
      </c>
      <c r="N271" s="50">
        <f t="shared" si="43"/>
        <v>268.44627840004989</v>
      </c>
      <c r="O271" s="51">
        <f t="shared" si="44"/>
        <v>270.64215797796442</v>
      </c>
    </row>
    <row r="272" spans="1:15" ht="15.95" customHeight="1" x14ac:dyDescent="0.25">
      <c r="A272" s="13">
        <v>267</v>
      </c>
      <c r="B272" s="41">
        <f t="shared" si="34"/>
        <v>4.9796339596947501</v>
      </c>
      <c r="C272" s="41">
        <f t="shared" si="35"/>
        <v>0.4862309193628902</v>
      </c>
      <c r="D272" s="42">
        <f t="shared" si="36"/>
        <v>1273.5245678540618</v>
      </c>
      <c r="E272" s="48">
        <f t="shared" si="37"/>
        <v>165.65938148057114</v>
      </c>
      <c r="F272" s="47" t="s">
        <v>9</v>
      </c>
      <c r="G272" s="47" t="s">
        <v>9</v>
      </c>
      <c r="H272" s="42">
        <f t="shared" si="38"/>
        <v>184.66620491692456</v>
      </c>
      <c r="I272" s="45">
        <f t="shared" si="39"/>
        <v>7.1961768909208024</v>
      </c>
      <c r="J272" s="42">
        <f t="shared" si="40"/>
        <v>1074.7145413147214</v>
      </c>
      <c r="K272" s="45">
        <f t="shared" si="41"/>
        <v>119.36760580552026</v>
      </c>
      <c r="L272" s="55">
        <f t="shared" si="42"/>
        <v>17.418777011320707</v>
      </c>
      <c r="M272" s="47" t="s">
        <v>9</v>
      </c>
      <c r="N272" s="42">
        <f t="shared" si="43"/>
        <v>269.30112554107166</v>
      </c>
      <c r="O272" s="48">
        <f t="shared" si="44"/>
        <v>271.50399773363665</v>
      </c>
    </row>
    <row r="273" spans="1:15" ht="15.95" customHeight="1" x14ac:dyDescent="0.25">
      <c r="A273" s="14">
        <v>268</v>
      </c>
      <c r="B273" s="41">
        <f t="shared" si="34"/>
        <v>4.9978900320507496</v>
      </c>
      <c r="C273" s="49">
        <f t="shared" si="35"/>
        <v>0.48749164577318327</v>
      </c>
      <c r="D273" s="50">
        <f t="shared" si="36"/>
        <v>1277.4296750054082</v>
      </c>
      <c r="E273" s="51">
        <f t="shared" si="37"/>
        <v>166.16735568981429</v>
      </c>
      <c r="F273" s="47" t="s">
        <v>9</v>
      </c>
      <c r="G273" s="47" t="s">
        <v>9</v>
      </c>
      <c r="H273" s="50">
        <f t="shared" si="38"/>
        <v>185.39110684241535</v>
      </c>
      <c r="I273" s="52">
        <f t="shared" si="39"/>
        <v>7.2244252782570122</v>
      </c>
      <c r="J273" s="50">
        <f t="shared" si="40"/>
        <v>1078.1188359692344</v>
      </c>
      <c r="K273" s="52">
        <f t="shared" si="41"/>
        <v>119.7457178406181</v>
      </c>
      <c r="L273" s="54">
        <f t="shared" si="42"/>
        <v>17.531139102185055</v>
      </c>
      <c r="M273" s="47" t="s">
        <v>9</v>
      </c>
      <c r="N273" s="50">
        <f t="shared" si="43"/>
        <v>270.15548392491513</v>
      </c>
      <c r="O273" s="51">
        <f t="shared" si="44"/>
        <v>272.36534473411689</v>
      </c>
    </row>
    <row r="274" spans="1:15" ht="15.95" customHeight="1" x14ac:dyDescent="0.25">
      <c r="A274" s="13">
        <v>269</v>
      </c>
      <c r="B274" s="41">
        <f t="shared" si="34"/>
        <v>5.01614466713486</v>
      </c>
      <c r="C274" s="41">
        <f t="shared" si="35"/>
        <v>0.48875091157204675</v>
      </c>
      <c r="D274" s="42">
        <f t="shared" si="36"/>
        <v>1281.3321456360443</v>
      </c>
      <c r="E274" s="48">
        <f t="shared" si="37"/>
        <v>166.67498694188069</v>
      </c>
      <c r="F274" s="47" t="s">
        <v>9</v>
      </c>
      <c r="G274" s="47" t="s">
        <v>9</v>
      </c>
      <c r="H274" s="42">
        <f t="shared" si="38"/>
        <v>186.11600758931436</v>
      </c>
      <c r="I274" s="45">
        <f t="shared" si="39"/>
        <v>7.2526736196651891</v>
      </c>
      <c r="J274" s="42">
        <f t="shared" si="40"/>
        <v>1081.5211749816306</v>
      </c>
      <c r="K274" s="45">
        <f t="shared" si="41"/>
        <v>120.12361266425341</v>
      </c>
      <c r="L274" s="55">
        <f t="shared" si="42"/>
        <v>17.643803467660891</v>
      </c>
      <c r="M274" s="47" t="s">
        <v>9</v>
      </c>
      <c r="N274" s="42">
        <f t="shared" si="43"/>
        <v>271.00935565319412</v>
      </c>
      <c r="O274" s="48">
        <f t="shared" si="44"/>
        <v>273.22620109821003</v>
      </c>
    </row>
    <row r="275" spans="1:15" ht="15.95" customHeight="1" x14ac:dyDescent="0.25">
      <c r="A275" s="14">
        <v>270</v>
      </c>
      <c r="B275" s="41">
        <f t="shared" si="34"/>
        <v>5.0343978704026462</v>
      </c>
      <c r="C275" s="49">
        <f t="shared" si="35"/>
        <v>0.4900087238257344</v>
      </c>
      <c r="D275" s="50">
        <f t="shared" si="36"/>
        <v>1285.2319913173371</v>
      </c>
      <c r="E275" s="51">
        <f t="shared" si="37"/>
        <v>167.18227674196788</v>
      </c>
      <c r="F275" s="47" t="s">
        <v>9</v>
      </c>
      <c r="G275" s="47" t="s">
        <v>9</v>
      </c>
      <c r="H275" s="50">
        <f t="shared" si="38"/>
        <v>186.84090641083515</v>
      </c>
      <c r="I275" s="52">
        <f t="shared" si="39"/>
        <v>7.2809218860441414</v>
      </c>
      <c r="J275" s="50">
        <f t="shared" si="40"/>
        <v>1084.9215667391766</v>
      </c>
      <c r="K275" s="52">
        <f t="shared" si="41"/>
        <v>120.50129120799262</v>
      </c>
      <c r="L275" s="54">
        <f t="shared" si="42"/>
        <v>17.756769792689976</v>
      </c>
      <c r="M275" s="47" t="s">
        <v>9</v>
      </c>
      <c r="N275" s="50">
        <f t="shared" si="43"/>
        <v>271.86274281070871</v>
      </c>
      <c r="O275" s="51">
        <f t="shared" si="44"/>
        <v>274.08656892776975</v>
      </c>
    </row>
    <row r="276" spans="1:15" ht="15.95" customHeight="1" x14ac:dyDescent="0.25">
      <c r="A276" s="13">
        <v>271</v>
      </c>
      <c r="B276" s="41">
        <f t="shared" si="34"/>
        <v>5.0526496472688409</v>
      </c>
      <c r="C276" s="41">
        <f t="shared" si="35"/>
        <v>0.49126508954032105</v>
      </c>
      <c r="D276" s="42">
        <f t="shared" si="36"/>
        <v>1289.1292235272151</v>
      </c>
      <c r="E276" s="48">
        <f t="shared" si="37"/>
        <v>167.68922658311811</v>
      </c>
      <c r="F276" s="47" t="s">
        <v>9</v>
      </c>
      <c r="G276" s="47" t="s">
        <v>9</v>
      </c>
      <c r="H276" s="42">
        <f t="shared" si="38"/>
        <v>187.56580256698678</v>
      </c>
      <c r="I276" s="45">
        <f t="shared" si="39"/>
        <v>7.3091700485574869</v>
      </c>
      <c r="J276" s="42">
        <f t="shared" si="40"/>
        <v>1088.3200195622508</v>
      </c>
      <c r="K276" s="45">
        <f t="shared" si="41"/>
        <v>120.87875439597288</v>
      </c>
      <c r="L276" s="55">
        <f t="shared" si="42"/>
        <v>17.870037763709732</v>
      </c>
      <c r="M276" s="47" t="s">
        <v>9</v>
      </c>
      <c r="N276" s="42">
        <f t="shared" si="43"/>
        <v>272.71564746564201</v>
      </c>
      <c r="O276" s="48">
        <f t="shared" si="44"/>
        <v>274.94645030789678</v>
      </c>
    </row>
    <row r="277" spans="1:15" ht="15.95" customHeight="1" x14ac:dyDescent="0.25">
      <c r="A277" s="14">
        <v>272</v>
      </c>
      <c r="B277" s="41">
        <f t="shared" si="34"/>
        <v>5.0709000031077931</v>
      </c>
      <c r="C277" s="49">
        <f t="shared" si="35"/>
        <v>0.49252001566243397</v>
      </c>
      <c r="D277" s="50">
        <f t="shared" si="36"/>
        <v>1293.0238536512627</v>
      </c>
      <c r="E277" s="51">
        <f t="shared" si="37"/>
        <v>168.19583794636216</v>
      </c>
      <c r="F277" s="47" t="s">
        <v>9</v>
      </c>
      <c r="G277" s="47" t="s">
        <v>9</v>
      </c>
      <c r="H277" s="50">
        <f t="shared" si="38"/>
        <v>188.29069532449327</v>
      </c>
      <c r="I277" s="52">
        <f t="shared" si="39"/>
        <v>7.337418078630507</v>
      </c>
      <c r="J277" s="50">
        <f t="shared" si="40"/>
        <v>1091.7165417051137</v>
      </c>
      <c r="K277" s="52">
        <f t="shared" si="41"/>
        <v>121.25600314498766</v>
      </c>
      <c r="L277" s="54">
        <f t="shared" si="42"/>
        <v>17.983607068640584</v>
      </c>
      <c r="M277" s="47" t="s">
        <v>9</v>
      </c>
      <c r="N277" s="50">
        <f t="shared" si="43"/>
        <v>273.5680716697525</v>
      </c>
      <c r="O277" s="51">
        <f t="shared" si="44"/>
        <v>275.80584730713292</v>
      </c>
    </row>
    <row r="278" spans="1:15" ht="15.95" customHeight="1" x14ac:dyDescent="0.25">
      <c r="A278" s="13">
        <v>273</v>
      </c>
      <c r="B278" s="41">
        <f t="shared" si="34"/>
        <v>5.0891489432539148</v>
      </c>
      <c r="C278" s="41">
        <f t="shared" si="35"/>
        <v>0.49377350907997547</v>
      </c>
      <c r="D278" s="42">
        <f t="shared" si="36"/>
        <v>1296.9158929837986</v>
      </c>
      <c r="E278" s="48">
        <f t="shared" si="37"/>
        <v>168.70211230085883</v>
      </c>
      <c r="F278" s="47" t="s">
        <v>9</v>
      </c>
      <c r="G278" s="47" t="s">
        <v>9</v>
      </c>
      <c r="H278" s="42">
        <f t="shared" si="38"/>
        <v>189.01558395671302</v>
      </c>
      <c r="I278" s="45">
        <f t="shared" si="39"/>
        <v>7.3656659479470274</v>
      </c>
      <c r="J278" s="42">
        <f t="shared" si="40"/>
        <v>1095.11114135668</v>
      </c>
      <c r="K278" s="45">
        <f t="shared" si="41"/>
        <v>121.6330383645726</v>
      </c>
      <c r="L278" s="55">
        <f t="shared" si="42"/>
        <v>18.097477396873593</v>
      </c>
      <c r="M278" s="47" t="s">
        <v>9</v>
      </c>
      <c r="N278" s="42">
        <f t="shared" si="43"/>
        <v>274.42001745856487</v>
      </c>
      <c r="O278" s="48">
        <f t="shared" si="44"/>
        <v>276.66476197765331</v>
      </c>
    </row>
    <row r="279" spans="1:15" ht="15.95" customHeight="1" x14ac:dyDescent="0.25">
      <c r="A279" s="14">
        <v>274</v>
      </c>
      <c r="B279" s="41">
        <f t="shared" si="34"/>
        <v>5.107396473002134</v>
      </c>
      <c r="C279" s="49">
        <f t="shared" si="35"/>
        <v>0.49502557662283103</v>
      </c>
      <c r="D279" s="50">
        <f t="shared" si="36"/>
        <v>1300.8053527289426</v>
      </c>
      <c r="E279" s="51">
        <f t="shared" si="37"/>
        <v>169.20805110403404</v>
      </c>
      <c r="F279" s="47" t="s">
        <v>9</v>
      </c>
      <c r="G279" s="47" t="s">
        <v>9</v>
      </c>
      <c r="H279" s="50">
        <f t="shared" si="38"/>
        <v>189.74046774356032</v>
      </c>
      <c r="I279" s="52">
        <f t="shared" si="39"/>
        <v>7.3939136284463389</v>
      </c>
      <c r="J279" s="50">
        <f t="shared" si="40"/>
        <v>1098.5038266412678</v>
      </c>
      <c r="K279" s="52">
        <f t="shared" si="41"/>
        <v>122.00986095708859</v>
      </c>
      <c r="L279" s="54">
        <f t="shared" si="42"/>
        <v>18.211648439257985</v>
      </c>
      <c r="M279" s="47" t="s">
        <v>9</v>
      </c>
      <c r="N279" s="50">
        <f t="shared" si="43"/>
        <v>275.27148685155743</v>
      </c>
      <c r="O279" s="51">
        <f t="shared" si="44"/>
        <v>277.52319635545564</v>
      </c>
    </row>
    <row r="280" spans="1:15" ht="15.95" customHeight="1" x14ac:dyDescent="0.25">
      <c r="A280" s="13">
        <v>275</v>
      </c>
      <c r="B280" s="41">
        <f t="shared" si="34"/>
        <v>5.1256425976083237</v>
      </c>
      <c r="C280" s="41">
        <f t="shared" si="35"/>
        <v>0.49627622506356855</v>
      </c>
      <c r="D280" s="42">
        <f t="shared" si="36"/>
        <v>1304.6922440016599</v>
      </c>
      <c r="E280" s="48">
        <f t="shared" si="37"/>
        <v>169.71365580171599</v>
      </c>
      <c r="F280" s="47" t="s">
        <v>9</v>
      </c>
      <c r="G280" s="47" t="s">
        <v>9</v>
      </c>
      <c r="H280" s="42">
        <f t="shared" si="38"/>
        <v>190.46534597142735</v>
      </c>
      <c r="I280" s="45">
        <f t="shared" si="39"/>
        <v>7.4221610923201711</v>
      </c>
      <c r="J280" s="42">
        <f t="shared" si="40"/>
        <v>1101.8946056193477</v>
      </c>
      <c r="K280" s="45">
        <f t="shared" si="41"/>
        <v>122.3864718178051</v>
      </c>
      <c r="L280" s="55">
        <f t="shared" si="42"/>
        <v>18.326119888089178</v>
      </c>
      <c r="M280" s="47" t="s">
        <v>9</v>
      </c>
      <c r="N280" s="42">
        <f t="shared" si="43"/>
        <v>276.12248185234682</v>
      </c>
      <c r="O280" s="48">
        <f t="shared" si="44"/>
        <v>278.38115246054599</v>
      </c>
    </row>
    <row r="281" spans="1:15" ht="15.95" customHeight="1" x14ac:dyDescent="0.25">
      <c r="A281" s="14">
        <v>276</v>
      </c>
      <c r="B281" s="41">
        <f t="shared" si="34"/>
        <v>5.1438873222897179</v>
      </c>
      <c r="C281" s="49">
        <f t="shared" si="35"/>
        <v>0.49752546111812423</v>
      </c>
      <c r="D281" s="50">
        <f t="shared" si="36"/>
        <v>1308.5765778287896</v>
      </c>
      <c r="E281" s="51">
        <f t="shared" si="37"/>
        <v>170.21892782827018</v>
      </c>
      <c r="F281" s="47" t="s">
        <v>9</v>
      </c>
      <c r="G281" s="47" t="s">
        <v>9</v>
      </c>
      <c r="H281" s="50">
        <f t="shared" si="38"/>
        <v>191.19021793310768</v>
      </c>
      <c r="I281" s="52">
        <f t="shared" si="39"/>
        <v>7.4504083120097011</v>
      </c>
      <c r="J281" s="50">
        <f t="shared" si="40"/>
        <v>1105.2834862882692</v>
      </c>
      <c r="K281" s="52">
        <f t="shared" si="41"/>
        <v>122.76287183498073</v>
      </c>
      <c r="L281" s="54">
        <f t="shared" si="42"/>
        <v>18.440891437096628</v>
      </c>
      <c r="M281" s="47" t="s">
        <v>9</v>
      </c>
      <c r="N281" s="50">
        <f t="shared" si="43"/>
        <v>276.97300444886912</v>
      </c>
      <c r="O281" s="51">
        <f t="shared" si="44"/>
        <v>279.23863229712163</v>
      </c>
    </row>
    <row r="282" spans="1:15" ht="15.95" customHeight="1" x14ac:dyDescent="0.25">
      <c r="A282" s="13">
        <v>277</v>
      </c>
      <c r="B282" s="41">
        <f t="shared" si="34"/>
        <v>5.1621306522253665</v>
      </c>
      <c r="C282" s="41">
        <f t="shared" si="35"/>
        <v>0.49877329144648253</v>
      </c>
      <c r="D282" s="42">
        <f t="shared" si="36"/>
        <v>1312.4583651500654</v>
      </c>
      <c r="E282" s="48">
        <f t="shared" si="37"/>
        <v>170.72386860673137</v>
      </c>
      <c r="F282" s="47" t="s">
        <v>9</v>
      </c>
      <c r="G282" s="47" t="s">
        <v>9</v>
      </c>
      <c r="H282" s="42">
        <f t="shared" si="38"/>
        <v>191.91508292772238</v>
      </c>
      <c r="I282" s="45">
        <f t="shared" si="39"/>
        <v>7.4786552602026886</v>
      </c>
      <c r="J282" s="42">
        <f t="shared" si="40"/>
        <v>1108.6704765829888</v>
      </c>
      <c r="K282" s="45">
        <f t="shared" si="41"/>
        <v>123.13906188994419</v>
      </c>
      <c r="L282" s="55">
        <f t="shared" si="42"/>
        <v>18.555962781432168</v>
      </c>
      <c r="M282" s="47" t="s">
        <v>9</v>
      </c>
      <c r="N282" s="42">
        <f t="shared" si="43"/>
        <v>277.82305661356037</v>
      </c>
      <c r="O282" s="48">
        <f t="shared" si="44"/>
        <v>280.09563785375309</v>
      </c>
    </row>
    <row r="283" spans="1:15" ht="15.95" customHeight="1" x14ac:dyDescent="0.25">
      <c r="A283" s="14">
        <v>278</v>
      </c>
      <c r="B283" s="41">
        <f t="shared" si="34"/>
        <v>5.1803725925565178</v>
      </c>
      <c r="C283" s="49">
        <f t="shared" si="35"/>
        <v>0.50001972265333772</v>
      </c>
      <c r="D283" s="50">
        <f t="shared" si="36"/>
        <v>1316.3376168191101</v>
      </c>
      <c r="E283" s="51">
        <f t="shared" si="37"/>
        <v>171.22847954893302</v>
      </c>
      <c r="F283" s="47" t="s">
        <v>9</v>
      </c>
      <c r="G283" s="47" t="s">
        <v>9</v>
      </c>
      <c r="H283" s="50">
        <f t="shared" si="38"/>
        <v>192.63994026064364</v>
      </c>
      <c r="I283" s="52">
        <f t="shared" si="39"/>
        <v>7.5069019098304803</v>
      </c>
      <c r="J283" s="50">
        <f t="shared" si="40"/>
        <v>1112.0555843767718</v>
      </c>
      <c r="K283" s="52">
        <f t="shared" si="41"/>
        <v>123.51504285717216</v>
      </c>
      <c r="L283" s="54">
        <f t="shared" si="42"/>
        <v>18.671333617658046</v>
      </c>
      <c r="M283" s="47" t="s">
        <v>9</v>
      </c>
      <c r="N283" s="50">
        <f t="shared" si="43"/>
        <v>278.67264030353084</v>
      </c>
      <c r="O283" s="51">
        <f t="shared" si="44"/>
        <v>280.95217110355975</v>
      </c>
    </row>
    <row r="284" spans="1:15" ht="15.95" customHeight="1" x14ac:dyDescent="0.25">
      <c r="A284" s="13">
        <v>279</v>
      </c>
      <c r="B284" s="41">
        <f t="shared" si="34"/>
        <v>5.1986131483870448</v>
      </c>
      <c r="C284" s="41">
        <f t="shared" si="35"/>
        <v>0.50126476128875419</v>
      </c>
      <c r="D284" s="42">
        <f t="shared" si="36"/>
        <v>1320.21434360443</v>
      </c>
      <c r="E284" s="48">
        <f t="shared" si="37"/>
        <v>171.73276205563599</v>
      </c>
      <c r="F284" s="47" t="s">
        <v>9</v>
      </c>
      <c r="G284" s="47" t="s">
        <v>9</v>
      </c>
      <c r="H284" s="42">
        <f t="shared" si="38"/>
        <v>193.36478924342373</v>
      </c>
      <c r="I284" s="45">
        <f t="shared" si="39"/>
        <v>7.5351482340652591</v>
      </c>
      <c r="J284" s="42">
        <f t="shared" si="40"/>
        <v>1115.4388174818976</v>
      </c>
      <c r="K284" s="45">
        <f t="shared" si="41"/>
        <v>123.89081560436773</v>
      </c>
      <c r="L284" s="55">
        <f t="shared" si="42"/>
        <v>18.787003643735456</v>
      </c>
      <c r="M284" s="47" t="s">
        <v>9</v>
      </c>
      <c r="N284" s="42">
        <f t="shared" si="43"/>
        <v>279.52175746074056</v>
      </c>
      <c r="O284" s="48">
        <f t="shared" si="44"/>
        <v>281.80823400438675</v>
      </c>
    </row>
    <row r="285" spans="1:15" ht="15.95" customHeight="1" x14ac:dyDescent="0.25">
      <c r="A285" s="14">
        <v>280</v>
      </c>
      <c r="B285" s="41">
        <f t="shared" si="34"/>
        <v>5.2168523247838472</v>
      </c>
      <c r="C285" s="49">
        <f t="shared" si="35"/>
        <v>0.50250841384881018</v>
      </c>
      <c r="D285" s="50">
        <f t="shared" si="36"/>
        <v>1324.0885561903735</v>
      </c>
      <c r="E285" s="51">
        <f t="shared" si="37"/>
        <v>172.23671751665464</v>
      </c>
      <c r="F285" s="47" t="s">
        <v>9</v>
      </c>
      <c r="G285" s="47" t="s">
        <v>9</v>
      </c>
      <c r="H285" s="50">
        <f t="shared" si="38"/>
        <v>194.08962919372186</v>
      </c>
      <c r="I285" s="52">
        <f t="shared" si="39"/>
        <v>7.5633942063171835</v>
      </c>
      <c r="J285" s="50">
        <f t="shared" si="40"/>
        <v>1118.8201836503513</v>
      </c>
      <c r="K285" s="52">
        <f t="shared" si="41"/>
        <v>124.26638099253708</v>
      </c>
      <c r="L285" s="54">
        <f t="shared" si="42"/>
        <v>18.902972559013179</v>
      </c>
      <c r="M285" s="47" t="s">
        <v>9</v>
      </c>
      <c r="N285" s="50">
        <f t="shared" si="43"/>
        <v>280.37041001216977</v>
      </c>
      <c r="O285" s="51">
        <f t="shared" si="44"/>
        <v>282.6638284989769</v>
      </c>
    </row>
    <row r="286" spans="1:15" ht="15.95" customHeight="1" x14ac:dyDescent="0.25">
      <c r="A286" s="13">
        <v>281</v>
      </c>
      <c r="B286" s="41">
        <f t="shared" si="34"/>
        <v>5.23509012677727</v>
      </c>
      <c r="C286" s="41">
        <f t="shared" si="35"/>
        <v>0.50375068677623347</v>
      </c>
      <c r="D286" s="42">
        <f t="shared" si="36"/>
        <v>1327.9602651780901</v>
      </c>
      <c r="E286" s="48">
        <f t="shared" si="37"/>
        <v>172.74034731098095</v>
      </c>
      <c r="F286" s="47" t="s">
        <v>9</v>
      </c>
      <c r="G286" s="47" t="s">
        <v>9</v>
      </c>
      <c r="H286" s="42">
        <f t="shared" si="38"/>
        <v>194.81445943523391</v>
      </c>
      <c r="I286" s="45">
        <f t="shared" si="39"/>
        <v>7.5916398002316523</v>
      </c>
      <c r="J286" s="42">
        <f t="shared" si="40"/>
        <v>1122.1996905744943</v>
      </c>
      <c r="K286" s="45">
        <f t="shared" si="41"/>
        <v>124.64173987606407</v>
      </c>
      <c r="L286" s="55">
        <f t="shared" si="42"/>
        <v>19.019240064216085</v>
      </c>
      <c r="M286" s="47" t="s">
        <v>9</v>
      </c>
      <c r="N286" s="42">
        <f t="shared" si="43"/>
        <v>281.21859986998794</v>
      </c>
      <c r="O286" s="48">
        <f t="shared" si="44"/>
        <v>283.51895651514121</v>
      </c>
    </row>
    <row r="287" spans="1:15" ht="15.95" customHeight="1" x14ac:dyDescent="0.25">
      <c r="A287" s="14">
        <v>282</v>
      </c>
      <c r="B287" s="41">
        <f t="shared" ref="B287:B350" si="45">(EXP($B$17*(LN($A287))+$C$17))*(1.136672-(LN($A$30)*0.041838))</f>
        <v>5.2533265593614544</v>
      </c>
      <c r="C287" s="49">
        <f t="shared" ref="C287:C350" si="46">(+EXP($D$17*(LN($A287))+$E$17))*(1.101672-(LN($A287))*(0.041838))</f>
        <v>0.50499158646102871</v>
      </c>
      <c r="D287" s="50">
        <f t="shared" ref="D287:D350" si="47">(+EXP($B$18*(LN($A287))+$C$18))*0.316</f>
        <v>1331.8294810864788</v>
      </c>
      <c r="E287" s="51">
        <f t="shared" ref="E287:E350" si="48">(+EXP($D$18*(LN($A287))+$E$18))*0.86</f>
        <v>173.24365280690756</v>
      </c>
      <c r="F287" s="47" t="s">
        <v>9</v>
      </c>
      <c r="G287" s="47" t="s">
        <v>9</v>
      </c>
      <c r="H287" s="50">
        <f t="shared" ref="H287:H350" si="49">(+EXP($B$20*(LN($A287))+$C$20))*(1.46203-(LN($A287))*(0.145712))</f>
        <v>195.53927929762244</v>
      </c>
      <c r="I287" s="52">
        <f t="shared" ref="I287:I350" si="50">(+EXP($D$20*(LN($A287))+$E$20))*(1.46203-(LN($A287))*(0.145712))</f>
        <v>7.6198849896865788</v>
      </c>
      <c r="J287" s="50">
        <f t="shared" ref="J287:J350" si="51">(+EXP($B$21*(LN($A287))+$C$21))*0.998</f>
        <v>1125.5773458877402</v>
      </c>
      <c r="K287" s="52">
        <f t="shared" ref="K287:K350" si="52">(+EXP($D$21*(LN($A287))+$E$21))*0.997</f>
        <v>125.01689310278533</v>
      </c>
      <c r="L287" s="54">
        <f t="shared" ref="L287:L350" si="53">(+EXP($B$22*(LN($A287))+$C$22))*0.85</f>
        <v>19.135805861434097</v>
      </c>
      <c r="M287" s="47" t="s">
        <v>9</v>
      </c>
      <c r="N287" s="50">
        <f t="shared" ref="N287:N350" si="54">(+EXP($B$23*(LN($A287))+$C$23))*0.978</f>
        <v>282.06632893171872</v>
      </c>
      <c r="O287" s="51">
        <f t="shared" ref="O287:O350" si="55">(+EXP($D$23*(LN($A287))+$E$23))*0.986</f>
        <v>284.373619965925</v>
      </c>
    </row>
    <row r="288" spans="1:15" ht="15.95" customHeight="1" x14ac:dyDescent="0.25">
      <c r="A288" s="13">
        <v>283</v>
      </c>
      <c r="B288" s="41">
        <f t="shared" si="45"/>
        <v>5.2715616274947612</v>
      </c>
      <c r="C288" s="41">
        <f t="shared" si="46"/>
        <v>0.50623111924109299</v>
      </c>
      <c r="D288" s="42">
        <f t="shared" si="47"/>
        <v>1335.6962143531073</v>
      </c>
      <c r="E288" s="48">
        <f t="shared" si="48"/>
        <v>173.74663536214746</v>
      </c>
      <c r="F288" s="47" t="s">
        <v>9</v>
      </c>
      <c r="G288" s="47" t="s">
        <v>9</v>
      </c>
      <c r="H288" s="42">
        <f t="shared" si="49"/>
        <v>196.2640881164472</v>
      </c>
      <c r="I288" s="45">
        <f t="shared" si="50"/>
        <v>7.6481297487896782</v>
      </c>
      <c r="J288" s="42">
        <f t="shared" si="51"/>
        <v>1128.9531571652126</v>
      </c>
      <c r="K288" s="45">
        <f t="shared" si="52"/>
        <v>125.39184151406316</v>
      </c>
      <c r="L288" s="55">
        <f t="shared" si="53"/>
        <v>19.252669654111074</v>
      </c>
      <c r="M288" s="47" t="s">
        <v>9</v>
      </c>
      <c r="N288" s="42">
        <f t="shared" si="54"/>
        <v>282.91359908040516</v>
      </c>
      <c r="O288" s="48">
        <f t="shared" si="55"/>
        <v>285.22782074977454</v>
      </c>
    </row>
    <row r="289" spans="1:15" ht="15.95" customHeight="1" x14ac:dyDescent="0.25">
      <c r="A289" s="14">
        <v>284</v>
      </c>
      <c r="B289" s="41">
        <f t="shared" si="45"/>
        <v>5.2897953361001422</v>
      </c>
      <c r="C289" s="49">
        <f t="shared" si="46"/>
        <v>0.50746929140282393</v>
      </c>
      <c r="D289" s="50">
        <f t="shared" si="47"/>
        <v>1339.5604753351304</v>
      </c>
      <c r="E289" s="51">
        <f t="shared" si="48"/>
        <v>174.24929632395356</v>
      </c>
      <c r="F289" s="47" t="s">
        <v>9</v>
      </c>
      <c r="G289" s="47" t="s">
        <v>9</v>
      </c>
      <c r="H289" s="50">
        <f t="shared" si="49"/>
        <v>196.98888523309924</v>
      </c>
      <c r="I289" s="52">
        <f t="shared" si="50"/>
        <v>7.676374051875908</v>
      </c>
      <c r="J289" s="50">
        <f t="shared" si="51"/>
        <v>1132.3271319243913</v>
      </c>
      <c r="K289" s="52">
        <f t="shared" si="52"/>
        <v>125.76658594485754</v>
      </c>
      <c r="L289" s="54">
        <f t="shared" si="53"/>
        <v>19.369831147033899</v>
      </c>
      <c r="M289" s="47" t="s">
        <v>9</v>
      </c>
      <c r="N289" s="50">
        <f t="shared" si="54"/>
        <v>283.76041218477036</v>
      </c>
      <c r="O289" s="51">
        <f t="shared" si="55"/>
        <v>286.08156075069894</v>
      </c>
    </row>
    <row r="290" spans="1:15" ht="15.95" customHeight="1" x14ac:dyDescent="0.25">
      <c r="A290" s="13">
        <v>285</v>
      </c>
      <c r="B290" s="41">
        <f t="shared" si="45"/>
        <v>5.3080276900655097</v>
      </c>
      <c r="C290" s="41">
        <f t="shared" si="46"/>
        <v>0.50870610918171744</v>
      </c>
      <c r="D290" s="42">
        <f t="shared" si="47"/>
        <v>1343.422274310187</v>
      </c>
      <c r="E290" s="48">
        <f t="shared" si="48"/>
        <v>174.75163702923606</v>
      </c>
      <c r="F290" s="47" t="s">
        <v>9</v>
      </c>
      <c r="G290" s="47" t="s">
        <v>9</v>
      </c>
      <c r="H290" s="42">
        <f t="shared" si="49"/>
        <v>197.7136699947317</v>
      </c>
      <c r="I290" s="45">
        <f t="shared" si="50"/>
        <v>7.7046178735047635</v>
      </c>
      <c r="J290" s="42">
        <f t="shared" si="51"/>
        <v>1135.6992776257571</v>
      </c>
      <c r="K290" s="45">
        <f t="shared" si="52"/>
        <v>126.14112722379754</v>
      </c>
      <c r="L290" s="55">
        <f t="shared" si="53"/>
        <v>19.487290046321736</v>
      </c>
      <c r="M290" s="47" t="s">
        <v>9</v>
      </c>
      <c r="N290" s="42">
        <f t="shared" si="54"/>
        <v>284.60677009937592</v>
      </c>
      <c r="O290" s="48">
        <f t="shared" si="55"/>
        <v>286.93484183843015</v>
      </c>
    </row>
    <row r="291" spans="1:15" ht="15.95" customHeight="1" x14ac:dyDescent="0.25">
      <c r="A291" s="14">
        <v>286</v>
      </c>
      <c r="B291" s="41">
        <f t="shared" si="45"/>
        <v>5.3262586942441139</v>
      </c>
      <c r="C291" s="49">
        <f t="shared" si="46"/>
        <v>0.50994157876295731</v>
      </c>
      <c r="D291" s="50">
        <f t="shared" si="47"/>
        <v>1347.2816214772929</v>
      </c>
      <c r="E291" s="51">
        <f t="shared" si="48"/>
        <v>175.25365880467683</v>
      </c>
      <c r="F291" s="47" t="s">
        <v>9</v>
      </c>
      <c r="G291" s="47" t="s">
        <v>9</v>
      </c>
      <c r="H291" s="50">
        <f t="shared" si="49"/>
        <v>198.43844175419625</v>
      </c>
      <c r="I291" s="52">
        <f t="shared" si="50"/>
        <v>7.7328611884577985</v>
      </c>
      <c r="J291" s="50">
        <f t="shared" si="51"/>
        <v>1139.0696016734205</v>
      </c>
      <c r="K291" s="52">
        <f t="shared" si="52"/>
        <v>126.5154661732512</v>
      </c>
      <c r="L291" s="54">
        <f t="shared" si="53"/>
        <v>19.605046059415251</v>
      </c>
      <c r="M291" s="47" t="s">
        <v>9</v>
      </c>
      <c r="N291" s="50">
        <f t="shared" si="54"/>
        <v>285.45267466477918</v>
      </c>
      <c r="O291" s="51">
        <f t="shared" si="55"/>
        <v>287.78766586858103</v>
      </c>
    </row>
    <row r="292" spans="1:15" ht="15.95" customHeight="1" x14ac:dyDescent="0.25">
      <c r="A292" s="13">
        <v>287</v>
      </c>
      <c r="B292" s="41">
        <f t="shared" si="45"/>
        <v>5.3444883534549303</v>
      </c>
      <c r="C292" s="41">
        <f t="shared" si="46"/>
        <v>0.51117570628199438</v>
      </c>
      <c r="D292" s="42">
        <f t="shared" si="47"/>
        <v>1351.138526957712</v>
      </c>
      <c r="E292" s="48">
        <f t="shared" si="48"/>
        <v>175.75536296684447</v>
      </c>
      <c r="F292" s="47" t="s">
        <v>9</v>
      </c>
      <c r="G292" s="47" t="s">
        <v>9</v>
      </c>
      <c r="H292" s="42">
        <f t="shared" si="49"/>
        <v>199.16319986997661</v>
      </c>
      <c r="I292" s="45">
        <f t="shared" si="50"/>
        <v>7.761103971736051</v>
      </c>
      <c r="J292" s="42">
        <f t="shared" si="51"/>
        <v>1142.4381114157411</v>
      </c>
      <c r="K292" s="45">
        <f t="shared" si="52"/>
        <v>126.88960360939446</v>
      </c>
      <c r="L292" s="55">
        <f t="shared" si="53"/>
        <v>19.72309889506619</v>
      </c>
      <c r="M292" s="47" t="s">
        <v>9</v>
      </c>
      <c r="N292" s="42">
        <f t="shared" si="54"/>
        <v>286.29812770768785</v>
      </c>
      <c r="O292" s="48">
        <f t="shared" si="55"/>
        <v>288.64003468280185</v>
      </c>
    </row>
    <row r="293" spans="1:15" ht="15.95" customHeight="1" x14ac:dyDescent="0.25">
      <c r="A293" s="14">
        <v>288</v>
      </c>
      <c r="B293" s="41">
        <f t="shared" si="45"/>
        <v>5.3627166724829625</v>
      </c>
      <c r="C293" s="49">
        <f t="shared" si="46"/>
        <v>0.51240849782511944</v>
      </c>
      <c r="D293" s="50">
        <f t="shared" si="47"/>
        <v>1354.9930007958117</v>
      </c>
      <c r="E293" s="51">
        <f t="shared" si="48"/>
        <v>176.25675082230515</v>
      </c>
      <c r="F293" s="47" t="s">
        <v>9</v>
      </c>
      <c r="G293" s="47" t="s">
        <v>9</v>
      </c>
      <c r="H293" s="50">
        <f t="shared" si="49"/>
        <v>199.88794370612541</v>
      </c>
      <c r="I293" s="52">
        <f t="shared" si="50"/>
        <v>7.7893461985575616</v>
      </c>
      <c r="J293" s="50">
        <f t="shared" si="51"/>
        <v>1145.8048141459424</v>
      </c>
      <c r="K293" s="52">
        <f t="shared" si="52"/>
        <v>127.2635403422793</v>
      </c>
      <c r="L293" s="54">
        <f t="shared" si="53"/>
        <v>19.841448263326804</v>
      </c>
      <c r="M293" s="47" t="s">
        <v>9</v>
      </c>
      <c r="N293" s="50">
        <f t="shared" si="54"/>
        <v>287.14313104111073</v>
      </c>
      <c r="O293" s="51">
        <f t="shared" si="55"/>
        <v>289.49195010893169</v>
      </c>
    </row>
    <row r="294" spans="1:15" ht="15.95" customHeight="1" x14ac:dyDescent="0.25">
      <c r="A294" s="13">
        <v>289</v>
      </c>
      <c r="B294" s="41">
        <f t="shared" si="45"/>
        <v>5.3809436560796646</v>
      </c>
      <c r="C294" s="41">
        <f t="shared" si="46"/>
        <v>0.51363995943002416</v>
      </c>
      <c r="D294" s="42">
        <f t="shared" si="47"/>
        <v>1358.8450529599254</v>
      </c>
      <c r="E294" s="48">
        <f t="shared" si="48"/>
        <v>176.75782366773367</v>
      </c>
      <c r="F294" s="47" t="s">
        <v>9</v>
      </c>
      <c r="G294" s="47" t="s">
        <v>9</v>
      </c>
      <c r="H294" s="42">
        <f t="shared" si="49"/>
        <v>200.6126726322012</v>
      </c>
      <c r="I294" s="45">
        <f t="shared" si="50"/>
        <v>7.8175878443549331</v>
      </c>
      <c r="J294" s="42">
        <f t="shared" si="51"/>
        <v>1149.1697171027167</v>
      </c>
      <c r="K294" s="45">
        <f t="shared" si="52"/>
        <v>127.63727717590091</v>
      </c>
      <c r="L294" s="55">
        <f t="shared" si="53"/>
        <v>19.960093875539663</v>
      </c>
      <c r="M294" s="47" t="s">
        <v>9</v>
      </c>
      <c r="N294" s="42">
        <f t="shared" si="54"/>
        <v>287.98768646450895</v>
      </c>
      <c r="O294" s="48">
        <f t="shared" si="55"/>
        <v>290.34341396115116</v>
      </c>
    </row>
    <row r="295" spans="1:15" ht="15.95" customHeight="1" x14ac:dyDescent="0.25">
      <c r="A295" s="14">
        <v>290</v>
      </c>
      <c r="B295" s="41">
        <f t="shared" si="45"/>
        <v>5.3991693089632493</v>
      </c>
      <c r="C295" s="49">
        <f t="shared" si="46"/>
        <v>0.51487009708635822</v>
      </c>
      <c r="D295" s="50">
        <f t="shared" si="47"/>
        <v>1362.694693343173</v>
      </c>
      <c r="E295" s="51">
        <f t="shared" si="48"/>
        <v>177.2585827900223</v>
      </c>
      <c r="F295" s="47" t="s">
        <v>9</v>
      </c>
      <c r="G295" s="47" t="s">
        <v>9</v>
      </c>
      <c r="H295" s="50">
        <f t="shared" si="49"/>
        <v>201.33738602320588</v>
      </c>
      <c r="I295" s="52">
        <f t="shared" si="50"/>
        <v>7.8458288847728861</v>
      </c>
      <c r="J295" s="50">
        <f t="shared" si="51"/>
        <v>1152.5328274708143</v>
      </c>
      <c r="K295" s="52">
        <f t="shared" si="52"/>
        <v>128.01081490826326</v>
      </c>
      <c r="L295" s="54">
        <f t="shared" si="53"/>
        <v>20.079035444327502</v>
      </c>
      <c r="M295" s="47" t="s">
        <v>9</v>
      </c>
      <c r="N295" s="50">
        <f t="shared" si="54"/>
        <v>288.83179576394366</v>
      </c>
      <c r="O295" s="51">
        <f t="shared" si="55"/>
        <v>291.1944280401313</v>
      </c>
    </row>
    <row r="296" spans="1:15" ht="15.95" customHeight="1" x14ac:dyDescent="0.25">
      <c r="A296" s="13">
        <v>291</v>
      </c>
      <c r="B296" s="41">
        <f t="shared" si="45"/>
        <v>5.4173936358190593</v>
      </c>
      <c r="C296" s="41">
        <f t="shared" si="46"/>
        <v>0.51609891673627506</v>
      </c>
      <c r="D296" s="42">
        <f t="shared" si="47"/>
        <v>1366.5419317643029</v>
      </c>
      <c r="E296" s="48">
        <f t="shared" si="48"/>
        <v>177.7590294663882</v>
      </c>
      <c r="F296" s="47" t="s">
        <v>9</v>
      </c>
      <c r="G296" s="47" t="s">
        <v>9</v>
      </c>
      <c r="H296" s="42">
        <f t="shared" si="49"/>
        <v>202.06208325952468</v>
      </c>
      <c r="I296" s="45">
        <f t="shared" si="50"/>
        <v>7.8740692956659206</v>
      </c>
      <c r="J296" s="42">
        <f t="shared" si="51"/>
        <v>1155.8941523816395</v>
      </c>
      <c r="K296" s="45">
        <f t="shared" si="52"/>
        <v>128.38415433144516</v>
      </c>
      <c r="L296" s="55">
        <f t="shared" si="53"/>
        <v>20.198272683582903</v>
      </c>
      <c r="M296" s="47" t="s">
        <v>9</v>
      </c>
      <c r="N296" s="42">
        <f t="shared" si="54"/>
        <v>289.6754607122208</v>
      </c>
      <c r="O296" s="48">
        <f t="shared" si="55"/>
        <v>292.04499413317967</v>
      </c>
    </row>
    <row r="297" spans="1:15" ht="15.95" customHeight="1" x14ac:dyDescent="0.25">
      <c r="A297" s="14">
        <v>292</v>
      </c>
      <c r="B297" s="41">
        <f t="shared" si="45"/>
        <v>5.4356166412998812</v>
      </c>
      <c r="C297" s="49">
        <f t="shared" si="46"/>
        <v>0.51732642427496878</v>
      </c>
      <c r="D297" s="50">
        <f t="shared" si="47"/>
        <v>1370.3867779684904</v>
      </c>
      <c r="E297" s="51">
        <f t="shared" si="48"/>
        <v>178.25916496447823</v>
      </c>
      <c r="F297" s="47" t="s">
        <v>9</v>
      </c>
      <c r="G297" s="47" t="s">
        <v>9</v>
      </c>
      <c r="H297" s="50">
        <f t="shared" si="49"/>
        <v>202.78676372686394</v>
      </c>
      <c r="I297" s="52">
        <f t="shared" si="50"/>
        <v>7.9023090530958982</v>
      </c>
      <c r="J297" s="50">
        <f t="shared" si="51"/>
        <v>1159.2536989138173</v>
      </c>
      <c r="K297" s="52">
        <f t="shared" si="52"/>
        <v>128.75729623166336</v>
      </c>
      <c r="L297" s="54">
        <f t="shared" si="53"/>
        <v>20.317805308458631</v>
      </c>
      <c r="M297" s="47" t="s">
        <v>9</v>
      </c>
      <c r="N297" s="50">
        <f t="shared" si="54"/>
        <v>290.51868306903486</v>
      </c>
      <c r="O297" s="51">
        <f t="shared" si="55"/>
        <v>292.89511401438489</v>
      </c>
    </row>
    <row r="298" spans="1:15" ht="15.95" customHeight="1" x14ac:dyDescent="0.25">
      <c r="A298" s="13">
        <v>293</v>
      </c>
      <c r="B298" s="41">
        <f t="shared" si="45"/>
        <v>5.4538383300263131</v>
      </c>
      <c r="C298" s="41">
        <f t="shared" si="46"/>
        <v>0.51855262555120551</v>
      </c>
      <c r="D298" s="42">
        <f t="shared" si="47"/>
        <v>1374.2292416281459</v>
      </c>
      <c r="E298" s="48">
        <f t="shared" si="48"/>
        <v>178.75899054247455</v>
      </c>
      <c r="F298" s="47" t="s">
        <v>9</v>
      </c>
      <c r="G298" s="47" t="s">
        <v>9</v>
      </c>
      <c r="H298" s="42">
        <f t="shared" si="49"/>
        <v>203.51142681619419</v>
      </c>
      <c r="I298" s="45">
        <f t="shared" si="50"/>
        <v>7.9305481333298138</v>
      </c>
      <c r="J298" s="42">
        <f t="shared" si="51"/>
        <v>1162.6114740937737</v>
      </c>
      <c r="K298" s="45">
        <f t="shared" si="52"/>
        <v>129.13024138933682</v>
      </c>
      <c r="L298" s="55">
        <f t="shared" si="53"/>
        <v>20.437633035357589</v>
      </c>
      <c r="M298" s="47" t="s">
        <v>9</v>
      </c>
      <c r="N298" s="42">
        <f t="shared" si="54"/>
        <v>291.36146458111216</v>
      </c>
      <c r="O298" s="48">
        <f t="shared" si="55"/>
        <v>293.74478944476135</v>
      </c>
    </row>
    <row r="299" spans="1:15" ht="15.95" customHeight="1" x14ac:dyDescent="0.25">
      <c r="A299" s="14">
        <v>294</v>
      </c>
      <c r="B299" s="41">
        <f t="shared" si="45"/>
        <v>5.4720587065870614</v>
      </c>
      <c r="C299" s="49">
        <f t="shared" si="46"/>
        <v>0.51977752636784724</v>
      </c>
      <c r="D299" s="50">
        <f t="shared" si="47"/>
        <v>1378.0693323437033</v>
      </c>
      <c r="E299" s="51">
        <f t="shared" si="48"/>
        <v>179.25850744919617</v>
      </c>
      <c r="F299" s="47" t="s">
        <v>9</v>
      </c>
      <c r="G299" s="47" t="s">
        <v>9</v>
      </c>
      <c r="H299" s="50">
        <f t="shared" si="49"/>
        <v>204.23607192368857</v>
      </c>
      <c r="I299" s="52">
        <f t="shared" si="50"/>
        <v>7.9587865128374009</v>
      </c>
      <c r="J299" s="50">
        <f t="shared" si="51"/>
        <v>1165.9674848962907</v>
      </c>
      <c r="K299" s="52">
        <f t="shared" si="52"/>
        <v>129.50299057914853</v>
      </c>
      <c r="L299" s="54">
        <f t="shared" si="53"/>
        <v>20.557755581923111</v>
      </c>
      <c r="M299" s="47" t="s">
        <v>9</v>
      </c>
      <c r="N299" s="50">
        <f t="shared" si="54"/>
        <v>292.20380698234709</v>
      </c>
      <c r="O299" s="51">
        <f t="shared" si="55"/>
        <v>294.5940221723867</v>
      </c>
    </row>
    <row r="300" spans="1:15" ht="15.95" customHeight="1" x14ac:dyDescent="0.25">
      <c r="A300" s="13">
        <v>295</v>
      </c>
      <c r="B300" s="41">
        <f t="shared" si="45"/>
        <v>5.4902777755393162</v>
      </c>
      <c r="C300" s="41">
        <f t="shared" si="46"/>
        <v>0.52100113248236501</v>
      </c>
      <c r="D300" s="42">
        <f t="shared" si="47"/>
        <v>1381.9070596443992</v>
      </c>
      <c r="E300" s="48">
        <f t="shared" si="48"/>
        <v>179.75771692420102</v>
      </c>
      <c r="F300" s="47" t="s">
        <v>9</v>
      </c>
      <c r="G300" s="47" t="s">
        <v>9</v>
      </c>
      <c r="H300" s="42">
        <f t="shared" si="49"/>
        <v>204.96069845066842</v>
      </c>
      <c r="I300" s="45">
        <f t="shared" si="50"/>
        <v>7.9870241682890111</v>
      </c>
      <c r="J300" s="42">
        <f t="shared" si="51"/>
        <v>1169.3217382450644</v>
      </c>
      <c r="K300" s="45">
        <f t="shared" si="52"/>
        <v>129.87554457010734</v>
      </c>
      <c r="L300" s="55">
        <f t="shared" si="53"/>
        <v>20.678172667029429</v>
      </c>
      <c r="M300" s="47" t="s">
        <v>9</v>
      </c>
      <c r="N300" s="42">
        <f t="shared" si="54"/>
        <v>293.04571199394286</v>
      </c>
      <c r="O300" s="48">
        <f t="shared" si="55"/>
        <v>295.44281393254363</v>
      </c>
    </row>
    <row r="301" spans="1:15" ht="15.95" customHeight="1" x14ac:dyDescent="0.25">
      <c r="A301" s="14">
        <v>296</v>
      </c>
      <c r="B301" s="41">
        <f t="shared" si="45"/>
        <v>5.5084955414090171</v>
      </c>
      <c r="C301" s="49">
        <f t="shared" si="46"/>
        <v>0.52222344960734657</v>
      </c>
      <c r="D301" s="50">
        <f t="shared" si="47"/>
        <v>1385.742432989035</v>
      </c>
      <c r="E301" s="51">
        <f t="shared" si="48"/>
        <v>180.25662019788507</v>
      </c>
      <c r="F301" s="47" t="s">
        <v>9</v>
      </c>
      <c r="G301" s="47" t="s">
        <v>9</v>
      </c>
      <c r="H301" s="50">
        <f t="shared" si="49"/>
        <v>205.68530580354306</v>
      </c>
      <c r="I301" s="52">
        <f t="shared" si="50"/>
        <v>8.0152610765532675</v>
      </c>
      <c r="J301" s="50">
        <f t="shared" si="51"/>
        <v>1172.6742410132456</v>
      </c>
      <c r="K301" s="52">
        <f t="shared" si="52"/>
        <v>130.2479041256081</v>
      </c>
      <c r="L301" s="54">
        <f t="shared" si="53"/>
        <v>20.798884010771918</v>
      </c>
      <c r="M301" s="47" t="s">
        <v>9</v>
      </c>
      <c r="N301" s="50">
        <f t="shared" si="54"/>
        <v>293.88718132454488</v>
      </c>
      <c r="O301" s="51">
        <f t="shared" si="55"/>
        <v>296.2911664478541</v>
      </c>
    </row>
    <row r="302" spans="1:15" ht="15.95" customHeight="1" x14ac:dyDescent="0.25">
      <c r="A302" s="13">
        <v>297</v>
      </c>
      <c r="B302" s="41">
        <f t="shared" si="45"/>
        <v>5.526712008691228</v>
      </c>
      <c r="C302" s="41">
        <f t="shared" si="46"/>
        <v>0.52344448341099881</v>
      </c>
      <c r="D302" s="42">
        <f t="shared" si="47"/>
        <v>1389.5754617667474</v>
      </c>
      <c r="E302" s="48">
        <f t="shared" si="48"/>
        <v>180.7552184915819</v>
      </c>
      <c r="F302" s="47" t="s">
        <v>9</v>
      </c>
      <c r="G302" s="47" t="s">
        <v>9</v>
      </c>
      <c r="H302" s="42">
        <f t="shared" si="49"/>
        <v>206.40989339375659</v>
      </c>
      <c r="I302" s="45">
        <f t="shared" si="50"/>
        <v>8.0434972146949946</v>
      </c>
      <c r="J302" s="42">
        <f t="shared" si="51"/>
        <v>1176.0250000239855</v>
      </c>
      <c r="K302" s="45">
        <f t="shared" si="52"/>
        <v>130.62007000349232</v>
      </c>
      <c r="L302" s="55">
        <f t="shared" si="53"/>
        <v>20.919889334458095</v>
      </c>
      <c r="M302" s="47" t="s">
        <v>9</v>
      </c>
      <c r="N302" s="42">
        <f t="shared" si="54"/>
        <v>294.72821667037596</v>
      </c>
      <c r="O302" s="48">
        <f t="shared" si="55"/>
        <v>297.13908142841586</v>
      </c>
    </row>
    <row r="303" spans="1:15" ht="15.95" customHeight="1" x14ac:dyDescent="0.25">
      <c r="A303" s="14">
        <v>298</v>
      </c>
      <c r="B303" s="41">
        <f t="shared" si="45"/>
        <v>5.5449271818504107</v>
      </c>
      <c r="C303" s="49">
        <f t="shared" si="46"/>
        <v>0.52466423951763719</v>
      </c>
      <c r="D303" s="50">
        <f t="shared" si="47"/>
        <v>1393.4061552977364</v>
      </c>
      <c r="E303" s="51">
        <f t="shared" si="48"/>
        <v>181.25351301765826</v>
      </c>
      <c r="F303" s="47" t="s">
        <v>9</v>
      </c>
      <c r="G303" s="47" t="s">
        <v>9</v>
      </c>
      <c r="H303" s="50">
        <f t="shared" si="49"/>
        <v>207.13446063772992</v>
      </c>
      <c r="I303" s="52">
        <f t="shared" si="50"/>
        <v>8.0717325599729506</v>
      </c>
      <c r="J303" s="50">
        <f t="shared" si="51"/>
        <v>1179.374022050961</v>
      </c>
      <c r="K303" s="52">
        <f t="shared" si="52"/>
        <v>130.9920429561063</v>
      </c>
      <c r="L303" s="54">
        <f t="shared" si="53"/>
        <v>21.041188360597765</v>
      </c>
      <c r="M303" s="47" t="s">
        <v>9</v>
      </c>
      <c r="N303" s="50">
        <f t="shared" si="54"/>
        <v>295.5688197153674</v>
      </c>
      <c r="O303" s="51">
        <f t="shared" si="55"/>
        <v>297.98656057193483</v>
      </c>
    </row>
    <row r="304" spans="1:15" ht="15.95" customHeight="1" x14ac:dyDescent="0.25">
      <c r="A304" s="13">
        <v>299</v>
      </c>
      <c r="B304" s="41">
        <f t="shared" si="45"/>
        <v>5.5631410653207416</v>
      </c>
      <c r="C304" s="41">
        <f t="shared" si="46"/>
        <v>0.52588272350817478</v>
      </c>
      <c r="D304" s="42">
        <f t="shared" si="47"/>
        <v>1397.2345228340143</v>
      </c>
      <c r="E304" s="48">
        <f t="shared" si="48"/>
        <v>181.75150497961062</v>
      </c>
      <c r="F304" s="47" t="s">
        <v>9</v>
      </c>
      <c r="G304" s="47" t="s">
        <v>9</v>
      </c>
      <c r="H304" s="42">
        <f t="shared" si="49"/>
        <v>207.85900695680817</v>
      </c>
      <c r="I304" s="45">
        <f t="shared" si="50"/>
        <v>8.0999670898377847</v>
      </c>
      <c r="J304" s="42">
        <f t="shared" si="51"/>
        <v>1182.7213138188999</v>
      </c>
      <c r="K304" s="45">
        <f t="shared" si="52"/>
        <v>131.36382373035971</v>
      </c>
      <c r="L304" s="55">
        <f t="shared" si="53"/>
        <v>21.162780812894287</v>
      </c>
      <c r="M304" s="47" t="s">
        <v>9</v>
      </c>
      <c r="N304" s="42">
        <f t="shared" si="54"/>
        <v>296.4089921312887</v>
      </c>
      <c r="O304" s="48">
        <f t="shared" si="55"/>
        <v>298.83360556385543</v>
      </c>
    </row>
    <row r="305" spans="1:15" ht="15.95" customHeight="1" x14ac:dyDescent="0.25">
      <c r="A305" s="14">
        <v>300</v>
      </c>
      <c r="B305" s="41">
        <f t="shared" si="45"/>
        <v>5.5813536635064391</v>
      </c>
      <c r="C305" s="49">
        <f t="shared" si="46"/>
        <v>0.52709994092059786</v>
      </c>
      <c r="D305" s="50">
        <f t="shared" si="47"/>
        <v>1401.0605735601255</v>
      </c>
      <c r="E305" s="51">
        <f t="shared" si="48"/>
        <v>182.24919557215935</v>
      </c>
      <c r="F305" s="47" t="s">
        <v>9</v>
      </c>
      <c r="G305" s="47" t="s">
        <v>9</v>
      </c>
      <c r="H305" s="50">
        <f t="shared" si="49"/>
        <v>208.5835317772061</v>
      </c>
      <c r="I305" s="52">
        <f t="shared" si="50"/>
        <v>8.1282007819299125</v>
      </c>
      <c r="J305" s="50">
        <f t="shared" si="51"/>
        <v>1186.0668820040964</v>
      </c>
      <c r="K305" s="52">
        <f t="shared" si="52"/>
        <v>131.7354130677827</v>
      </c>
      <c r="L305" s="54">
        <f t="shared" si="53"/>
        <v>21.284666416235083</v>
      </c>
      <c r="M305" s="47" t="s">
        <v>9</v>
      </c>
      <c r="N305" s="50">
        <f t="shared" si="54"/>
        <v>297.24873557787646</v>
      </c>
      <c r="O305" s="51">
        <f t="shared" si="55"/>
        <v>299.68021807749096</v>
      </c>
    </row>
    <row r="306" spans="1:15" ht="15.95" customHeight="1" x14ac:dyDescent="0.25">
      <c r="A306" s="13">
        <v>301</v>
      </c>
      <c r="B306" s="41">
        <f t="shared" si="45"/>
        <v>5.5995649807820493</v>
      </c>
      <c r="C306" s="41">
        <f t="shared" si="46"/>
        <v>0.52831589725044192</v>
      </c>
      <c r="D306" s="42">
        <f t="shared" si="47"/>
        <v>1404.884316593864</v>
      </c>
      <c r="E306" s="48">
        <f t="shared" si="48"/>
        <v>182.74658598134232</v>
      </c>
      <c r="F306" s="47" t="s">
        <v>9</v>
      </c>
      <c r="G306" s="47" t="s">
        <v>9</v>
      </c>
      <c r="H306" s="42">
        <f t="shared" si="49"/>
        <v>209.30803452995471</v>
      </c>
      <c r="I306" s="45">
        <f t="shared" si="50"/>
        <v>8.156433614077427</v>
      </c>
      <c r="J306" s="42">
        <f t="shared" si="51"/>
        <v>1189.4107332349222</v>
      </c>
      <c r="K306" s="45">
        <f t="shared" si="52"/>
        <v>132.10681170458281</v>
      </c>
      <c r="L306" s="55">
        <f t="shared" si="53"/>
        <v>21.406844896682966</v>
      </c>
      <c r="M306" s="47" t="s">
        <v>9</v>
      </c>
      <c r="N306" s="42">
        <f t="shared" si="54"/>
        <v>298.08805170296063</v>
      </c>
      <c r="O306" s="48">
        <f t="shared" si="55"/>
        <v>300.52639977415049</v>
      </c>
    </row>
    <row r="307" spans="1:15" ht="15.95" customHeight="1" x14ac:dyDescent="0.25">
      <c r="A307" s="14">
        <v>302</v>
      </c>
      <c r="B307" s="41">
        <f t="shared" si="45"/>
        <v>5.6177750214927382</v>
      </c>
      <c r="C307" s="49">
        <f t="shared" si="46"/>
        <v>0.52953059795125357</v>
      </c>
      <c r="D307" s="50">
        <f t="shared" si="47"/>
        <v>1408.7057609869705</v>
      </c>
      <c r="E307" s="51">
        <f t="shared" si="48"/>
        <v>183.24367738460546</v>
      </c>
      <c r="F307" s="47" t="s">
        <v>9</v>
      </c>
      <c r="G307" s="47" t="s">
        <v>9</v>
      </c>
      <c r="H307" s="50">
        <f t="shared" si="49"/>
        <v>210.03251465084981</v>
      </c>
      <c r="I307" s="52">
        <f t="shared" si="50"/>
        <v>8.1846655642941002</v>
      </c>
      <c r="J307" s="50">
        <f t="shared" si="51"/>
        <v>1192.7528740923294</v>
      </c>
      <c r="K307" s="52">
        <f t="shared" si="52"/>
        <v>132.47802037170058</v>
      </c>
      <c r="L307" s="54">
        <f t="shared" si="53"/>
        <v>21.529315981467018</v>
      </c>
      <c r="M307" s="47" t="s">
        <v>9</v>
      </c>
      <c r="N307" s="50">
        <f t="shared" si="54"/>
        <v>298.92694214258944</v>
      </c>
      <c r="O307" s="51">
        <f t="shared" si="55"/>
        <v>301.37215230326501</v>
      </c>
    </row>
    <row r="308" spans="1:15" ht="15.95" customHeight="1" x14ac:dyDescent="0.25">
      <c r="A308" s="13">
        <v>303</v>
      </c>
      <c r="B308" s="41">
        <f t="shared" si="45"/>
        <v>5.635983789954599</v>
      </c>
      <c r="C308" s="41">
        <f t="shared" si="46"/>
        <v>0.53074404843504885</v>
      </c>
      <c r="D308" s="42">
        <f t="shared" si="47"/>
        <v>1412.5249157258438</v>
      </c>
      <c r="E308" s="48">
        <f t="shared" si="48"/>
        <v>183.74047095089406</v>
      </c>
      <c r="F308" s="47" t="s">
        <v>9</v>
      </c>
      <c r="G308" s="47" t="s">
        <v>9</v>
      </c>
      <c r="H308" s="42">
        <f t="shared" si="49"/>
        <v>210.75697158039932</v>
      </c>
      <c r="I308" s="45">
        <f t="shared" si="50"/>
        <v>8.2128966107773316</v>
      </c>
      <c r="J308" s="42">
        <f t="shared" si="51"/>
        <v>1196.0933111103377</v>
      </c>
      <c r="K308" s="45">
        <f t="shared" si="52"/>
        <v>132.84903979486387</v>
      </c>
      <c r="L308" s="55">
        <f t="shared" si="53"/>
        <v>21.652079398973783</v>
      </c>
      <c r="M308" s="47" t="s">
        <v>9</v>
      </c>
      <c r="N308" s="42">
        <f t="shared" si="54"/>
        <v>299.76540852115102</v>
      </c>
      <c r="O308" s="48">
        <f t="shared" si="55"/>
        <v>302.21747730251013</v>
      </c>
    </row>
    <row r="309" spans="1:15" ht="15.95" customHeight="1" x14ac:dyDescent="0.25">
      <c r="A309" s="14">
        <v>304</v>
      </c>
      <c r="B309" s="41">
        <f t="shared" si="45"/>
        <v>5.6541912904549383</v>
      </c>
      <c r="C309" s="49">
        <f t="shared" si="46"/>
        <v>0.53195625407276903</v>
      </c>
      <c r="D309" s="50">
        <f t="shared" si="47"/>
        <v>1416.3417897322142</v>
      </c>
      <c r="E309" s="51">
        <f t="shared" si="48"/>
        <v>184.23696784074207</v>
      </c>
      <c r="F309" s="47" t="s">
        <v>9</v>
      </c>
      <c r="G309" s="47" t="s">
        <v>9</v>
      </c>
      <c r="H309" s="50">
        <f t="shared" si="49"/>
        <v>211.48140476377355</v>
      </c>
      <c r="I309" s="52">
        <f t="shared" si="50"/>
        <v>8.2411267319062027</v>
      </c>
      <c r="J309" s="50">
        <f t="shared" si="51"/>
        <v>1199.4320507765347</v>
      </c>
      <c r="K309" s="52">
        <f t="shared" si="52"/>
        <v>133.21987069464336</v>
      </c>
      <c r="L309" s="54">
        <f t="shared" si="53"/>
        <v>21.775134878738637</v>
      </c>
      <c r="M309" s="47" t="s">
        <v>9</v>
      </c>
      <c r="N309" s="50">
        <f t="shared" si="54"/>
        <v>300.60345245149676</v>
      </c>
      <c r="O309" s="51">
        <f t="shared" si="55"/>
        <v>303.06237639793028</v>
      </c>
    </row>
    <row r="310" spans="1:15" ht="15.95" customHeight="1" x14ac:dyDescent="0.25">
      <c r="A310" s="13">
        <v>305</v>
      </c>
      <c r="B310" s="41">
        <f t="shared" si="45"/>
        <v>5.6723975272525493</v>
      </c>
      <c r="C310" s="41">
        <f t="shared" si="46"/>
        <v>0.53316722019472196</v>
      </c>
      <c r="D310" s="42">
        <f t="shared" si="47"/>
        <v>1420.1563918638192</v>
      </c>
      <c r="E310" s="48">
        <f t="shared" si="48"/>
        <v>184.73316920635918</v>
      </c>
      <c r="F310" s="47" t="s">
        <v>9</v>
      </c>
      <c r="G310" s="47" t="s">
        <v>9</v>
      </c>
      <c r="H310" s="42">
        <f t="shared" si="49"/>
        <v>212.20581365075392</v>
      </c>
      <c r="I310" s="45">
        <f t="shared" si="50"/>
        <v>8.2693559062394861</v>
      </c>
      <c r="J310" s="42">
        <f t="shared" si="51"/>
        <v>1202.7690995325472</v>
      </c>
      <c r="K310" s="45">
        <f t="shared" si="52"/>
        <v>133.59051378650497</v>
      </c>
      <c r="L310" s="55">
        <f t="shared" si="53"/>
        <v>21.898482151437026</v>
      </c>
      <c r="M310" s="47" t="s">
        <v>9</v>
      </c>
      <c r="N310" s="42">
        <f t="shared" si="54"/>
        <v>301.44107553505881</v>
      </c>
      <c r="O310" s="48">
        <f t="shared" si="55"/>
        <v>303.90685120405726</v>
      </c>
    </row>
    <row r="311" spans="1:15" ht="15.95" customHeight="1" x14ac:dyDescent="0.25">
      <c r="A311" s="14">
        <v>306</v>
      </c>
      <c r="B311" s="41">
        <f t="shared" si="45"/>
        <v>5.6906025045780098</v>
      </c>
      <c r="C311" s="49">
        <f t="shared" si="46"/>
        <v>0.5343769520910242</v>
      </c>
      <c r="D311" s="50">
        <f t="shared" si="47"/>
        <v>1423.968730915079</v>
      </c>
      <c r="E311" s="51">
        <f t="shared" si="48"/>
        <v>185.22907619171866</v>
      </c>
      <c r="F311" s="47" t="s">
        <v>9</v>
      </c>
      <c r="G311" s="47" t="s">
        <v>9</v>
      </c>
      <c r="H311" s="50">
        <f t="shared" si="49"/>
        <v>212.93019769568414</v>
      </c>
      <c r="I311" s="52">
        <f t="shared" si="50"/>
        <v>8.2975841125137428</v>
      </c>
      <c r="J311" s="50">
        <f t="shared" si="51"/>
        <v>1206.1044637745222</v>
      </c>
      <c r="K311" s="52">
        <f t="shared" si="52"/>
        <v>133.96096978086311</v>
      </c>
      <c r="L311" s="54">
        <f t="shared" si="53"/>
        <v>22.022120948876115</v>
      </c>
      <c r="M311" s="47" t="s">
        <v>9</v>
      </c>
      <c r="N311" s="50">
        <f t="shared" si="54"/>
        <v>302.27827936196974</v>
      </c>
      <c r="O311" s="51">
        <f t="shared" si="55"/>
        <v>304.75090332403084</v>
      </c>
    </row>
    <row r="312" spans="1:15" ht="15.95" customHeight="1" x14ac:dyDescent="0.25">
      <c r="A312" s="13">
        <v>307</v>
      </c>
      <c r="B312" s="41">
        <f t="shared" si="45"/>
        <v>5.7088062266339659</v>
      </c>
      <c r="C312" s="41">
        <f t="shared" si="46"/>
        <v>0.53558545501203436</v>
      </c>
      <c r="D312" s="42">
        <f t="shared" si="47"/>
        <v>1427.7788156177455</v>
      </c>
      <c r="E312" s="48">
        <f t="shared" si="48"/>
        <v>185.72468993264249</v>
      </c>
      <c r="F312" s="47" t="s">
        <v>9</v>
      </c>
      <c r="G312" s="47" t="s">
        <v>9</v>
      </c>
      <c r="H312" s="42">
        <f t="shared" si="49"/>
        <v>213.65455635742137</v>
      </c>
      <c r="I312" s="45">
        <f t="shared" si="50"/>
        <v>8.3258113296414056</v>
      </c>
      <c r="J312" s="42">
        <f t="shared" si="51"/>
        <v>1209.4381498535947</v>
      </c>
      <c r="K312" s="45">
        <f t="shared" si="52"/>
        <v>134.33123938313284</v>
      </c>
      <c r="L312" s="55">
        <f t="shared" si="53"/>
        <v>22.146051003986202</v>
      </c>
      <c r="M312" s="47" t="s">
        <v>9</v>
      </c>
      <c r="N312" s="42">
        <f t="shared" si="54"/>
        <v>303.11506551117856</v>
      </c>
      <c r="O312" s="48">
        <f t="shared" si="55"/>
        <v>305.59453434971579</v>
      </c>
    </row>
    <row r="313" spans="1:15" ht="15.95" customHeight="1" x14ac:dyDescent="0.25">
      <c r="A313" s="14">
        <v>308</v>
      </c>
      <c r="B313" s="41">
        <f t="shared" si="45"/>
        <v>5.7270086975953856</v>
      </c>
      <c r="C313" s="49">
        <f t="shared" si="46"/>
        <v>0.53679273416877837</v>
      </c>
      <c r="D313" s="50">
        <f t="shared" si="47"/>
        <v>1431.5866546415655</v>
      </c>
      <c r="E313" s="51">
        <f t="shared" si="48"/>
        <v>186.22001155688608</v>
      </c>
      <c r="F313" s="47" t="s">
        <v>9</v>
      </c>
      <c r="G313" s="47" t="s">
        <v>9</v>
      </c>
      <c r="H313" s="50">
        <f t="shared" si="49"/>
        <v>214.37888909928779</v>
      </c>
      <c r="I313" s="52">
        <f t="shared" si="50"/>
        <v>8.3540375367089172</v>
      </c>
      <c r="J313" s="50">
        <f t="shared" si="51"/>
        <v>1212.770164076348</v>
      </c>
      <c r="K313" s="52">
        <f t="shared" si="52"/>
        <v>134.70132329378077</v>
      </c>
      <c r="L313" s="54">
        <f t="shared" si="53"/>
        <v>22.270272050812427</v>
      </c>
      <c r="M313" s="47" t="s">
        <v>9</v>
      </c>
      <c r="N313" s="50">
        <f t="shared" si="54"/>
        <v>303.95143555056478</v>
      </c>
      <c r="O313" s="51">
        <f t="shared" si="55"/>
        <v>306.43774586181689</v>
      </c>
    </row>
    <row r="314" spans="1:15" ht="15.95" customHeight="1" x14ac:dyDescent="0.25">
      <c r="A314" s="13">
        <v>309</v>
      </c>
      <c r="B314" s="41">
        <f t="shared" si="45"/>
        <v>5.7452099216098524</v>
      </c>
      <c r="C314" s="41">
        <f t="shared" si="46"/>
        <v>0.53799879473337264</v>
      </c>
      <c r="D314" s="42">
        <f t="shared" si="47"/>
        <v>1435.3922565949026</v>
      </c>
      <c r="E314" s="48">
        <f t="shared" si="48"/>
        <v>186.71504218422103</v>
      </c>
      <c r="F314" s="47" t="s">
        <v>9</v>
      </c>
      <c r="G314" s="47" t="s">
        <v>9</v>
      </c>
      <c r="H314" s="42">
        <f t="shared" si="49"/>
        <v>215.10319538902326</v>
      </c>
      <c r="I314" s="45">
        <f t="shared" si="50"/>
        <v>8.3822627129748604</v>
      </c>
      <c r="J314" s="42">
        <f t="shared" si="51"/>
        <v>1216.1005127052729</v>
      </c>
      <c r="K314" s="45">
        <f t="shared" si="52"/>
        <v>135.07122220837641</v>
      </c>
      <c r="L314" s="55">
        <f t="shared" si="53"/>
        <v>22.394783824506526</v>
      </c>
      <c r="M314" s="47" t="s">
        <v>9</v>
      </c>
      <c r="N314" s="42">
        <f t="shared" si="54"/>
        <v>304.78739103705288</v>
      </c>
      <c r="O314" s="48">
        <f t="shared" si="55"/>
        <v>307.28053942999401</v>
      </c>
    </row>
    <row r="315" spans="1:15" ht="15.95" customHeight="1" x14ac:dyDescent="0.25">
      <c r="A315" s="14">
        <v>310</v>
      </c>
      <c r="B315" s="41">
        <f t="shared" si="45"/>
        <v>5.7634099027978012</v>
      </c>
      <c r="C315" s="49">
        <f t="shared" si="46"/>
        <v>0.53920364183943748</v>
      </c>
      <c r="D315" s="50">
        <f t="shared" si="47"/>
        <v>1439.1956300253817</v>
      </c>
      <c r="E315" s="51">
        <f t="shared" si="48"/>
        <v>187.20978292651725</v>
      </c>
      <c r="F315" s="47" t="s">
        <v>9</v>
      </c>
      <c r="G315" s="47" t="s">
        <v>9</v>
      </c>
      <c r="H315" s="50">
        <f t="shared" si="49"/>
        <v>215.82747469873837</v>
      </c>
      <c r="I315" s="52">
        <f t="shared" si="50"/>
        <v>8.4104868378681434</v>
      </c>
      <c r="J315" s="50">
        <f t="shared" si="51"/>
        <v>1219.4292019592117</v>
      </c>
      <c r="K315" s="52">
        <f t="shared" si="52"/>
        <v>135.4409368176411</v>
      </c>
      <c r="L315" s="54">
        <f t="shared" si="53"/>
        <v>22.519586061318524</v>
      </c>
      <c r="M315" s="47" t="s">
        <v>9</v>
      </c>
      <c r="N315" s="50">
        <f t="shared" si="54"/>
        <v>305.62293351672224</v>
      </c>
      <c r="O315" s="51">
        <f t="shared" si="55"/>
        <v>308.1229166129736</v>
      </c>
    </row>
    <row r="316" spans="1:15" ht="15.95" customHeight="1" x14ac:dyDescent="0.25">
      <c r="A316" s="13">
        <v>311</v>
      </c>
      <c r="B316" s="41">
        <f t="shared" si="45"/>
        <v>5.7816086452528213</v>
      </c>
      <c r="C316" s="41">
        <f t="shared" si="46"/>
        <v>0.54040728058250864</v>
      </c>
      <c r="D316" s="42">
        <f t="shared" si="47"/>
        <v>1442.996783420507</v>
      </c>
      <c r="E316" s="48">
        <f t="shared" si="48"/>
        <v>187.70423488782498</v>
      </c>
      <c r="F316" s="47" t="s">
        <v>9</v>
      </c>
      <c r="G316" s="47" t="s">
        <v>9</v>
      </c>
      <c r="H316" s="42">
        <f t="shared" si="49"/>
        <v>216.55172650486801</v>
      </c>
      <c r="I316" s="45">
        <f t="shared" si="50"/>
        <v>8.4387098909861855</v>
      </c>
      <c r="J316" s="42">
        <f t="shared" si="51"/>
        <v>1222.7562380138097</v>
      </c>
      <c r="K316" s="45">
        <f t="shared" si="52"/>
        <v>135.81046780749833</v>
      </c>
      <c r="L316" s="55">
        <f t="shared" si="53"/>
        <v>22.644678498588821</v>
      </c>
      <c r="M316" s="47" t="s">
        <v>9</v>
      </c>
      <c r="N316" s="42">
        <f t="shared" si="54"/>
        <v>306.45806452491951</v>
      </c>
      <c r="O316" s="48">
        <f t="shared" si="55"/>
        <v>308.96487895866119</v>
      </c>
    </row>
    <row r="317" spans="1:15" ht="15.95" customHeight="1" x14ac:dyDescent="0.25">
      <c r="A317" s="14">
        <v>312</v>
      </c>
      <c r="B317" s="41">
        <f t="shared" si="45"/>
        <v>5.7998061530419021</v>
      </c>
      <c r="C317" s="49">
        <f t="shared" si="46"/>
        <v>0.54160971602044028</v>
      </c>
      <c r="D317" s="50">
        <f t="shared" si="47"/>
        <v>1446.7957252082765</v>
      </c>
      <c r="E317" s="51">
        <f t="shared" si="48"/>
        <v>188.1983991644538</v>
      </c>
      <c r="F317" s="47" t="s">
        <v>9</v>
      </c>
      <c r="G317" s="47" t="s">
        <v>9</v>
      </c>
      <c r="H317" s="50">
        <f t="shared" si="49"/>
        <v>217.27595028812681</v>
      </c>
      <c r="I317" s="52">
        <f t="shared" si="50"/>
        <v>8.4669318520931842</v>
      </c>
      <c r="J317" s="50">
        <f t="shared" si="51"/>
        <v>1226.08162700195</v>
      </c>
      <c r="K317" s="52">
        <f t="shared" si="52"/>
        <v>136.17981585912213</v>
      </c>
      <c r="L317" s="54">
        <f t="shared" si="53"/>
        <v>22.770060874740203</v>
      </c>
      <c r="M317" s="47" t="s">
        <v>9</v>
      </c>
      <c r="N317" s="50">
        <f t="shared" si="54"/>
        <v>307.29278558636662</v>
      </c>
      <c r="O317" s="51">
        <f t="shared" si="55"/>
        <v>309.80642800425102</v>
      </c>
    </row>
    <row r="318" spans="1:15" ht="15.95" customHeight="1" x14ac:dyDescent="0.25">
      <c r="A318" s="13">
        <v>313</v>
      </c>
      <c r="B318" s="41">
        <f t="shared" si="45"/>
        <v>5.8180024302056736</v>
      </c>
      <c r="C318" s="41">
        <f t="shared" si="46"/>
        <v>0.54281095317380401</v>
      </c>
      <c r="D318" s="42">
        <f t="shared" si="47"/>
        <v>1450.5924637577925</v>
      </c>
      <c r="E318" s="48">
        <f t="shared" si="48"/>
        <v>188.69227684505188</v>
      </c>
      <c r="F318" s="47" t="s">
        <v>9</v>
      </c>
      <c r="G318" s="47" t="s">
        <v>9</v>
      </c>
      <c r="H318" s="42">
        <f t="shared" si="49"/>
        <v>218.00014553346242</v>
      </c>
      <c r="I318" s="45">
        <f t="shared" si="50"/>
        <v>8.4951527011182826</v>
      </c>
      <c r="J318" s="42">
        <f t="shared" si="51"/>
        <v>1229.4053750141838</v>
      </c>
      <c r="K318" s="45">
        <f t="shared" si="52"/>
        <v>136.54898164898466</v>
      </c>
      <c r="L318" s="55">
        <f t="shared" si="53"/>
        <v>22.895732929269673</v>
      </c>
      <c r="M318" s="47" t="s">
        <v>9</v>
      </c>
      <c r="N318" s="42">
        <f t="shared" si="54"/>
        <v>308.12709821526664</v>
      </c>
      <c r="O318" s="48">
        <f t="shared" si="55"/>
        <v>310.64756527633222</v>
      </c>
    </row>
    <row r="319" spans="1:15" ht="15.95" customHeight="1" x14ac:dyDescent="0.25">
      <c r="A319" s="14">
        <v>314</v>
      </c>
      <c r="B319" s="41">
        <f t="shared" si="45"/>
        <v>5.8361974807586909</v>
      </c>
      <c r="C319" s="49">
        <f t="shared" si="46"/>
        <v>0.54401099702628042</v>
      </c>
      <c r="D319" s="50">
        <f t="shared" si="47"/>
        <v>1454.3870073798589</v>
      </c>
      <c r="E319" s="51">
        <f t="shared" si="48"/>
        <v>189.185869010684</v>
      </c>
      <c r="F319" s="47" t="s">
        <v>9</v>
      </c>
      <c r="G319" s="47" t="s">
        <v>9</v>
      </c>
      <c r="H319" s="50">
        <f t="shared" si="49"/>
        <v>218.72431173001263</v>
      </c>
      <c r="I319" s="52">
        <f t="shared" si="50"/>
        <v>8.5233724181539223</v>
      </c>
      <c r="J319" s="50">
        <f t="shared" si="51"/>
        <v>1232.7274880991597</v>
      </c>
      <c r="K319" s="52">
        <f t="shared" si="52"/>
        <v>136.91796584890412</v>
      </c>
      <c r="L319" s="54">
        <f t="shared" si="53"/>
        <v>23.021694402740927</v>
      </c>
      <c r="M319" s="47" t="s">
        <v>9</v>
      </c>
      <c r="N319" s="50">
        <f t="shared" si="54"/>
        <v>308.96100391541239</v>
      </c>
      <c r="O319" s="51">
        <f t="shared" si="55"/>
        <v>311.48829229099857</v>
      </c>
    </row>
    <row r="320" spans="1:15" ht="15.95" customHeight="1" x14ac:dyDescent="0.25">
      <c r="A320" s="13">
        <v>315</v>
      </c>
      <c r="B320" s="41">
        <f t="shared" si="45"/>
        <v>5.8543913086896584</v>
      </c>
      <c r="C320" s="41">
        <f t="shared" si="46"/>
        <v>0.54520985252504839</v>
      </c>
      <c r="D320" s="42">
        <f t="shared" si="47"/>
        <v>1458.1793643275721</v>
      </c>
      <c r="E320" s="48">
        <f t="shared" si="48"/>
        <v>189.67917673490786</v>
      </c>
      <c r="F320" s="47" t="s">
        <v>9</v>
      </c>
      <c r="G320" s="47" t="s">
        <v>9</v>
      </c>
      <c r="H320" s="42">
        <f t="shared" si="49"/>
        <v>219.44844837106081</v>
      </c>
      <c r="I320" s="45">
        <f t="shared" si="50"/>
        <v>8.5515909834540746</v>
      </c>
      <c r="J320" s="42">
        <f t="shared" si="51"/>
        <v>1236.0479722640439</v>
      </c>
      <c r="K320" s="45">
        <f t="shared" si="52"/>
        <v>137.28676912609109</v>
      </c>
      <c r="L320" s="55">
        <f t="shared" si="53"/>
        <v>23.147945036776324</v>
      </c>
      <c r="M320" s="47" t="s">
        <v>9</v>
      </c>
      <c r="N320" s="42">
        <f t="shared" si="54"/>
        <v>309.79450418028892</v>
      </c>
      <c r="O320" s="48">
        <f t="shared" si="55"/>
        <v>312.32861055395182</v>
      </c>
    </row>
    <row r="321" spans="1:15" ht="15.95" customHeight="1" x14ac:dyDescent="0.25">
      <c r="A321" s="14">
        <v>316</v>
      </c>
      <c r="B321" s="41">
        <f t="shared" si="45"/>
        <v>5.8725839179616885</v>
      </c>
      <c r="C321" s="49">
        <f t="shared" si="46"/>
        <v>0.54640752458116637</v>
      </c>
      <c r="D321" s="50">
        <f t="shared" si="47"/>
        <v>1461.96954279689</v>
      </c>
      <c r="E321" s="51">
        <f t="shared" si="48"/>
        <v>190.17220108385027</v>
      </c>
      <c r="F321" s="47" t="s">
        <v>9</v>
      </c>
      <c r="G321" s="47" t="s">
        <v>9</v>
      </c>
      <c r="H321" s="50">
        <f t="shared" si="49"/>
        <v>220.17255495399291</v>
      </c>
      <c r="I321" s="52">
        <f t="shared" si="50"/>
        <v>8.5798083774325988</v>
      </c>
      <c r="J321" s="50">
        <f t="shared" si="51"/>
        <v>1239.366833474932</v>
      </c>
      <c r="K321" s="52">
        <f t="shared" si="52"/>
        <v>137.65539214319463</v>
      </c>
      <c r="L321" s="54">
        <f t="shared" si="53"/>
        <v>23.274484574049424</v>
      </c>
      <c r="M321" s="47" t="s">
        <v>9</v>
      </c>
      <c r="N321" s="50">
        <f t="shared" si="54"/>
        <v>310.6276004931774</v>
      </c>
      <c r="O321" s="51">
        <f t="shared" si="55"/>
        <v>313.16852156060622</v>
      </c>
    </row>
    <row r="322" spans="1:15" ht="15.95" customHeight="1" x14ac:dyDescent="0.25">
      <c r="A322" s="13">
        <v>317</v>
      </c>
      <c r="B322" s="41">
        <f t="shared" si="45"/>
        <v>5.8907753125125542</v>
      </c>
      <c r="C322" s="41">
        <f t="shared" si="46"/>
        <v>0.54760401806994774</v>
      </c>
      <c r="D322" s="42">
        <f t="shared" si="47"/>
        <v>1465.7575509272303</v>
      </c>
      <c r="E322" s="48">
        <f t="shared" si="48"/>
        <v>190.66494311628153</v>
      </c>
      <c r="F322" s="47" t="s">
        <v>9</v>
      </c>
      <c r="G322" s="47" t="s">
        <v>9</v>
      </c>
      <c r="H322" s="42">
        <f t="shared" si="49"/>
        <v>220.89663098025471</v>
      </c>
      <c r="I322" s="45">
        <f t="shared" si="50"/>
        <v>8.6080245806615512</v>
      </c>
      <c r="J322" s="42">
        <f t="shared" si="51"/>
        <v>1242.6840776572628</v>
      </c>
      <c r="K322" s="45">
        <f t="shared" si="52"/>
        <v>138.02383555834814</v>
      </c>
      <c r="L322" s="55">
        <f t="shared" si="53"/>
        <v>23.401312758277321</v>
      </c>
      <c r="M322" s="47" t="s">
        <v>9</v>
      </c>
      <c r="N322" s="42">
        <f t="shared" si="54"/>
        <v>311.46029432725635</v>
      </c>
      <c r="O322" s="48">
        <f t="shared" si="55"/>
        <v>314.00802679619096</v>
      </c>
    </row>
    <row r="323" spans="1:15" ht="15.95" customHeight="1" x14ac:dyDescent="0.25">
      <c r="A323" s="14">
        <v>318</v>
      </c>
      <c r="B323" s="41">
        <f t="shared" si="45"/>
        <v>5.9089654962549298</v>
      </c>
      <c r="C323" s="49">
        <f t="shared" si="46"/>
        <v>0.54879933783133827</v>
      </c>
      <c r="D323" s="50">
        <f t="shared" si="47"/>
        <v>1469.5433968020238</v>
      </c>
      <c r="E323" s="51">
        <f t="shared" si="48"/>
        <v>191.15740388369028</v>
      </c>
      <c r="F323" s="47" t="s">
        <v>9</v>
      </c>
      <c r="G323" s="47" t="s">
        <v>9</v>
      </c>
      <c r="H323" s="50">
        <f t="shared" si="49"/>
        <v>221.62067595531016</v>
      </c>
      <c r="I323" s="52">
        <f t="shared" si="50"/>
        <v>8.6362395738695668</v>
      </c>
      <c r="J323" s="50">
        <f t="shared" si="51"/>
        <v>1245.9997106962248</v>
      </c>
      <c r="K323" s="52">
        <f t="shared" si="52"/>
        <v>138.39210002521429</v>
      </c>
      <c r="L323" s="54">
        <f t="shared" si="53"/>
        <v>23.528429334213101</v>
      </c>
      <c r="M323" s="47" t="s">
        <v>9</v>
      </c>
      <c r="N323" s="50">
        <f t="shared" si="54"/>
        <v>312.29258714570352</v>
      </c>
      <c r="O323" s="51">
        <f t="shared" si="55"/>
        <v>314.84712773585238</v>
      </c>
    </row>
    <row r="324" spans="1:15" ht="15.95" customHeight="1" x14ac:dyDescent="0.25">
      <c r="A324" s="13">
        <v>319</v>
      </c>
      <c r="B324" s="41">
        <f t="shared" si="45"/>
        <v>5.9271544730765919</v>
      </c>
      <c r="C324" s="41">
        <f t="shared" si="46"/>
        <v>0.5499934886702752</v>
      </c>
      <c r="D324" s="42">
        <f t="shared" si="47"/>
        <v>1473.3270884492749</v>
      </c>
      <c r="E324" s="48">
        <f t="shared" si="48"/>
        <v>191.64958443035454</v>
      </c>
      <c r="F324" s="47" t="s">
        <v>9</v>
      </c>
      <c r="G324" s="47" t="s">
        <v>9</v>
      </c>
      <c r="H324" s="42">
        <f t="shared" si="49"/>
        <v>222.34468938859882</v>
      </c>
      <c r="I324" s="45">
        <f t="shared" si="50"/>
        <v>8.6644533379402144</v>
      </c>
      <c r="J324" s="42">
        <f t="shared" si="51"/>
        <v>1249.313738437148</v>
      </c>
      <c r="K324" s="45">
        <f t="shared" si="52"/>
        <v>138.7601861930288</v>
      </c>
      <c r="L324" s="55">
        <f t="shared" si="53"/>
        <v>23.655834047638425</v>
      </c>
      <c r="M324" s="47" t="s">
        <v>9</v>
      </c>
      <c r="N324" s="42">
        <f t="shared" si="54"/>
        <v>313.12448040179265</v>
      </c>
      <c r="O324" s="48">
        <f t="shared" si="55"/>
        <v>315.68582584475206</v>
      </c>
    </row>
    <row r="325" spans="1:15" ht="15.95" customHeight="1" x14ac:dyDescent="0.25">
      <c r="A325" s="14">
        <v>320</v>
      </c>
      <c r="B325" s="41">
        <f t="shared" si="45"/>
        <v>5.9453422468407275</v>
      </c>
      <c r="C325" s="49">
        <f t="shared" si="46"/>
        <v>0.55118647535705634</v>
      </c>
      <c r="D325" s="50">
        <f t="shared" si="47"/>
        <v>1477.1086338421173</v>
      </c>
      <c r="E325" s="51">
        <f t="shared" si="48"/>
        <v>192.14148579341528</v>
      </c>
      <c r="F325" s="47" t="s">
        <v>9</v>
      </c>
      <c r="G325" s="47" t="s">
        <v>9</v>
      </c>
      <c r="H325" s="50">
        <f t="shared" si="49"/>
        <v>223.06867079349638</v>
      </c>
      <c r="I325" s="52">
        <f t="shared" si="50"/>
        <v>8.6926658539104444</v>
      </c>
      <c r="J325" s="50">
        <f t="shared" si="51"/>
        <v>1252.6261666859048</v>
      </c>
      <c r="K325" s="52">
        <f t="shared" si="52"/>
        <v>139.12809470664487</v>
      </c>
      <c r="L325" s="54">
        <f t="shared" si="53"/>
        <v>23.78352664535619</v>
      </c>
      <c r="M325" s="47" t="s">
        <v>9</v>
      </c>
      <c r="N325" s="50">
        <f t="shared" si="54"/>
        <v>313.95597553899358</v>
      </c>
      <c r="O325" s="51">
        <f t="shared" si="55"/>
        <v>316.52412257816735</v>
      </c>
    </row>
    <row r="326" spans="1:15" ht="15.95" customHeight="1" x14ac:dyDescent="0.25">
      <c r="A326" s="13">
        <v>321</v>
      </c>
      <c r="B326" s="41">
        <f t="shared" si="45"/>
        <v>5.9635288213860935</v>
      </c>
      <c r="C326" s="41">
        <f t="shared" si="46"/>
        <v>0.55237830262769283</v>
      </c>
      <c r="D326" s="42">
        <f t="shared" si="47"/>
        <v>1480.8880408993587</v>
      </c>
      <c r="E326" s="48">
        <f t="shared" si="48"/>
        <v>192.63310900294684</v>
      </c>
      <c r="F326" s="47" t="s">
        <v>9</v>
      </c>
      <c r="G326" s="47" t="s">
        <v>9</v>
      </c>
      <c r="H326" s="42">
        <f t="shared" si="49"/>
        <v>223.79261968727306</v>
      </c>
      <c r="I326" s="45">
        <f t="shared" si="50"/>
        <v>8.7208771029689665</v>
      </c>
      <c r="J326" s="42">
        <f t="shared" si="51"/>
        <v>1255.9370012092936</v>
      </c>
      <c r="K326" s="45">
        <f t="shared" si="52"/>
        <v>139.49582620657577</v>
      </c>
      <c r="L326" s="55">
        <f t="shared" si="53"/>
        <v>23.911506875183218</v>
      </c>
      <c r="M326" s="47" t="s">
        <v>9</v>
      </c>
      <c r="N326" s="42">
        <f t="shared" si="54"/>
        <v>314.78707399106833</v>
      </c>
      <c r="O326" s="48">
        <f t="shared" si="55"/>
        <v>317.36201938158831</v>
      </c>
    </row>
    <row r="327" spans="1:15" ht="15.95" customHeight="1" x14ac:dyDescent="0.25">
      <c r="A327" s="14">
        <v>322</v>
      </c>
      <c r="B327" s="41">
        <f t="shared" si="45"/>
        <v>5.9817142005272874</v>
      </c>
      <c r="C327" s="49">
        <f t="shared" si="46"/>
        <v>0.55356897518426285</v>
      </c>
      <c r="D327" s="50">
        <f t="shared" si="47"/>
        <v>1484.6653174860098</v>
      </c>
      <c r="E327" s="51">
        <f t="shared" si="48"/>
        <v>193.12445508202597</v>
      </c>
      <c r="F327" s="47" t="s">
        <v>9</v>
      </c>
      <c r="G327" s="47" t="s">
        <v>9</v>
      </c>
      <c r="H327" s="50">
        <f t="shared" si="49"/>
        <v>224.5165355910537</v>
      </c>
      <c r="I327" s="52">
        <f t="shared" si="50"/>
        <v>8.7490870664547025</v>
      </c>
      <c r="J327" s="50">
        <f t="shared" si="51"/>
        <v>1259.2462477354263</v>
      </c>
      <c r="K327" s="52">
        <f t="shared" si="52"/>
        <v>139.86338132903785</v>
      </c>
      <c r="L327" s="54">
        <f t="shared" si="53"/>
        <v>24.039774485943052</v>
      </c>
      <c r="M327" s="47" t="s">
        <v>9</v>
      </c>
      <c r="N327" s="50">
        <f t="shared" si="54"/>
        <v>315.61777718216484</v>
      </c>
      <c r="O327" s="51">
        <f t="shared" si="55"/>
        <v>318.1995176908124</v>
      </c>
    </row>
    <row r="328" spans="1:15" ht="15.95" customHeight="1" x14ac:dyDescent="0.25">
      <c r="A328" s="13">
        <v>323</v>
      </c>
      <c r="B328" s="41">
        <f t="shared" si="45"/>
        <v>5.9998983880549712</v>
      </c>
      <c r="C328" s="41">
        <f t="shared" si="46"/>
        <v>0.55475849769525964</v>
      </c>
      <c r="D328" s="42">
        <f t="shared" si="47"/>
        <v>1488.4404714138407</v>
      </c>
      <c r="E328" s="48">
        <f t="shared" si="48"/>
        <v>193.61552504680242</v>
      </c>
      <c r="F328" s="47" t="s">
        <v>9</v>
      </c>
      <c r="G328" s="47" t="s">
        <v>9</v>
      </c>
      <c r="H328" s="42">
        <f t="shared" si="49"/>
        <v>225.24041802977922</v>
      </c>
      <c r="I328" s="45">
        <f t="shared" si="50"/>
        <v>8.7772957258552875</v>
      </c>
      <c r="J328" s="42">
        <f t="shared" si="51"/>
        <v>1262.5539119541068</v>
      </c>
      <c r="K328" s="45">
        <f t="shared" si="52"/>
        <v>140.23076070599262</v>
      </c>
      <c r="L328" s="55">
        <f t="shared" si="53"/>
        <v>24.168329227458816</v>
      </c>
      <c r="M328" s="47" t="s">
        <v>9</v>
      </c>
      <c r="N328" s="42">
        <f t="shared" si="54"/>
        <v>316.44808652691302</v>
      </c>
      <c r="O328" s="48">
        <f t="shared" si="55"/>
        <v>319.03661893204111</v>
      </c>
    </row>
    <row r="329" spans="1:15" ht="15.95" customHeight="1" x14ac:dyDescent="0.25">
      <c r="A329" s="14">
        <v>324</v>
      </c>
      <c r="B329" s="41">
        <f t="shared" si="45"/>
        <v>6.0180813877360704</v>
      </c>
      <c r="C329" s="49">
        <f t="shared" si="46"/>
        <v>0.55594687479593319</v>
      </c>
      <c r="D329" s="50">
        <f t="shared" si="47"/>
        <v>1492.2135104418712</v>
      </c>
      <c r="E329" s="51">
        <f t="shared" si="48"/>
        <v>194.10631990656614</v>
      </c>
      <c r="F329" s="47" t="s">
        <v>9</v>
      </c>
      <c r="G329" s="47" t="s">
        <v>9</v>
      </c>
      <c r="H329" s="50">
        <f t="shared" si="49"/>
        <v>225.96426653216699</v>
      </c>
      <c r="I329" s="52">
        <f t="shared" si="50"/>
        <v>8.80550306280551</v>
      </c>
      <c r="J329" s="50">
        <f t="shared" si="51"/>
        <v>1265.8599995172028</v>
      </c>
      <c r="K329" s="52">
        <f t="shared" si="52"/>
        <v>140.59796496518823</v>
      </c>
      <c r="L329" s="54">
        <f t="shared" si="53"/>
        <v>24.297170850546166</v>
      </c>
      <c r="M329" s="47" t="s">
        <v>9</v>
      </c>
      <c r="N329" s="50">
        <f t="shared" si="54"/>
        <v>317.27800343051661</v>
      </c>
      <c r="O329" s="51">
        <f t="shared" si="55"/>
        <v>319.87332452197279</v>
      </c>
    </row>
    <row r="330" spans="1:15" ht="15.95" customHeight="1" x14ac:dyDescent="0.25">
      <c r="A330" s="13">
        <v>325</v>
      </c>
      <c r="B330" s="41">
        <f t="shared" si="45"/>
        <v>6.0362632033140393</v>
      </c>
      <c r="C330" s="41">
        <f t="shared" si="46"/>
        <v>0.55713411108863142</v>
      </c>
      <c r="D330" s="42">
        <f t="shared" si="47"/>
        <v>1495.9844422769124</v>
      </c>
      <c r="E330" s="48">
        <f t="shared" si="48"/>
        <v>194.59684066381499</v>
      </c>
      <c r="F330" s="47" t="s">
        <v>9</v>
      </c>
      <c r="G330" s="47" t="s">
        <v>9</v>
      </c>
      <c r="H330" s="42">
        <f t="shared" si="49"/>
        <v>226.68808063067291</v>
      </c>
      <c r="I330" s="45">
        <f t="shared" si="50"/>
        <v>8.833709059085848</v>
      </c>
      <c r="J330" s="42">
        <f t="shared" si="51"/>
        <v>1269.1645160390171</v>
      </c>
      <c r="K330" s="45">
        <f t="shared" si="52"/>
        <v>140.96499473020023</v>
      </c>
      <c r="L330" s="55">
        <f t="shared" si="53"/>
        <v>24.426299107006351</v>
      </c>
      <c r="M330" s="47" t="s">
        <v>9</v>
      </c>
      <c r="N330" s="42">
        <f t="shared" si="54"/>
        <v>318.10752928884563</v>
      </c>
      <c r="O330" s="48">
        <f t="shared" si="55"/>
        <v>320.70963586789549</v>
      </c>
    </row>
    <row r="331" spans="1:15" ht="15.95" customHeight="1" x14ac:dyDescent="0.25">
      <c r="A331" s="14">
        <v>326</v>
      </c>
      <c r="B331" s="41">
        <f t="shared" si="45"/>
        <v>6.054443838509032</v>
      </c>
      <c r="C331" s="49">
        <f t="shared" si="46"/>
        <v>0.55832021114313057</v>
      </c>
      <c r="D331" s="50">
        <f t="shared" si="47"/>
        <v>1499.7532745740814</v>
      </c>
      <c r="E331" s="51">
        <f t="shared" si="48"/>
        <v>195.08708831432148</v>
      </c>
      <c r="F331" s="47" t="s">
        <v>9</v>
      </c>
      <c r="G331" s="47" t="s">
        <v>9</v>
      </c>
      <c r="H331" s="50">
        <f t="shared" si="49"/>
        <v>227.41185986145288</v>
      </c>
      <c r="I331" s="52">
        <f t="shared" si="50"/>
        <v>8.8619136966209648</v>
      </c>
      <c r="J331" s="50">
        <f t="shared" si="51"/>
        <v>1272.4674670966515</v>
      </c>
      <c r="K331" s="52">
        <f t="shared" si="52"/>
        <v>141.33185062047255</v>
      </c>
      <c r="L331" s="54">
        <f t="shared" si="53"/>
        <v>24.555713749619105</v>
      </c>
      <c r="M331" s="47" t="s">
        <v>9</v>
      </c>
      <c r="N331" s="50">
        <f t="shared" si="54"/>
        <v>318.93666548852565</v>
      </c>
      <c r="O331" s="51">
        <f t="shared" si="55"/>
        <v>321.54555436777741</v>
      </c>
    </row>
    <row r="332" spans="1:15" ht="15.95" customHeight="1" x14ac:dyDescent="0.25">
      <c r="A332" s="13">
        <v>327</v>
      </c>
      <c r="B332" s="41">
        <f t="shared" si="45"/>
        <v>6.0726232970181462</v>
      </c>
      <c r="C332" s="41">
        <f t="shared" si="46"/>
        <v>0.55950517949696632</v>
      </c>
      <c r="D332" s="42">
        <f t="shared" si="47"/>
        <v>1503.5200149372777</v>
      </c>
      <c r="E332" s="48">
        <f t="shared" si="48"/>
        <v>195.57706384719734</v>
      </c>
      <c r="F332" s="47" t="s">
        <v>9</v>
      </c>
      <c r="G332" s="47" t="s">
        <v>9</v>
      </c>
      <c r="H332" s="42">
        <f t="shared" si="49"/>
        <v>228.13560376432642</v>
      </c>
      <c r="I332" s="45">
        <f t="shared" si="50"/>
        <v>8.8901169574782859</v>
      </c>
      <c r="J332" s="42">
        <f t="shared" si="51"/>
        <v>1275.7688582303649</v>
      </c>
      <c r="K332" s="45">
        <f t="shared" si="52"/>
        <v>141.69853325135691</v>
      </c>
      <c r="L332" s="55">
        <f t="shared" si="53"/>
        <v>24.685414532136004</v>
      </c>
      <c r="M332" s="47" t="s">
        <v>9</v>
      </c>
      <c r="N332" s="42">
        <f t="shared" si="54"/>
        <v>319.76541340702857</v>
      </c>
      <c r="O332" s="48">
        <f t="shared" si="55"/>
        <v>322.38108141035804</v>
      </c>
    </row>
    <row r="333" spans="1:15" ht="15.95" customHeight="1" x14ac:dyDescent="0.25">
      <c r="A333" s="14">
        <v>328</v>
      </c>
      <c r="B333" s="41">
        <f t="shared" si="45"/>
        <v>6.0908015825156303</v>
      </c>
      <c r="C333" s="49">
        <f t="shared" si="46"/>
        <v>0.56068902065576032</v>
      </c>
      <c r="D333" s="50">
        <f t="shared" si="47"/>
        <v>1507.284670919707</v>
      </c>
      <c r="E333" s="51">
        <f t="shared" si="48"/>
        <v>196.06676824495975</v>
      </c>
      <c r="F333" s="47" t="s">
        <v>9</v>
      </c>
      <c r="G333" s="47" t="s">
        <v>9</v>
      </c>
      <c r="H333" s="50">
        <f t="shared" si="49"/>
        <v>228.85931188273881</v>
      </c>
      <c r="I333" s="52">
        <f t="shared" si="50"/>
        <v>8.9183188238665263</v>
      </c>
      <c r="J333" s="50">
        <f t="shared" si="51"/>
        <v>1279.0686949439312</v>
      </c>
      <c r="K333" s="52">
        <f t="shared" si="52"/>
        <v>142.0650432341526</v>
      </c>
      <c r="L333" s="54">
        <f t="shared" si="53"/>
        <v>24.815401209273592</v>
      </c>
      <c r="M333" s="47" t="s">
        <v>9</v>
      </c>
      <c r="N333" s="50">
        <f t="shared" si="54"/>
        <v>320.59377441275967</v>
      </c>
      <c r="O333" s="51">
        <f t="shared" si="55"/>
        <v>323.21621837523622</v>
      </c>
    </row>
    <row r="334" spans="1:15" ht="15.95" customHeight="1" x14ac:dyDescent="0.25">
      <c r="A334" s="13">
        <v>329</v>
      </c>
      <c r="B334" s="41">
        <f t="shared" si="45"/>
        <v>6.1089786986530905</v>
      </c>
      <c r="C334" s="41">
        <f t="shared" si="46"/>
        <v>0.56187173909353971</v>
      </c>
      <c r="D334" s="42">
        <f t="shared" si="47"/>
        <v>1511.0472500243661</v>
      </c>
      <c r="E334" s="48">
        <f t="shared" si="48"/>
        <v>196.55620248359372</v>
      </c>
      <c r="F334" s="47" t="s">
        <v>9</v>
      </c>
      <c r="G334" s="47" t="s">
        <v>9</v>
      </c>
      <c r="H334" s="42">
        <f t="shared" si="49"/>
        <v>229.58298376372463</v>
      </c>
      <c r="I334" s="45">
        <f t="shared" si="50"/>
        <v>8.9465192781342822</v>
      </c>
      <c r="J334" s="42">
        <f t="shared" si="51"/>
        <v>1282.3669827049873</v>
      </c>
      <c r="K334" s="45">
        <f t="shared" si="52"/>
        <v>142.43138117614538</v>
      </c>
      <c r="L334" s="55">
        <f t="shared" si="53"/>
        <v>24.945673536706671</v>
      </c>
      <c r="M334" s="47" t="s">
        <v>9</v>
      </c>
      <c r="N334" s="42">
        <f t="shared" si="54"/>
        <v>321.42174986514584</v>
      </c>
      <c r="O334" s="48">
        <f t="shared" si="55"/>
        <v>324.05096663295893</v>
      </c>
    </row>
    <row r="335" spans="1:15" ht="15.95" customHeight="1" x14ac:dyDescent="0.25">
      <c r="A335" s="14">
        <v>330</v>
      </c>
      <c r="B335" s="41">
        <f t="shared" si="45"/>
        <v>6.1271546490596984</v>
      </c>
      <c r="C335" s="49">
        <f t="shared" si="46"/>
        <v>0.56305333925305412</v>
      </c>
      <c r="D335" s="50">
        <f t="shared" si="47"/>
        <v>1514.8077597045208</v>
      </c>
      <c r="E335" s="51">
        <f t="shared" si="48"/>
        <v>197.04536753261692</v>
      </c>
      <c r="F335" s="47" t="s">
        <v>9</v>
      </c>
      <c r="G335" s="47" t="s">
        <v>9</v>
      </c>
      <c r="H335" s="50">
        <f t="shared" si="49"/>
        <v>230.30661895787313</v>
      </c>
      <c r="I335" s="52">
        <f t="shared" si="50"/>
        <v>8.9747183027686521</v>
      </c>
      <c r="J335" s="50">
        <f t="shared" si="51"/>
        <v>1285.6637269453847</v>
      </c>
      <c r="K335" s="52">
        <f t="shared" si="52"/>
        <v>142.79754768064618</v>
      </c>
      <c r="L335" s="54">
        <f t="shared" si="53"/>
        <v>25.076231271061626</v>
      </c>
      <c r="M335" s="47" t="s">
        <v>9</v>
      </c>
      <c r="N335" s="50">
        <f t="shared" si="54"/>
        <v>322.24934111472066</v>
      </c>
      <c r="O335" s="51">
        <f t="shared" si="55"/>
        <v>324.88532754510692</v>
      </c>
    </row>
    <row r="336" spans="1:15" ht="15.95" customHeight="1" x14ac:dyDescent="0.25">
      <c r="A336" s="13">
        <v>331</v>
      </c>
      <c r="B336" s="41">
        <f t="shared" si="45"/>
        <v>6.145329437342415</v>
      </c>
      <c r="C336" s="41">
        <f t="shared" si="46"/>
        <v>0.56423382554608836</v>
      </c>
      <c r="D336" s="42">
        <f t="shared" si="47"/>
        <v>1518.5662073641997</v>
      </c>
      <c r="E336" s="48">
        <f t="shared" si="48"/>
        <v>197.53426435514046</v>
      </c>
      <c r="F336" s="47" t="s">
        <v>9</v>
      </c>
      <c r="G336" s="47" t="s">
        <v>9</v>
      </c>
      <c r="H336" s="42">
        <f t="shared" si="49"/>
        <v>231.03021701929069</v>
      </c>
      <c r="I336" s="45">
        <f t="shared" si="50"/>
        <v>9.002915880393811</v>
      </c>
      <c r="J336" s="42">
        <f t="shared" si="51"/>
        <v>1288.9589330615245</v>
      </c>
      <c r="K336" s="45">
        <f t="shared" si="52"/>
        <v>143.16354334702854</v>
      </c>
      <c r="L336" s="55">
        <f t="shared" si="53"/>
        <v>25.207074169909895</v>
      </c>
      <c r="M336" s="47" t="s">
        <v>9</v>
      </c>
      <c r="N336" s="42">
        <f t="shared" si="54"/>
        <v>323.07654950321</v>
      </c>
      <c r="O336" s="48">
        <f t="shared" si="55"/>
        <v>325.71930246438149</v>
      </c>
    </row>
    <row r="337" spans="1:15" ht="15.95" customHeight="1" x14ac:dyDescent="0.25">
      <c r="A337" s="14">
        <v>332</v>
      </c>
      <c r="B337" s="41">
        <f t="shared" si="45"/>
        <v>6.1635030670861548</v>
      </c>
      <c r="C337" s="49">
        <f t="shared" si="46"/>
        <v>0.56541320235377146</v>
      </c>
      <c r="D337" s="50">
        <f t="shared" si="47"/>
        <v>1522.3226003586494</v>
      </c>
      <c r="E337" s="51">
        <f t="shared" si="48"/>
        <v>198.02289390793118</v>
      </c>
      <c r="F337" s="47" t="s">
        <v>9</v>
      </c>
      <c r="G337" s="47" t="s">
        <v>9</v>
      </c>
      <c r="H337" s="50">
        <f t="shared" si="49"/>
        <v>231.75377750556754</v>
      </c>
      <c r="I337" s="52">
        <f t="shared" si="50"/>
        <v>9.0311119937696773</v>
      </c>
      <c r="J337" s="50">
        <f t="shared" si="51"/>
        <v>1292.2526064147003</v>
      </c>
      <c r="K337" s="52">
        <f t="shared" si="52"/>
        <v>143.52936877076669</v>
      </c>
      <c r="L337" s="54">
        <f t="shared" si="53"/>
        <v>25.338201991761437</v>
      </c>
      <c r="M337" s="47" t="s">
        <v>9</v>
      </c>
      <c r="N337" s="50">
        <f t="shared" si="54"/>
        <v>323.90337636361517</v>
      </c>
      <c r="O337" s="51">
        <f t="shared" si="55"/>
        <v>326.5528927346877</v>
      </c>
    </row>
    <row r="338" spans="1:15" ht="15.95" customHeight="1" x14ac:dyDescent="0.25">
      <c r="A338" s="13">
        <v>333</v>
      </c>
      <c r="B338" s="41">
        <f t="shared" si="45"/>
        <v>6.181675541854033</v>
      </c>
      <c r="C338" s="41">
        <f t="shared" si="46"/>
        <v>0.56659147402688093</v>
      </c>
      <c r="D338" s="42">
        <f t="shared" si="47"/>
        <v>1526.0769459948187</v>
      </c>
      <c r="E338" s="48">
        <f t="shared" si="48"/>
        <v>198.51125714147275</v>
      </c>
      <c r="F338" s="47" t="s">
        <v>9</v>
      </c>
      <c r="G338" s="47" t="s">
        <v>9</v>
      </c>
      <c r="H338" s="42">
        <f t="shared" si="49"/>
        <v>232.47729997774226</v>
      </c>
      <c r="I338" s="45">
        <f t="shared" si="50"/>
        <v>9.0593066257905619</v>
      </c>
      <c r="J338" s="42">
        <f t="shared" si="51"/>
        <v>1295.5447523314294</v>
      </c>
      <c r="K338" s="45">
        <f t="shared" si="52"/>
        <v>143.89502454347235</v>
      </c>
      <c r="L338" s="55">
        <f t="shared" si="53"/>
        <v>25.469614496058298</v>
      </c>
      <c r="M338" s="47" t="s">
        <v>9</v>
      </c>
      <c r="N338" s="42">
        <f t="shared" si="54"/>
        <v>324.72982302029692</v>
      </c>
      <c r="O338" s="48">
        <f t="shared" si="55"/>
        <v>327.38609969121961</v>
      </c>
    </row>
    <row r="339" spans="1:15" ht="15.95" customHeight="1" x14ac:dyDescent="0.25">
      <c r="A339" s="14">
        <v>334</v>
      </c>
      <c r="B339" s="41">
        <f t="shared" si="45"/>
        <v>6.1998468651875216</v>
      </c>
      <c r="C339" s="49">
        <f t="shared" si="46"/>
        <v>0.56776864488614287</v>
      </c>
      <c r="D339" s="50">
        <f t="shared" si="47"/>
        <v>1529.8292515318046</v>
      </c>
      <c r="E339" s="51">
        <f t="shared" si="48"/>
        <v>198.99935500002479</v>
      </c>
      <c r="F339" s="47" t="s">
        <v>9</v>
      </c>
      <c r="G339" s="47" t="s">
        <v>9</v>
      </c>
      <c r="H339" s="50">
        <f t="shared" si="49"/>
        <v>233.20078400026728</v>
      </c>
      <c r="I339" s="52">
        <f t="shared" si="50"/>
        <v>9.0874997594837943</v>
      </c>
      <c r="J339" s="50">
        <f t="shared" si="51"/>
        <v>1298.8353761037808</v>
      </c>
      <c r="K339" s="52">
        <f t="shared" si="52"/>
        <v>144.26051125293083</v>
      </c>
      <c r="L339" s="54">
        <f t="shared" si="53"/>
        <v>25.601311443168143</v>
      </c>
      <c r="M339" s="47" t="s">
        <v>9</v>
      </c>
      <c r="N339" s="50">
        <f t="shared" si="54"/>
        <v>325.55589078905604</v>
      </c>
      <c r="O339" s="51">
        <f t="shared" si="55"/>
        <v>328.21892466054118</v>
      </c>
    </row>
    <row r="340" spans="1:15" ht="15.95" customHeight="1" x14ac:dyDescent="0.25">
      <c r="A340" s="13">
        <v>335</v>
      </c>
      <c r="B340" s="41">
        <f t="shared" si="45"/>
        <v>6.2180170406066555</v>
      </c>
      <c r="C340" s="41">
        <f t="shared" si="46"/>
        <v>0.56894471922252965</v>
      </c>
      <c r="D340" s="42">
        <f t="shared" si="47"/>
        <v>1533.5795241813166</v>
      </c>
      <c r="E340" s="48">
        <f t="shared" si="48"/>
        <v>199.48718842168265</v>
      </c>
      <c r="F340" s="47" t="s">
        <v>9</v>
      </c>
      <c r="G340" s="47" t="s">
        <v>9</v>
      </c>
      <c r="H340" s="42">
        <f t="shared" si="49"/>
        <v>233.9242291409756</v>
      </c>
      <c r="I340" s="45">
        <f t="shared" si="50"/>
        <v>9.115691378008453</v>
      </c>
      <c r="J340" s="42">
        <f t="shared" si="51"/>
        <v>1302.1244829897041</v>
      </c>
      <c r="K340" s="45">
        <f t="shared" si="52"/>
        <v>144.62582948313806</v>
      </c>
      <c r="L340" s="55">
        <f t="shared" si="53"/>
        <v>25.733292594377922</v>
      </c>
      <c r="M340" s="47" t="s">
        <v>9</v>
      </c>
      <c r="N340" s="42">
        <f t="shared" si="54"/>
        <v>326.38158097721413</v>
      </c>
      <c r="O340" s="48">
        <f t="shared" si="55"/>
        <v>329.05136896066784</v>
      </c>
    </row>
    <row r="341" spans="1:15" ht="15.95" customHeight="1" x14ac:dyDescent="0.25">
      <c r="A341" s="14">
        <v>336</v>
      </c>
      <c r="B341" s="41">
        <f t="shared" si="45"/>
        <v>6.2361860716102626</v>
      </c>
      <c r="C341" s="49">
        <f t="shared" si="46"/>
        <v>0.57011970129755318</v>
      </c>
      <c r="D341" s="50">
        <f t="shared" si="47"/>
        <v>1537.3277711081307</v>
      </c>
      <c r="E341" s="51">
        <f t="shared" si="48"/>
        <v>199.97475833843643</v>
      </c>
      <c r="F341" s="47" t="s">
        <v>9</v>
      </c>
      <c r="G341" s="47" t="s">
        <v>9</v>
      </c>
      <c r="H341" s="50">
        <f t="shared" si="49"/>
        <v>234.64763497104821</v>
      </c>
      <c r="I341" s="52">
        <f t="shared" si="50"/>
        <v>9.1438814646540738</v>
      </c>
      <c r="J341" s="50">
        <f t="shared" si="51"/>
        <v>1305.4120782133493</v>
      </c>
      <c r="K341" s="52">
        <f t="shared" si="52"/>
        <v>144.99097981433593</v>
      </c>
      <c r="L341" s="54">
        <f t="shared" si="53"/>
        <v>25.865557711887881</v>
      </c>
      <c r="M341" s="47" t="s">
        <v>9</v>
      </c>
      <c r="N341" s="50">
        <f t="shared" si="54"/>
        <v>327.20689488369521</v>
      </c>
      <c r="O341" s="51">
        <f t="shared" si="55"/>
        <v>329.88343390114875</v>
      </c>
    </row>
    <row r="342" spans="1:15" ht="15.95" customHeight="1" x14ac:dyDescent="0.25">
      <c r="A342" s="13">
        <v>337</v>
      </c>
      <c r="B342" s="41">
        <f t="shared" si="45"/>
        <v>6.2543539616761059</v>
      </c>
      <c r="C342" s="41">
        <f t="shared" si="46"/>
        <v>0.57129359534355229</v>
      </c>
      <c r="D342" s="42">
        <f t="shared" si="47"/>
        <v>1541.0739994305204</v>
      </c>
      <c r="E342" s="48">
        <f t="shared" si="48"/>
        <v>200.46206567622758</v>
      </c>
      <c r="F342" s="47" t="s">
        <v>9</v>
      </c>
      <c r="G342" s="47" t="s">
        <v>9</v>
      </c>
      <c r="H342" s="42">
        <f t="shared" si="49"/>
        <v>235.37100106497954</v>
      </c>
      <c r="I342" s="45">
        <f t="shared" si="50"/>
        <v>9.1720700028393143</v>
      </c>
      <c r="J342" s="42">
        <f t="shared" si="51"/>
        <v>1308.6981669653803</v>
      </c>
      <c r="K342" s="45">
        <f t="shared" si="52"/>
        <v>145.35596282304681</v>
      </c>
      <c r="L342" s="55">
        <f t="shared" si="53"/>
        <v>25.998106558804874</v>
      </c>
      <c r="M342" s="47" t="s">
        <v>9</v>
      </c>
      <c r="N342" s="42">
        <f t="shared" si="54"/>
        <v>328.03183379910166</v>
      </c>
      <c r="O342" s="48">
        <f t="shared" si="55"/>
        <v>330.71512078314339</v>
      </c>
    </row>
    <row r="343" spans="1:15" ht="15.95" customHeight="1" x14ac:dyDescent="0.25">
      <c r="A343" s="14">
        <v>338</v>
      </c>
      <c r="B343" s="41">
        <f t="shared" si="45"/>
        <v>6.2725207142611001</v>
      </c>
      <c r="C343" s="49">
        <f t="shared" si="46"/>
        <v>0.5724664055639811</v>
      </c>
      <c r="D343" s="50">
        <f t="shared" si="47"/>
        <v>1544.8182162207149</v>
      </c>
      <c r="E343" s="51">
        <f t="shared" si="48"/>
        <v>200.94911135500683</v>
      </c>
      <c r="F343" s="47" t="s">
        <v>9</v>
      </c>
      <c r="G343" s="47" t="s">
        <v>9</v>
      </c>
      <c r="H343" s="50">
        <f t="shared" si="49"/>
        <v>236.09432700054595</v>
      </c>
      <c r="I343" s="52">
        <f t="shared" si="50"/>
        <v>9.200256976110726</v>
      </c>
      <c r="J343" s="50">
        <f t="shared" si="51"/>
        <v>1311.9827544032946</v>
      </c>
      <c r="K343" s="52">
        <f t="shared" si="52"/>
        <v>145.72077908210952</v>
      </c>
      <c r="L343" s="54">
        <f t="shared" si="53"/>
        <v>26.130938899136744</v>
      </c>
      <c r="M343" s="47" t="s">
        <v>9</v>
      </c>
      <c r="N343" s="50">
        <f t="shared" si="54"/>
        <v>328.85639900579469</v>
      </c>
      <c r="O343" s="51">
        <f t="shared" si="55"/>
        <v>331.54643089950258</v>
      </c>
    </row>
    <row r="344" spans="1:15" ht="15.95" customHeight="1" x14ac:dyDescent="0.25">
      <c r="A344" s="13">
        <v>339</v>
      </c>
      <c r="B344" s="41">
        <f t="shared" si="45"/>
        <v>6.2906863328014655</v>
      </c>
      <c r="C344" s="41">
        <f t="shared" si="46"/>
        <v>0.57363813613368819</v>
      </c>
      <c r="D344" s="42">
        <f t="shared" si="47"/>
        <v>1548.5604285053084</v>
      </c>
      <c r="E344" s="48">
        <f t="shared" si="48"/>
        <v>201.43589628879033</v>
      </c>
      <c r="F344" s="47" t="s">
        <v>9</v>
      </c>
      <c r="G344" s="47" t="s">
        <v>9</v>
      </c>
      <c r="H344" s="42">
        <f t="shared" si="49"/>
        <v>236.8176123587738</v>
      </c>
      <c r="I344" s="45">
        <f t="shared" si="50"/>
        <v>9.2284423681415113</v>
      </c>
      <c r="J344" s="42">
        <f t="shared" si="51"/>
        <v>1315.2658456517272</v>
      </c>
      <c r="K344" s="45">
        <f t="shared" si="52"/>
        <v>146.08542916071272</v>
      </c>
      <c r="L344" s="55">
        <f t="shared" si="53"/>
        <v>26.264054497785839</v>
      </c>
      <c r="M344" s="47" t="s">
        <v>9</v>
      </c>
      <c r="N344" s="42">
        <f t="shared" si="54"/>
        <v>329.68059177796897</v>
      </c>
      <c r="O344" s="48">
        <f t="shared" si="55"/>
        <v>332.37736553484393</v>
      </c>
    </row>
    <row r="345" spans="1:15" ht="15.95" customHeight="1" x14ac:dyDescent="0.25">
      <c r="A345" s="14">
        <v>340</v>
      </c>
      <c r="B345" s="41">
        <f t="shared" si="45"/>
        <v>6.3088508207129816</v>
      </c>
      <c r="C345" s="49">
        <f t="shared" si="46"/>
        <v>0.57480879119919737</v>
      </c>
      <c r="D345" s="50">
        <f t="shared" si="47"/>
        <v>1552.3006432657048</v>
      </c>
      <c r="E345" s="51">
        <f t="shared" si="48"/>
        <v>201.92242138571567</v>
      </c>
      <c r="F345" s="47" t="s">
        <v>9</v>
      </c>
      <c r="G345" s="47" t="s">
        <v>9</v>
      </c>
      <c r="H345" s="50">
        <f t="shared" si="49"/>
        <v>237.54085672390701</v>
      </c>
      <c r="I345" s="52">
        <f t="shared" si="50"/>
        <v>9.2566261627302477</v>
      </c>
      <c r="J345" s="50">
        <f t="shared" si="51"/>
        <v>1318.5474458027613</v>
      </c>
      <c r="K345" s="52">
        <f t="shared" si="52"/>
        <v>146.44991362442974</v>
      </c>
      <c r="L345" s="54">
        <f t="shared" si="53"/>
        <v>26.397453120543162</v>
      </c>
      <c r="M345" s="47" t="s">
        <v>9</v>
      </c>
      <c r="N345" s="50">
        <f t="shared" si="54"/>
        <v>330.50441338173101</v>
      </c>
      <c r="O345" s="51">
        <f t="shared" si="55"/>
        <v>333.20792596563064</v>
      </c>
    </row>
    <row r="346" spans="1:15" ht="15.95" customHeight="1" x14ac:dyDescent="0.25">
      <c r="A346" s="13">
        <v>341</v>
      </c>
      <c r="B346" s="41">
        <f t="shared" si="45"/>
        <v>6.3270141813910721</v>
      </c>
      <c r="C346" s="41">
        <f t="shared" si="46"/>
        <v>0.57597837487897963</v>
      </c>
      <c r="D346" s="42">
        <f t="shared" si="47"/>
        <v>1556.038867438537</v>
      </c>
      <c r="E346" s="48">
        <f t="shared" si="48"/>
        <v>202.40868754809571</v>
      </c>
      <c r="F346" s="47" t="s">
        <v>9</v>
      </c>
      <c r="G346" s="47" t="s">
        <v>9</v>
      </c>
      <c r="H346" s="42">
        <f t="shared" si="49"/>
        <v>238.2640596833763</v>
      </c>
      <c r="I346" s="45">
        <f t="shared" si="50"/>
        <v>9.2848083437997069</v>
      </c>
      <c r="J346" s="42">
        <f t="shared" si="51"/>
        <v>1321.8275599162223</v>
      </c>
      <c r="K346" s="45">
        <f t="shared" si="52"/>
        <v>146.81423303525091</v>
      </c>
      <c r="L346" s="55">
        <f t="shared" si="53"/>
        <v>26.531134534082426</v>
      </c>
      <c r="M346" s="47" t="s">
        <v>9</v>
      </c>
      <c r="N346" s="42">
        <f t="shared" si="54"/>
        <v>331.32786507517102</v>
      </c>
      <c r="O346" s="48">
        <f t="shared" si="55"/>
        <v>334.03811346024401</v>
      </c>
    </row>
    <row r="347" spans="1:15" ht="15.95" customHeight="1" x14ac:dyDescent="0.25">
      <c r="A347" s="14">
        <v>342</v>
      </c>
      <c r="B347" s="41">
        <f t="shared" si="45"/>
        <v>6.3451764182110759</v>
      </c>
      <c r="C347" s="49">
        <f t="shared" si="46"/>
        <v>0.57714689126372809</v>
      </c>
      <c r="D347" s="50">
        <f t="shared" si="47"/>
        <v>1559.7751079160842</v>
      </c>
      <c r="E347" s="51">
        <f t="shared" si="48"/>
        <v>202.89469567247457</v>
      </c>
      <c r="F347" s="47" t="s">
        <v>9</v>
      </c>
      <c r="G347" s="47" t="s">
        <v>9</v>
      </c>
      <c r="H347" s="50">
        <f t="shared" si="49"/>
        <v>238.98722082776791</v>
      </c>
      <c r="I347" s="52">
        <f t="shared" si="50"/>
        <v>9.3129888953956197</v>
      </c>
      <c r="J347" s="50">
        <f t="shared" si="51"/>
        <v>1325.1061930199855</v>
      </c>
      <c r="K347" s="52">
        <f t="shared" si="52"/>
        <v>147.17838795161799</v>
      </c>
      <c r="L347" s="54">
        <f t="shared" si="53"/>
        <v>26.66509850595402</v>
      </c>
      <c r="M347" s="47" t="s">
        <v>9</v>
      </c>
      <c r="N347" s="50">
        <f t="shared" si="54"/>
        <v>332.15094810844062</v>
      </c>
      <c r="O347" s="51">
        <f t="shared" si="55"/>
        <v>334.8679292790618</v>
      </c>
    </row>
    <row r="348" spans="1:15" ht="15.95" customHeight="1" x14ac:dyDescent="0.25">
      <c r="A348" s="13">
        <v>343</v>
      </c>
      <c r="B348" s="41">
        <f t="shared" si="45"/>
        <v>6.3633375345283669</v>
      </c>
      <c r="C348" s="41">
        <f t="shared" si="46"/>
        <v>0.57831434441662344</v>
      </c>
      <c r="D348" s="42">
        <f t="shared" si="47"/>
        <v>1563.5093715466837</v>
      </c>
      <c r="E348" s="48">
        <f t="shared" si="48"/>
        <v>203.38044664968024</v>
      </c>
      <c r="F348" s="47" t="s">
        <v>9</v>
      </c>
      <c r="G348" s="47" t="s">
        <v>9</v>
      </c>
      <c r="H348" s="42">
        <f t="shared" si="49"/>
        <v>239.71033975079374</v>
      </c>
      <c r="I348" s="45">
        <f t="shared" si="50"/>
        <v>9.341167801685522</v>
      </c>
      <c r="J348" s="42">
        <f t="shared" si="51"/>
        <v>1328.3833501102672</v>
      </c>
      <c r="K348" s="45">
        <f t="shared" si="52"/>
        <v>147.54237892845632</v>
      </c>
      <c r="L348" s="55">
        <f t="shared" si="53"/>
        <v>26.79934480457937</v>
      </c>
      <c r="M348" s="47" t="s">
        <v>9</v>
      </c>
      <c r="N348" s="42">
        <f t="shared" si="54"/>
        <v>332.97366372382282</v>
      </c>
      <c r="O348" s="48">
        <f t="shared" si="55"/>
        <v>335.69737467452893</v>
      </c>
    </row>
    <row r="349" spans="1:15" ht="15.95" customHeight="1" x14ac:dyDescent="0.25">
      <c r="A349" s="14">
        <v>344</v>
      </c>
      <c r="B349" s="41">
        <f t="shared" si="45"/>
        <v>6.3814975336785578</v>
      </c>
      <c r="C349" s="49">
        <f t="shared" si="46"/>
        <v>0.57948073837359826</v>
      </c>
      <c r="D349" s="50">
        <f t="shared" si="47"/>
        <v>1567.2416651351334</v>
      </c>
      <c r="E349" s="51">
        <f t="shared" si="48"/>
        <v>203.86594136487722</v>
      </c>
      <c r="F349" s="47" t="s">
        <v>9</v>
      </c>
      <c r="G349" s="47" t="s">
        <v>9</v>
      </c>
      <c r="H349" s="50">
        <f t="shared" si="49"/>
        <v>240.43341604926025</v>
      </c>
      <c r="I349" s="52">
        <f t="shared" si="50"/>
        <v>9.369345046957541</v>
      </c>
      <c r="J349" s="50">
        <f t="shared" si="51"/>
        <v>1331.659036151912</v>
      </c>
      <c r="K349" s="52">
        <f t="shared" si="52"/>
        <v>147.90620651720687</v>
      </c>
      <c r="L349" s="54">
        <f t="shared" si="53"/>
        <v>26.933873199244886</v>
      </c>
      <c r="M349" s="47" t="s">
        <v>9</v>
      </c>
      <c r="N349" s="50">
        <f t="shared" si="54"/>
        <v>333.79601315580607</v>
      </c>
      <c r="O349" s="51">
        <f t="shared" si="55"/>
        <v>336.52645089123189</v>
      </c>
    </row>
    <row r="350" spans="1:15" ht="15.95" customHeight="1" x14ac:dyDescent="0.25">
      <c r="A350" s="13">
        <v>345</v>
      </c>
      <c r="B350" s="41">
        <f t="shared" si="45"/>
        <v>6.3996564189776572</v>
      </c>
      <c r="C350" s="41">
        <f t="shared" si="46"/>
        <v>0.58064607714360061</v>
      </c>
      <c r="D350" s="42">
        <f t="shared" si="47"/>
        <v>1570.9719954431105</v>
      </c>
      <c r="E350" s="48">
        <f t="shared" si="48"/>
        <v>204.35118069762018</v>
      </c>
      <c r="F350" s="47" t="s">
        <v>9</v>
      </c>
      <c r="G350" s="47" t="s">
        <v>9</v>
      </c>
      <c r="H350" s="42">
        <f t="shared" si="49"/>
        <v>241.15644932303906</v>
      </c>
      <c r="I350" s="45">
        <f t="shared" si="50"/>
        <v>9.3975206156192481</v>
      </c>
      <c r="J350" s="42">
        <f t="shared" si="51"/>
        <v>1334.9332560786843</v>
      </c>
      <c r="K350" s="45">
        <f t="shared" si="52"/>
        <v>148.26987126585857</v>
      </c>
      <c r="L350" s="55">
        <f t="shared" si="53"/>
        <v>27.068683460096455</v>
      </c>
      <c r="M350" s="47" t="s">
        <v>9</v>
      </c>
      <c r="N350" s="42">
        <f t="shared" si="54"/>
        <v>334.6179976311559</v>
      </c>
      <c r="O350" s="48">
        <f t="shared" si="55"/>
        <v>337.35515916597109</v>
      </c>
    </row>
    <row r="351" spans="1:15" ht="15.95" customHeight="1" x14ac:dyDescent="0.25">
      <c r="A351" s="14">
        <v>346</v>
      </c>
      <c r="B351" s="41">
        <f t="shared" ref="B351:B405" si="56">(EXP($B$17*(LN($A351))+$C$17))*(1.136672-(LN($A$30)*0.041838))</f>
        <v>6.4178141937222488</v>
      </c>
      <c r="C351" s="49">
        <f t="shared" ref="C351:C405" si="57">(+EXP($D$17*(LN($A351))+$E$17))*(1.101672-(LN($A351))*(0.041838))</f>
        <v>0.58181036470885006</v>
      </c>
      <c r="D351" s="50">
        <f t="shared" ref="D351:D405" si="58">(+EXP($B$18*(LN($A351))+$C$18))*0.316</f>
        <v>1574.7003691895429</v>
      </c>
      <c r="E351" s="51">
        <f t="shared" ref="E351:E405" si="59">(+EXP($D$18*(LN($A351))+$E$18))*0.86</f>
        <v>204.83616552190443</v>
      </c>
      <c r="F351" s="47" t="s">
        <v>9</v>
      </c>
      <c r="G351" s="47" t="s">
        <v>9</v>
      </c>
      <c r="H351" s="50">
        <f t="shared" ref="H351:H405" si="60">(+EXP($B$20*(LN($A351))+$C$20))*(1.46203-(LN($A351))*(0.145712))</f>
        <v>241.87943917503773</v>
      </c>
      <c r="I351" s="52">
        <f t="shared" ref="I351:I405" si="61">(+EXP($D$20*(LN($A351))+$E$20))*(1.46203-(LN($A351))*(0.145712))</f>
        <v>9.4256944921965253</v>
      </c>
      <c r="J351" s="50">
        <f t="shared" ref="J351:J405" si="62">(+EXP($B$21*(LN($A351))+$C$21))*0.998</f>
        <v>1338.206014793551</v>
      </c>
      <c r="K351" s="52">
        <f t="shared" ref="K351:K405" si="63">(+EXP($D$21*(LN($A351))+$E$21))*0.997</f>
        <v>148.63337371897964</v>
      </c>
      <c r="L351" s="54">
        <f t="shared" ref="L351:L405" si="64">(+EXP($B$22*(LN($A351))+$C$22))*0.85</f>
        <v>27.203775358133491</v>
      </c>
      <c r="M351" s="47" t="s">
        <v>9</v>
      </c>
      <c r="N351" s="50">
        <f t="shared" ref="N351:N405" si="65">(+EXP($B$23*(LN($A351))+$C$23))*0.978</f>
        <v>335.4396183689833</v>
      </c>
      <c r="O351" s="51">
        <f t="shared" ref="O351:O405" si="66">(+EXP($D$23*(LN($A351))+$E$23))*0.986</f>
        <v>338.18350072782982</v>
      </c>
    </row>
    <row r="352" spans="1:15" ht="15.95" customHeight="1" x14ac:dyDescent="0.25">
      <c r="A352" s="13">
        <v>347</v>
      </c>
      <c r="B352" s="41">
        <f t="shared" si="56"/>
        <v>6.4359708611896522</v>
      </c>
      <c r="C352" s="41">
        <f t="shared" si="57"/>
        <v>0.58297360502509266</v>
      </c>
      <c r="D352" s="42">
        <f t="shared" si="58"/>
        <v>1578.4267930510218</v>
      </c>
      <c r="E352" s="48">
        <f t="shared" si="59"/>
        <v>205.32089670621721</v>
      </c>
      <c r="F352" s="47" t="s">
        <v>9</v>
      </c>
      <c r="G352" s="47" t="s">
        <v>9</v>
      </c>
      <c r="H352" s="42">
        <f t="shared" si="60"/>
        <v>242.60238521117037</v>
      </c>
      <c r="I352" s="45">
        <f t="shared" si="61"/>
        <v>9.4538666613324036</v>
      </c>
      <c r="J352" s="42">
        <f t="shared" si="62"/>
        <v>1341.4773171689628</v>
      </c>
      <c r="K352" s="45">
        <f t="shared" si="63"/>
        <v>148.99671441774896</v>
      </c>
      <c r="L352" s="55">
        <f t="shared" si="64"/>
        <v>27.339148665203684</v>
      </c>
      <c r="M352" s="47" t="s">
        <v>9</v>
      </c>
      <c r="N352" s="42">
        <f t="shared" si="65"/>
        <v>336.2608765808169</v>
      </c>
      <c r="O352" s="48">
        <f t="shared" si="66"/>
        <v>339.01147679824692</v>
      </c>
    </row>
    <row r="353" spans="1:15" ht="15.95" customHeight="1" x14ac:dyDescent="0.25">
      <c r="A353" s="14">
        <v>348</v>
      </c>
      <c r="B353" s="41">
        <f t="shared" si="56"/>
        <v>6.4541264246381171</v>
      </c>
      <c r="C353" s="49">
        <f t="shared" si="57"/>
        <v>0.584135802021854</v>
      </c>
      <c r="D353" s="50">
        <f t="shared" si="58"/>
        <v>1582.1512736621962</v>
      </c>
      <c r="E353" s="51">
        <f t="shared" si="59"/>
        <v>205.80537511358955</v>
      </c>
      <c r="F353" s="47" t="s">
        <v>9</v>
      </c>
      <c r="G353" s="47" t="s">
        <v>9</v>
      </c>
      <c r="H353" s="50">
        <f t="shared" si="60"/>
        <v>243.32528704032933</v>
      </c>
      <c r="I353" s="52">
        <f t="shared" si="61"/>
        <v>9.4820371077859846</v>
      </c>
      <c r="J353" s="50">
        <f t="shared" si="62"/>
        <v>1344.7471680471333</v>
      </c>
      <c r="K353" s="52">
        <f t="shared" si="63"/>
        <v>149.3598938999869</v>
      </c>
      <c r="L353" s="54">
        <f t="shared" si="64"/>
        <v>27.474803153997019</v>
      </c>
      <c r="M353" s="47" t="s">
        <v>9</v>
      </c>
      <c r="N353" s="50">
        <f t="shared" si="65"/>
        <v>337.08177347067169</v>
      </c>
      <c r="O353" s="51">
        <f t="shared" si="66"/>
        <v>339.83908859108618</v>
      </c>
    </row>
    <row r="354" spans="1:15" ht="15.95" customHeight="1" x14ac:dyDescent="0.25">
      <c r="A354" s="13">
        <v>349</v>
      </c>
      <c r="B354" s="41">
        <f t="shared" si="56"/>
        <v>6.4722808873069626</v>
      </c>
      <c r="C354" s="41">
        <f t="shared" si="57"/>
        <v>0.58529695960268668</v>
      </c>
      <c r="D354" s="42">
        <f t="shared" si="58"/>
        <v>1585.8738176161291</v>
      </c>
      <c r="E354" s="48">
        <f t="shared" si="59"/>
        <v>206.28960160164362</v>
      </c>
      <c r="F354" s="47" t="s">
        <v>9</v>
      </c>
      <c r="G354" s="47" t="s">
        <v>9</v>
      </c>
      <c r="H354" s="42">
        <f t="shared" si="60"/>
        <v>244.04814427435591</v>
      </c>
      <c r="I354" s="45">
        <f t="shared" si="61"/>
        <v>9.510205816431279</v>
      </c>
      <c r="J354" s="42">
        <f t="shared" si="62"/>
        <v>1348.0155722403067</v>
      </c>
      <c r="K354" s="45">
        <f t="shared" si="63"/>
        <v>149.7229127001853</v>
      </c>
      <c r="L354" s="55">
        <f t="shared" si="64"/>
        <v>27.610738598040538</v>
      </c>
      <c r="M354" s="47" t="s">
        <v>9</v>
      </c>
      <c r="N354" s="42">
        <f t="shared" si="65"/>
        <v>337.90231023511512</v>
      </c>
      <c r="O354" s="48">
        <f t="shared" si="66"/>
        <v>340.66633731270298</v>
      </c>
    </row>
    <row r="355" spans="1:15" ht="15.95" customHeight="1" x14ac:dyDescent="0.25">
      <c r="A355" s="14">
        <v>350</v>
      </c>
      <c r="B355" s="41">
        <f t="shared" si="56"/>
        <v>6.4904342524167449</v>
      </c>
      <c r="C355" s="49">
        <f t="shared" si="57"/>
        <v>0.58645708164541654</v>
      </c>
      <c r="D355" s="50">
        <f t="shared" si="58"/>
        <v>1589.5944314646979</v>
      </c>
      <c r="E355" s="51">
        <f t="shared" si="59"/>
        <v>206.77357702264473</v>
      </c>
      <c r="F355" s="47" t="s">
        <v>9</v>
      </c>
      <c r="G355" s="47" t="s">
        <v>9</v>
      </c>
      <c r="H355" s="50">
        <f t="shared" si="60"/>
        <v>244.77095652801336</v>
      </c>
      <c r="I355" s="52">
        <f t="shared" si="61"/>
        <v>9.538372772256162</v>
      </c>
      <c r="J355" s="50">
        <f t="shared" si="62"/>
        <v>1351.2825345310378</v>
      </c>
      <c r="K355" s="52">
        <f t="shared" si="63"/>
        <v>150.08577134953828</v>
      </c>
      <c r="L355" s="54">
        <f t="shared" si="64"/>
        <v>27.746954771692746</v>
      </c>
      <c r="M355" s="47" t="s">
        <v>9</v>
      </c>
      <c r="N355" s="50">
        <f t="shared" si="65"/>
        <v>338.7224880633359</v>
      </c>
      <c r="O355" s="51">
        <f t="shared" si="66"/>
        <v>341.49322416201352</v>
      </c>
    </row>
    <row r="356" spans="1:15" ht="15.95" customHeight="1" x14ac:dyDescent="0.25">
      <c r="A356" s="13">
        <v>351</v>
      </c>
      <c r="B356" s="41">
        <f t="shared" si="56"/>
        <v>6.5085865231694351</v>
      </c>
      <c r="C356" s="41">
        <f t="shared" si="57"/>
        <v>0.58761617200238414</v>
      </c>
      <c r="D356" s="42">
        <f t="shared" si="58"/>
        <v>1593.3131217189716</v>
      </c>
      <c r="E356" s="48">
        <f t="shared" si="59"/>
        <v>207.25730222354807</v>
      </c>
      <c r="F356" s="47" t="s">
        <v>9</v>
      </c>
      <c r="G356" s="47" t="s">
        <v>9</v>
      </c>
      <c r="H356" s="42">
        <f t="shared" si="60"/>
        <v>245.49372341895901</v>
      </c>
      <c r="I356" s="45">
        <f t="shared" si="61"/>
        <v>9.566537960361293</v>
      </c>
      <c r="J356" s="42">
        <f t="shared" si="62"/>
        <v>1354.548059672451</v>
      </c>
      <c r="K356" s="45">
        <f t="shared" si="63"/>
        <v>150.44847037597131</v>
      </c>
      <c r="L356" s="55">
        <f t="shared" si="64"/>
        <v>27.883451450138132</v>
      </c>
      <c r="M356" s="47" t="s">
        <v>9</v>
      </c>
      <c r="N356" s="42">
        <f t="shared" si="65"/>
        <v>339.54230813721051</v>
      </c>
      <c r="O356" s="48">
        <f t="shared" si="66"/>
        <v>342.31975033056193</v>
      </c>
    </row>
    <row r="357" spans="1:15" ht="15.95" customHeight="1" x14ac:dyDescent="0.25">
      <c r="A357" s="14">
        <v>352</v>
      </c>
      <c r="B357" s="41">
        <f t="shared" si="56"/>
        <v>6.5267377027485454</v>
      </c>
      <c r="C357" s="49">
        <f t="shared" si="57"/>
        <v>0.58877423450068411</v>
      </c>
      <c r="D357" s="50">
        <f t="shared" si="58"/>
        <v>1597.029894849554</v>
      </c>
      <c r="E357" s="51">
        <f t="shared" si="59"/>
        <v>207.74077804604724</v>
      </c>
      <c r="F357" s="47" t="s">
        <v>9</v>
      </c>
      <c r="G357" s="47" t="s">
        <v>9</v>
      </c>
      <c r="H357" s="50">
        <f t="shared" si="60"/>
        <v>246.21644456771583</v>
      </c>
      <c r="I357" s="52">
        <f t="shared" si="61"/>
        <v>9.5947013659589917</v>
      </c>
      <c r="J357" s="50">
        <f t="shared" si="62"/>
        <v>1357.8121523885102</v>
      </c>
      <c r="K357" s="52">
        <f t="shared" si="63"/>
        <v>150.81101030417082</v>
      </c>
      <c r="L357" s="54">
        <f t="shared" si="64"/>
        <v>28.020228409381904</v>
      </c>
      <c r="M357" s="47" t="s">
        <v>9</v>
      </c>
      <c r="N357" s="50">
        <f t="shared" si="65"/>
        <v>340.3617716313679</v>
      </c>
      <c r="O357" s="51">
        <f t="shared" si="66"/>
        <v>343.14591700258563</v>
      </c>
    </row>
    <row r="358" spans="1:15" ht="15.95" customHeight="1" x14ac:dyDescent="0.25">
      <c r="A358" s="13">
        <v>353</v>
      </c>
      <c r="B358" s="41">
        <f t="shared" si="56"/>
        <v>6.5448877943193278</v>
      </c>
      <c r="C358" s="41">
        <f t="shared" si="57"/>
        <v>0.58993127294240433</v>
      </c>
      <c r="D358" s="42">
        <f t="shared" si="58"/>
        <v>1600.7447572869837</v>
      </c>
      <c r="E358" s="48">
        <f t="shared" si="59"/>
        <v>208.2240053266224</v>
      </c>
      <c r="F358" s="47" t="s">
        <v>9</v>
      </c>
      <c r="G358" s="47" t="s">
        <v>9</v>
      </c>
      <c r="H358" s="42">
        <f t="shared" si="60"/>
        <v>246.93911959764702</v>
      </c>
      <c r="I358" s="45">
        <f t="shared" si="61"/>
        <v>9.6228629743722713</v>
      </c>
      <c r="J358" s="42">
        <f t="shared" si="62"/>
        <v>1361.0748173742759</v>
      </c>
      <c r="K358" s="45">
        <f t="shared" si="63"/>
        <v>151.17339165561313</v>
      </c>
      <c r="L358" s="55">
        <f t="shared" si="64"/>
        <v>28.157285426244762</v>
      </c>
      <c r="M358" s="47" t="s">
        <v>9</v>
      </c>
      <c r="N358" s="42">
        <f t="shared" si="65"/>
        <v>341.18087971325576</v>
      </c>
      <c r="O358" s="48">
        <f t="shared" si="66"/>
        <v>343.97172535508201</v>
      </c>
    </row>
    <row r="359" spans="1:15" ht="15.95" customHeight="1" x14ac:dyDescent="0.25">
      <c r="A359" s="14">
        <v>354</v>
      </c>
      <c r="B359" s="41">
        <f t="shared" si="56"/>
        <v>6.5630368010289137</v>
      </c>
      <c r="C359" s="49">
        <f t="shared" si="57"/>
        <v>0.59108729110485558</v>
      </c>
      <c r="D359" s="50">
        <f t="shared" si="58"/>
        <v>1604.4577154220676</v>
      </c>
      <c r="E359" s="51">
        <f t="shared" si="59"/>
        <v>208.70698489658699</v>
      </c>
      <c r="F359" s="47" t="s">
        <v>9</v>
      </c>
      <c r="G359" s="47" t="s">
        <v>9</v>
      </c>
      <c r="H359" s="50">
        <f t="shared" si="60"/>
        <v>247.66174813492793</v>
      </c>
      <c r="I359" s="52">
        <f t="shared" si="61"/>
        <v>9.6510227710337126</v>
      </c>
      <c r="J359" s="50">
        <f t="shared" si="62"/>
        <v>1364.3360592961672</v>
      </c>
      <c r="K359" s="52">
        <f t="shared" si="63"/>
        <v>151.53561494859338</v>
      </c>
      <c r="L359" s="54">
        <f t="shared" si="64"/>
        <v>28.294622278357313</v>
      </c>
      <c r="M359" s="47" t="s">
        <v>9</v>
      </c>
      <c r="N359" s="50">
        <f t="shared" si="65"/>
        <v>341.99963354320255</v>
      </c>
      <c r="O359" s="51">
        <f t="shared" si="66"/>
        <v>344.79717655787084</v>
      </c>
    </row>
    <row r="360" spans="1:15" ht="15.95" customHeight="1" x14ac:dyDescent="0.25">
      <c r="A360" s="13">
        <v>355</v>
      </c>
      <c r="B360" s="41">
        <f t="shared" si="56"/>
        <v>6.5811847260064518</v>
      </c>
      <c r="C360" s="41">
        <f t="shared" si="57"/>
        <v>0.59224229274080653</v>
      </c>
      <c r="D360" s="42">
        <f t="shared" si="58"/>
        <v>1608.1687756062577</v>
      </c>
      <c r="E360" s="48">
        <f t="shared" si="59"/>
        <v>209.18971758213348</v>
      </c>
      <c r="F360" s="47" t="s">
        <v>9</v>
      </c>
      <c r="G360" s="47" t="s">
        <v>9</v>
      </c>
      <c r="H360" s="42">
        <f t="shared" si="60"/>
        <v>248.38432980852042</v>
      </c>
      <c r="I360" s="45">
        <f t="shared" si="61"/>
        <v>9.6791807414844975</v>
      </c>
      <c r="J360" s="42">
        <f t="shared" si="62"/>
        <v>1367.5958827922166</v>
      </c>
      <c r="K360" s="45">
        <f t="shared" si="63"/>
        <v>151.89768069825374</v>
      </c>
      <c r="L360" s="55">
        <f t="shared" si="64"/>
        <v>28.432238744155093</v>
      </c>
      <c r="M360" s="47" t="s">
        <v>9</v>
      </c>
      <c r="N360" s="42">
        <f t="shared" si="65"/>
        <v>342.81803427448375</v>
      </c>
      <c r="O360" s="48">
        <f t="shared" si="66"/>
        <v>345.62227177366151</v>
      </c>
    </row>
    <row r="361" spans="1:15" ht="15.95" customHeight="1" x14ac:dyDescent="0.25">
      <c r="A361" s="14">
        <v>356</v>
      </c>
      <c r="B361" s="41">
        <f t="shared" si="56"/>
        <v>6.599331572363285</v>
      </c>
      <c r="C361" s="49">
        <f t="shared" si="57"/>
        <v>0.59339628157870905</v>
      </c>
      <c r="D361" s="50">
        <f t="shared" si="58"/>
        <v>1611.8779441519812</v>
      </c>
      <c r="E361" s="51">
        <f t="shared" si="59"/>
        <v>209.67220420438008</v>
      </c>
      <c r="F361" s="47" t="s">
        <v>9</v>
      </c>
      <c r="G361" s="47" t="s">
        <v>9</v>
      </c>
      <c r="H361" s="50">
        <f t="shared" si="60"/>
        <v>249.10686425014669</v>
      </c>
      <c r="I361" s="52">
        <f t="shared" si="61"/>
        <v>9.7073368713733625</v>
      </c>
      <c r="J361" s="50">
        <f t="shared" si="62"/>
        <v>1370.854292472317</v>
      </c>
      <c r="K361" s="52">
        <f t="shared" si="63"/>
        <v>152.25958941661102</v>
      </c>
      <c r="L361" s="54">
        <f t="shared" si="64"/>
        <v>28.570134602873345</v>
      </c>
      <c r="M361" s="47" t="s">
        <v>9</v>
      </c>
      <c r="N361" s="50">
        <f t="shared" si="65"/>
        <v>343.63608305338158</v>
      </c>
      <c r="O361" s="51">
        <f t="shared" si="66"/>
        <v>346.44701215811273</v>
      </c>
    </row>
    <row r="362" spans="1:15" ht="15.95" customHeight="1" x14ac:dyDescent="0.25">
      <c r="A362" s="13">
        <v>357</v>
      </c>
      <c r="B362" s="41">
        <f t="shared" si="56"/>
        <v>6.6174773431930998</v>
      </c>
      <c r="C362" s="41">
        <f t="shared" si="57"/>
        <v>0.59454926132292374</v>
      </c>
      <c r="D362" s="42">
        <f t="shared" si="58"/>
        <v>1615.585227333017</v>
      </c>
      <c r="E362" s="48">
        <f t="shared" si="59"/>
        <v>210.15444557941578</v>
      </c>
      <c r="F362" s="47" t="s">
        <v>9</v>
      </c>
      <c r="G362" s="47" t="s">
        <v>9</v>
      </c>
      <c r="H362" s="42">
        <f t="shared" si="60"/>
        <v>249.82935109426262</v>
      </c>
      <c r="I362" s="45">
        <f t="shared" si="61"/>
        <v>9.7354911464555887</v>
      </c>
      <c r="J362" s="42">
        <f t="shared" si="62"/>
        <v>1374.1112929184774</v>
      </c>
      <c r="K362" s="45">
        <f t="shared" si="63"/>
        <v>152.6213416125849</v>
      </c>
      <c r="L362" s="55">
        <f t="shared" si="64"/>
        <v>28.708309634541884</v>
      </c>
      <c r="M362" s="47" t="s">
        <v>9</v>
      </c>
      <c r="N362" s="42">
        <f t="shared" si="65"/>
        <v>344.45378101924905</v>
      </c>
      <c r="O362" s="48">
        <f t="shared" si="66"/>
        <v>347.27139885989732</v>
      </c>
    </row>
    <row r="363" spans="1:15" ht="15.95" customHeight="1" x14ac:dyDescent="0.25">
      <c r="A363" s="14">
        <v>358</v>
      </c>
      <c r="B363" s="41">
        <f t="shared" si="56"/>
        <v>6.6356220415720575</v>
      </c>
      <c r="C363" s="49">
        <f t="shared" si="57"/>
        <v>0.5957012356539455</v>
      </c>
      <c r="D363" s="50">
        <f t="shared" si="58"/>
        <v>1619.2906313848159</v>
      </c>
      <c r="E363" s="51">
        <f t="shared" si="59"/>
        <v>210.63644251834506</v>
      </c>
      <c r="F363" s="47" t="s">
        <v>9</v>
      </c>
      <c r="G363" s="47" t="s">
        <v>9</v>
      </c>
      <c r="H363" s="50">
        <f t="shared" si="60"/>
        <v>250.55178997803444</v>
      </c>
      <c r="I363" s="52">
        <f t="shared" si="61"/>
        <v>9.7636435525920575</v>
      </c>
      <c r="J363" s="50">
        <f t="shared" si="62"/>
        <v>1377.3668886850678</v>
      </c>
      <c r="K363" s="52">
        <f t="shared" si="63"/>
        <v>152.9829377920253</v>
      </c>
      <c r="L363" s="54">
        <f t="shared" si="64"/>
        <v>28.846763619980106</v>
      </c>
      <c r="M363" s="47" t="s">
        <v>9</v>
      </c>
      <c r="N363" s="50">
        <f t="shared" si="65"/>
        <v>345.2711293045702</v>
      </c>
      <c r="O363" s="51">
        <f t="shared" si="66"/>
        <v>348.09543302076298</v>
      </c>
    </row>
    <row r="364" spans="1:15" ht="15.95" customHeight="1" x14ac:dyDescent="0.25">
      <c r="A364" s="13">
        <v>359</v>
      </c>
      <c r="B364" s="41">
        <f t="shared" si="56"/>
        <v>6.6537656705589514</v>
      </c>
      <c r="C364" s="41">
        <f t="shared" si="57"/>
        <v>0.59685220822861929</v>
      </c>
      <c r="D364" s="42">
        <f t="shared" si="58"/>
        <v>1622.9941625048618</v>
      </c>
      <c r="E364" s="48">
        <f t="shared" si="59"/>
        <v>211.11819582733239</v>
      </c>
      <c r="F364" s="47" t="s">
        <v>9</v>
      </c>
      <c r="G364" s="47" t="s">
        <v>9</v>
      </c>
      <c r="H364" s="42">
        <f t="shared" si="60"/>
        <v>251.27418054131056</v>
      </c>
      <c r="I364" s="45">
        <f t="shared" si="61"/>
        <v>9.791794075748177</v>
      </c>
      <c r="J364" s="42">
        <f t="shared" si="62"/>
        <v>1380.6210842990577</v>
      </c>
      <c r="K364" s="45">
        <f t="shared" si="63"/>
        <v>153.34437845773883</v>
      </c>
      <c r="L364" s="55">
        <f t="shared" si="64"/>
        <v>28.985496340791645</v>
      </c>
      <c r="M364" s="47" t="s">
        <v>9</v>
      </c>
      <c r="N364" s="42">
        <f t="shared" si="65"/>
        <v>346.08812903502024</v>
      </c>
      <c r="O364" s="48">
        <f t="shared" si="66"/>
        <v>348.91911577559301</v>
      </c>
    </row>
    <row r="365" spans="1:15" ht="15.95" customHeight="1" x14ac:dyDescent="0.25">
      <c r="A365" s="14">
        <v>360</v>
      </c>
      <c r="B365" s="41">
        <f t="shared" si="56"/>
        <v>6.6719082331953725</v>
      </c>
      <c r="C365" s="49">
        <f t="shared" si="57"/>
        <v>0.59800218268035932</v>
      </c>
      <c r="D365" s="50">
        <f t="shared" si="58"/>
        <v>1626.6958268529793</v>
      </c>
      <c r="E365" s="51">
        <f t="shared" si="59"/>
        <v>211.59970630764559</v>
      </c>
      <c r="F365" s="47" t="s">
        <v>9</v>
      </c>
      <c r="G365" s="47" t="s">
        <v>9</v>
      </c>
      <c r="H365" s="50">
        <f t="shared" si="60"/>
        <v>251.99652242659977</v>
      </c>
      <c r="I365" s="52">
        <f t="shared" si="61"/>
        <v>9.8199427019930337</v>
      </c>
      <c r="J365" s="50">
        <f t="shared" si="62"/>
        <v>1383.873884260264</v>
      </c>
      <c r="K365" s="52">
        <f t="shared" si="63"/>
        <v>153.70566410951619</v>
      </c>
      <c r="L365" s="54">
        <f t="shared" si="64"/>
        <v>29.124507579359836</v>
      </c>
      <c r="M365" s="47" t="s">
        <v>9</v>
      </c>
      <c r="N365" s="50">
        <f t="shared" si="65"/>
        <v>346.90478132952649</v>
      </c>
      <c r="O365" s="51">
        <f t="shared" si="66"/>
        <v>349.7424482524674</v>
      </c>
    </row>
    <row r="366" spans="1:15" ht="15.95" customHeight="1" x14ac:dyDescent="0.25">
      <c r="A366" s="13">
        <v>361</v>
      </c>
      <c r="B366" s="41">
        <f t="shared" si="56"/>
        <v>6.6900497325058108</v>
      </c>
      <c r="C366" s="41">
        <f t="shared" si="57"/>
        <v>0.59915116261936419</v>
      </c>
      <c r="D366" s="42">
        <f t="shared" si="58"/>
        <v>1630.3956305516972</v>
      </c>
      <c r="E366" s="48">
        <f t="shared" si="59"/>
        <v>212.08097475569912</v>
      </c>
      <c r="F366" s="47" t="s">
        <v>9</v>
      </c>
      <c r="G366" s="47" t="s">
        <v>9</v>
      </c>
      <c r="H366" s="42">
        <f t="shared" si="60"/>
        <v>252.71881527904392</v>
      </c>
      <c r="I366" s="45">
        <f t="shared" si="61"/>
        <v>9.8480894174983096</v>
      </c>
      <c r="J366" s="42">
        <f t="shared" si="62"/>
        <v>1387.1252930415837</v>
      </c>
      <c r="K366" s="45">
        <f t="shared" si="63"/>
        <v>154.06679524415816</v>
      </c>
      <c r="L366" s="55">
        <f t="shared" si="64"/>
        <v>29.26379711884227</v>
      </c>
      <c r="M366" s="47" t="s">
        <v>9</v>
      </c>
      <c r="N366" s="42">
        <f t="shared" si="65"/>
        <v>347.72108730032642</v>
      </c>
      <c r="O366" s="48">
        <f t="shared" si="66"/>
        <v>350.56543157272171</v>
      </c>
    </row>
    <row r="367" spans="1:15" ht="15.95" customHeight="1" x14ac:dyDescent="0.25">
      <c r="A367" s="14">
        <v>362</v>
      </c>
      <c r="B367" s="41">
        <f t="shared" si="56"/>
        <v>6.7081901714978631</v>
      </c>
      <c r="C367" s="49">
        <f t="shared" si="57"/>
        <v>0.60029915163283076</v>
      </c>
      <c r="D367" s="50">
        <f t="shared" si="58"/>
        <v>1634.093579686564</v>
      </c>
      <c r="E367" s="51">
        <f t="shared" si="59"/>
        <v>212.56200196309797</v>
      </c>
      <c r="F367" s="47" t="s">
        <v>9</v>
      </c>
      <c r="G367" s="47" t="s">
        <v>9</v>
      </c>
      <c r="H367" s="50">
        <f t="shared" si="60"/>
        <v>253.44105874639584</v>
      </c>
      <c r="I367" s="52">
        <f t="shared" si="61"/>
        <v>9.8762342085374417</v>
      </c>
      <c r="J367" s="50">
        <f t="shared" si="62"/>
        <v>1390.3753150892323</v>
      </c>
      <c r="K367" s="52">
        <f t="shared" si="63"/>
        <v>154.42777235550193</v>
      </c>
      <c r="L367" s="54">
        <f t="shared" si="64"/>
        <v>29.403364743166506</v>
      </c>
      <c r="M367" s="47" t="s">
        <v>9</v>
      </c>
      <c r="N367" s="50">
        <f t="shared" si="65"/>
        <v>348.53704805302692</v>
      </c>
      <c r="O367" s="51">
        <f t="shared" si="66"/>
        <v>351.38806685100667</v>
      </c>
    </row>
    <row r="368" spans="1:15" ht="15.95" customHeight="1" x14ac:dyDescent="0.25">
      <c r="A368" s="15">
        <v>363</v>
      </c>
      <c r="B368" s="41">
        <f t="shared" si="56"/>
        <v>6.7263295531622713</v>
      </c>
      <c r="C368" s="56">
        <f t="shared" si="57"/>
        <v>0.60144615328515705</v>
      </c>
      <c r="D368" s="57">
        <f t="shared" si="58"/>
        <v>1637.7896803064641</v>
      </c>
      <c r="E368" s="58">
        <f t="shared" si="59"/>
        <v>213.0427887166779</v>
      </c>
      <c r="F368" s="47" t="s">
        <v>9</v>
      </c>
      <c r="G368" s="47" t="s">
        <v>9</v>
      </c>
      <c r="H368" s="57">
        <f t="shared" si="60"/>
        <v>254.16325247899343</v>
      </c>
      <c r="I368" s="59">
        <f t="shared" si="61"/>
        <v>9.904377061484599</v>
      </c>
      <c r="J368" s="57">
        <f t="shared" si="62"/>
        <v>1393.6239548229694</v>
      </c>
      <c r="K368" s="59">
        <f t="shared" si="63"/>
        <v>154.78859593444645</v>
      </c>
      <c r="L368" s="60">
        <f t="shared" si="64"/>
        <v>29.543210237024546</v>
      </c>
      <c r="M368" s="47" t="s">
        <v>9</v>
      </c>
      <c r="N368" s="57">
        <f t="shared" si="65"/>
        <v>349.35266468666026</v>
      </c>
      <c r="O368" s="58">
        <f t="shared" si="66"/>
        <v>352.21035519534462</v>
      </c>
    </row>
    <row r="369" spans="1:15" ht="15.95" customHeight="1" x14ac:dyDescent="0.25">
      <c r="A369" s="14">
        <v>364</v>
      </c>
      <c r="B369" s="41">
        <f t="shared" si="56"/>
        <v>6.7444678804731977</v>
      </c>
      <c r="C369" s="49">
        <f t="shared" si="57"/>
        <v>0.60259217111815877</v>
      </c>
      <c r="D369" s="50">
        <f t="shared" si="58"/>
        <v>1641.4839384239588</v>
      </c>
      <c r="E369" s="51">
        <f t="shared" si="59"/>
        <v>213.52333579854908</v>
      </c>
      <c r="F369" s="47" t="s">
        <v>9</v>
      </c>
      <c r="G369" s="47" t="s">
        <v>9</v>
      </c>
      <c r="H369" s="50">
        <f t="shared" si="60"/>
        <v>254.88539612973798</v>
      </c>
      <c r="I369" s="52">
        <f t="shared" si="61"/>
        <v>9.9325179628138418</v>
      </c>
      <c r="J369" s="50">
        <f t="shared" si="62"/>
        <v>1396.8712166363421</v>
      </c>
      <c r="K369" s="52">
        <f t="shared" si="63"/>
        <v>155.14926646897908</v>
      </c>
      <c r="L369" s="54">
        <f t="shared" si="64"/>
        <v>29.6833333858686</v>
      </c>
      <c r="M369" s="47" t="s">
        <v>9</v>
      </c>
      <c r="N369" s="50">
        <f t="shared" si="65"/>
        <v>350.16793829374416</v>
      </c>
      <c r="O369" s="51">
        <f t="shared" si="66"/>
        <v>353.03229770718991</v>
      </c>
    </row>
    <row r="370" spans="1:15" ht="15.95" customHeight="1" x14ac:dyDescent="0.25">
      <c r="A370" s="13">
        <v>365</v>
      </c>
      <c r="B370" s="41">
        <f t="shared" si="56"/>
        <v>6.762605156388239</v>
      </c>
      <c r="C370" s="41">
        <f t="shared" si="57"/>
        <v>0.60373720865126712</v>
      </c>
      <c r="D370" s="42">
        <f t="shared" si="58"/>
        <v>1645.1763600155814</v>
      </c>
      <c r="E370" s="48">
        <f t="shared" si="59"/>
        <v>214.00364398613621</v>
      </c>
      <c r="F370" s="47" t="s">
        <v>9</v>
      </c>
      <c r="G370" s="47" t="s">
        <v>9</v>
      </c>
      <c r="H370" s="42">
        <f t="shared" si="60"/>
        <v>255.60748935406863</v>
      </c>
      <c r="I370" s="45">
        <f t="shared" si="61"/>
        <v>9.960656899098133</v>
      </c>
      <c r="J370" s="42">
        <f t="shared" si="62"/>
        <v>1400.1171048968961</v>
      </c>
      <c r="K370" s="45">
        <f t="shared" si="63"/>
        <v>155.50978444419937</v>
      </c>
      <c r="L370" s="55">
        <f t="shared" si="64"/>
        <v>29.823733975906016</v>
      </c>
      <c r="M370" s="47" t="s">
        <v>9</v>
      </c>
      <c r="N370" s="42">
        <f t="shared" si="65"/>
        <v>350.98286996033517</v>
      </c>
      <c r="O370" s="48">
        <f t="shared" si="66"/>
        <v>353.85389548148311</v>
      </c>
    </row>
    <row r="371" spans="1:15" ht="15.95" customHeight="1" x14ac:dyDescent="0.25">
      <c r="A371" s="14">
        <v>366</v>
      </c>
      <c r="B371" s="41">
        <f t="shared" si="56"/>
        <v>6.780741383848639</v>
      </c>
      <c r="C371" s="49">
        <f t="shared" si="57"/>
        <v>0.6048812693817337</v>
      </c>
      <c r="D371" s="50">
        <f t="shared" si="58"/>
        <v>1648.8669510221682</v>
      </c>
      <c r="E371" s="51">
        <f t="shared" si="59"/>
        <v>214.48371405221991</v>
      </c>
      <c r="F371" s="47" t="s">
        <v>9</v>
      </c>
      <c r="G371" s="47" t="s">
        <v>9</v>
      </c>
      <c r="H371" s="50">
        <f t="shared" si="60"/>
        <v>256.32953180994065</v>
      </c>
      <c r="I371" s="52">
        <f t="shared" si="61"/>
        <v>9.9887938570084724</v>
      </c>
      <c r="J371" s="50">
        <f t="shared" si="62"/>
        <v>1403.3616239464122</v>
      </c>
      <c r="K371" s="52">
        <f t="shared" si="63"/>
        <v>155.87015034234508</v>
      </c>
      <c r="L371" s="54">
        <f t="shared" si="64"/>
        <v>29.964411794094548</v>
      </c>
      <c r="M371" s="47" t="s">
        <v>9</v>
      </c>
      <c r="N371" s="50">
        <f t="shared" si="65"/>
        <v>351.79746076608643</v>
      </c>
      <c r="O371" s="51">
        <f t="shared" si="66"/>
        <v>354.67514960670883</v>
      </c>
    </row>
    <row r="372" spans="1:15" ht="15.95" customHeight="1" x14ac:dyDescent="0.25">
      <c r="A372" s="13">
        <v>367</v>
      </c>
      <c r="B372" s="41">
        <f t="shared" si="56"/>
        <v>6.7988765657793957</v>
      </c>
      <c r="C372" s="41">
        <f t="shared" si="57"/>
        <v>0.60602435678482958</v>
      </c>
      <c r="D372" s="42">
        <f t="shared" si="58"/>
        <v>1652.5557173491613</v>
      </c>
      <c r="E372" s="48">
        <f t="shared" si="59"/>
        <v>214.96354676497708</v>
      </c>
      <c r="F372" s="47" t="s">
        <v>9</v>
      </c>
      <c r="G372" s="47" t="s">
        <v>9</v>
      </c>
      <c r="H372" s="42">
        <f t="shared" si="60"/>
        <v>257.05152315780242</v>
      </c>
      <c r="I372" s="45">
        <f t="shared" si="61"/>
        <v>10.016928823313027</v>
      </c>
      <c r="J372" s="42">
        <f t="shared" si="62"/>
        <v>1406.6047781011241</v>
      </c>
      <c r="K372" s="45">
        <f t="shared" si="63"/>
        <v>156.23036464281654</v>
      </c>
      <c r="L372" s="55">
        <f t="shared" si="64"/>
        <v>30.105366628137858</v>
      </c>
      <c r="M372" s="47" t="s">
        <v>9</v>
      </c>
      <c r="N372" s="42">
        <f t="shared" si="65"/>
        <v>352.61171178430243</v>
      </c>
      <c r="O372" s="48">
        <f t="shared" si="66"/>
        <v>355.49606116495113</v>
      </c>
    </row>
    <row r="373" spans="1:15" ht="15.95" customHeight="1" x14ac:dyDescent="0.25">
      <c r="A373" s="14">
        <v>368</v>
      </c>
      <c r="B373" s="41">
        <f t="shared" si="56"/>
        <v>6.8170107050893956</v>
      </c>
      <c r="C373" s="49">
        <f t="shared" si="57"/>
        <v>0.60716647431404414</v>
      </c>
      <c r="D373" s="50">
        <f t="shared" si="58"/>
        <v>1656.2426648669202</v>
      </c>
      <c r="E373" s="51">
        <f t="shared" si="59"/>
        <v>215.44314288802002</v>
      </c>
      <c r="F373" s="47" t="s">
        <v>9</v>
      </c>
      <c r="G373" s="47" t="s">
        <v>9</v>
      </c>
      <c r="H373" s="50">
        <f t="shared" si="60"/>
        <v>257.77346306057075</v>
      </c>
      <c r="I373" s="52">
        <f t="shared" si="61"/>
        <v>10.045061784876149</v>
      </c>
      <c r="J373" s="50">
        <f t="shared" si="62"/>
        <v>1409.8465716519354</v>
      </c>
      <c r="K373" s="52">
        <f t="shared" si="63"/>
        <v>156.59042782220067</v>
      </c>
      <c r="L373" s="54">
        <f t="shared" si="64"/>
        <v>30.246598266480664</v>
      </c>
      <c r="M373" s="47" t="s">
        <v>9</v>
      </c>
      <c r="N373" s="50">
        <f t="shared" si="65"/>
        <v>353.42562408199268</v>
      </c>
      <c r="O373" s="51">
        <f t="shared" si="66"/>
        <v>356.31663123194761</v>
      </c>
    </row>
    <row r="374" spans="1:15" ht="15.95" customHeight="1" x14ac:dyDescent="0.25">
      <c r="A374" s="13">
        <v>369</v>
      </c>
      <c r="B374" s="41">
        <f t="shared" si="56"/>
        <v>6.8351438046715449</v>
      </c>
      <c r="C374" s="41">
        <f t="shared" si="57"/>
        <v>0.60830762540127881</v>
      </c>
      <c r="D374" s="42">
        <f t="shared" si="58"/>
        <v>1659.9277994110096</v>
      </c>
      <c r="E374" s="48">
        <f t="shared" si="59"/>
        <v>215.92250318043708</v>
      </c>
      <c r="F374" s="47" t="s">
        <v>9</v>
      </c>
      <c r="G374" s="47" t="s">
        <v>9</v>
      </c>
      <c r="H374" s="42">
        <f t="shared" si="60"/>
        <v>258.49535118361177</v>
      </c>
      <c r="I374" s="45">
        <f t="shared" si="61"/>
        <v>10.073192728657633</v>
      </c>
      <c r="J374" s="42">
        <f t="shared" si="62"/>
        <v>1413.0870088646398</v>
      </c>
      <c r="K374" s="45">
        <f t="shared" si="63"/>
        <v>156.95034035429541</v>
      </c>
      <c r="L374" s="55">
        <f t="shared" si="64"/>
        <v>30.388106498304388</v>
      </c>
      <c r="M374" s="47" t="s">
        <v>9</v>
      </c>
      <c r="N374" s="42">
        <f t="shared" si="65"/>
        <v>354.23919871992626</v>
      </c>
      <c r="O374" s="48">
        <f t="shared" si="66"/>
        <v>357.13686087714444</v>
      </c>
    </row>
    <row r="375" spans="1:15" ht="15.95" customHeight="1" x14ac:dyDescent="0.25">
      <c r="A375" s="14">
        <v>370</v>
      </c>
      <c r="B375" s="41">
        <f t="shared" si="56"/>
        <v>6.853275867402929</v>
      </c>
      <c r="C375" s="49">
        <f t="shared" si="57"/>
        <v>0.60944781345704113</v>
      </c>
      <c r="D375" s="50">
        <f t="shared" si="58"/>
        <v>1663.6111267825268</v>
      </c>
      <c r="E375" s="51">
        <f t="shared" si="59"/>
        <v>216.40162839683094</v>
      </c>
      <c r="F375" s="47" t="s">
        <v>9</v>
      </c>
      <c r="G375" s="47" t="s">
        <v>9</v>
      </c>
      <c r="H375" s="50">
        <f t="shared" si="60"/>
        <v>259.21718719471642</v>
      </c>
      <c r="I375" s="52">
        <f t="shared" si="61"/>
        <v>10.101321641711769</v>
      </c>
      <c r="J375" s="50">
        <f t="shared" si="62"/>
        <v>1416.3260939801351</v>
      </c>
      <c r="K375" s="52">
        <f t="shared" si="63"/>
        <v>157.31010271013363</v>
      </c>
      <c r="L375" s="54">
        <f t="shared" si="64"/>
        <v>30.529891113522275</v>
      </c>
      <c r="M375" s="47" t="s">
        <v>9</v>
      </c>
      <c r="N375" s="50">
        <f t="shared" si="65"/>
        <v>355.05243675268588</v>
      </c>
      <c r="O375" s="51">
        <f t="shared" si="66"/>
        <v>357.95675116375077</v>
      </c>
    </row>
    <row r="376" spans="1:15" ht="15.95" customHeight="1" x14ac:dyDescent="0.25">
      <c r="A376" s="13">
        <v>371</v>
      </c>
      <c r="B376" s="41">
        <f t="shared" si="56"/>
        <v>6.8714068961448929</v>
      </c>
      <c r="C376" s="41">
        <f t="shared" si="57"/>
        <v>0.61058704187063628</v>
      </c>
      <c r="D376" s="42">
        <f t="shared" si="58"/>
        <v>1667.2926527483726</v>
      </c>
      <c r="E376" s="48">
        <f t="shared" si="59"/>
        <v>216.88051928735715</v>
      </c>
      <c r="F376" s="47" t="s">
        <v>9</v>
      </c>
      <c r="G376" s="47" t="s">
        <v>9</v>
      </c>
      <c r="H376" s="42">
        <f t="shared" si="60"/>
        <v>259.93897076407956</v>
      </c>
      <c r="I376" s="45">
        <f t="shared" si="61"/>
        <v>10.129448511186526</v>
      </c>
      <c r="J376" s="42">
        <f t="shared" si="62"/>
        <v>1419.5638312146386</v>
      </c>
      <c r="K376" s="45">
        <f t="shared" si="63"/>
        <v>157.6697153580069</v>
      </c>
      <c r="L376" s="55">
        <f t="shared" si="64"/>
        <v>30.671951902775323</v>
      </c>
      <c r="M376" s="47" t="s">
        <v>9</v>
      </c>
      <c r="N376" s="42">
        <f t="shared" si="65"/>
        <v>355.86533922871917</v>
      </c>
      <c r="O376" s="48">
        <f t="shared" si="66"/>
        <v>358.77630314879048</v>
      </c>
    </row>
    <row r="377" spans="1:15" ht="15.95" customHeight="1" x14ac:dyDescent="0.25">
      <c r="A377" s="14">
        <v>372</v>
      </c>
      <c r="B377" s="41">
        <f t="shared" si="56"/>
        <v>6.8895368937431956</v>
      </c>
      <c r="C377" s="49">
        <f t="shared" si="57"/>
        <v>0.61172531401035335</v>
      </c>
      <c r="D377" s="50">
        <f t="shared" si="58"/>
        <v>1670.972383041553</v>
      </c>
      <c r="E377" s="51">
        <f t="shared" si="59"/>
        <v>217.35917659776209</v>
      </c>
      <c r="F377" s="47" t="s">
        <v>9</v>
      </c>
      <c r="G377" s="47" t="s">
        <v>9</v>
      </c>
      <c r="H377" s="50">
        <f t="shared" si="60"/>
        <v>260.66070156427753</v>
      </c>
      <c r="I377" s="52">
        <f t="shared" si="61"/>
        <v>10.157573324322676</v>
      </c>
      <c r="J377" s="50">
        <f t="shared" si="62"/>
        <v>1422.8002247598884</v>
      </c>
      <c r="K377" s="52">
        <f t="shared" si="63"/>
        <v>158.02917876348786</v>
      </c>
      <c r="L377" s="54">
        <f t="shared" si="64"/>
        <v>30.814288657427287</v>
      </c>
      <c r="M377" s="47" t="s">
        <v>9</v>
      </c>
      <c r="N377" s="50">
        <f t="shared" si="65"/>
        <v>356.67790719039124</v>
      </c>
      <c r="O377" s="51">
        <f t="shared" si="66"/>
        <v>359.5955178831552</v>
      </c>
    </row>
    <row r="378" spans="1:15" ht="15.95" customHeight="1" x14ac:dyDescent="0.25">
      <c r="A378" s="13">
        <v>373</v>
      </c>
      <c r="B378" s="41">
        <f t="shared" si="56"/>
        <v>6.9076658630281624</v>
      </c>
      <c r="C378" s="41">
        <f t="shared" si="57"/>
        <v>0.61286263322365331</v>
      </c>
      <c r="D378" s="42">
        <f t="shared" si="58"/>
        <v>1674.650323361481</v>
      </c>
      <c r="E378" s="48">
        <f t="shared" si="59"/>
        <v>217.83760106942196</v>
      </c>
      <c r="F378" s="47" t="s">
        <v>9</v>
      </c>
      <c r="G378" s="47" t="s">
        <v>9</v>
      </c>
      <c r="H378" s="42">
        <f t="shared" si="60"/>
        <v>261.38237927024801</v>
      </c>
      <c r="I378" s="45">
        <f t="shared" si="61"/>
        <v>10.185696068453003</v>
      </c>
      <c r="J378" s="42">
        <f t="shared" si="62"/>
        <v>1426.0352787833585</v>
      </c>
      <c r="K378" s="45">
        <f t="shared" si="63"/>
        <v>158.38849338945423</v>
      </c>
      <c r="L378" s="55">
        <f t="shared" si="64"/>
        <v>30.956901169560734</v>
      </c>
      <c r="M378" s="47" t="s">
        <v>9</v>
      </c>
      <c r="N378" s="42">
        <f t="shared" si="65"/>
        <v>357.4901416740372</v>
      </c>
      <c r="O378" s="48">
        <f t="shared" si="66"/>
        <v>360.41439641165715</v>
      </c>
    </row>
    <row r="379" spans="1:15" ht="15.95" customHeight="1" x14ac:dyDescent="0.25">
      <c r="A379" s="14">
        <v>374</v>
      </c>
      <c r="B379" s="41">
        <f t="shared" si="56"/>
        <v>6.9257938068147364</v>
      </c>
      <c r="C379" s="49">
        <f t="shared" si="57"/>
        <v>0.6139990028373522</v>
      </c>
      <c r="D379" s="50">
        <f t="shared" si="58"/>
        <v>1678.3264793742326</v>
      </c>
      <c r="E379" s="51">
        <f t="shared" si="59"/>
        <v>218.3157934393775</v>
      </c>
      <c r="F379" s="47" t="s">
        <v>9</v>
      </c>
      <c r="G379" s="47" t="s">
        <v>9</v>
      </c>
      <c r="H379" s="50">
        <f t="shared" si="60"/>
        <v>262.10400355926691</v>
      </c>
      <c r="I379" s="52">
        <f t="shared" si="61"/>
        <v>10.213816731001419</v>
      </c>
      <c r="J379" s="50">
        <f t="shared" si="62"/>
        <v>1429.268997428461</v>
      </c>
      <c r="K379" s="52">
        <f t="shared" si="63"/>
        <v>158.74765969611124</v>
      </c>
      <c r="L379" s="54">
        <f t="shared" si="64"/>
        <v>31.099789231972181</v>
      </c>
      <c r="M379" s="47" t="s">
        <v>9</v>
      </c>
      <c r="N379" s="50">
        <f t="shared" si="65"/>
        <v>358.30204371001167</v>
      </c>
      <c r="O379" s="51">
        <f t="shared" si="66"/>
        <v>361.23293977307924</v>
      </c>
    </row>
    <row r="380" spans="1:15" ht="15.95" customHeight="1" x14ac:dyDescent="0.25">
      <c r="A380" s="13">
        <v>375</v>
      </c>
      <c r="B380" s="41">
        <f t="shared" si="56"/>
        <v>6.943920727902686</v>
      </c>
      <c r="C380" s="41">
        <f t="shared" si="57"/>
        <v>0.61513442615780489</v>
      </c>
      <c r="D380" s="42">
        <f t="shared" si="58"/>
        <v>1682.0008567128698</v>
      </c>
      <c r="E380" s="48">
        <f t="shared" si="59"/>
        <v>218.79375444037382</v>
      </c>
      <c r="F380" s="47" t="s">
        <v>9</v>
      </c>
      <c r="G380" s="47" t="s">
        <v>9</v>
      </c>
      <c r="H380" s="42">
        <f t="shared" si="60"/>
        <v>262.82557411092984</v>
      </c>
      <c r="I380" s="45">
        <f t="shared" si="61"/>
        <v>10.241935299482217</v>
      </c>
      <c r="J380" s="42">
        <f t="shared" si="62"/>
        <v>1432.5013848147494</v>
      </c>
      <c r="K380" s="45">
        <f t="shared" si="63"/>
        <v>159.10667814101402</v>
      </c>
      <c r="L380" s="55">
        <f t="shared" si="64"/>
        <v>31.24295263816823</v>
      </c>
      <c r="M380" s="47" t="s">
        <v>9</v>
      </c>
      <c r="N380" s="42">
        <f t="shared" si="65"/>
        <v>359.11361432274015</v>
      </c>
      <c r="O380" s="48">
        <f t="shared" si="66"/>
        <v>362.05114900022676</v>
      </c>
    </row>
    <row r="381" spans="1:15" ht="15.95" customHeight="1" x14ac:dyDescent="0.25">
      <c r="A381" s="14">
        <v>376</v>
      </c>
      <c r="B381" s="41">
        <f t="shared" si="56"/>
        <v>6.9620466290766894</v>
      </c>
      <c r="C381" s="49">
        <f t="shared" si="57"/>
        <v>0.61626890647108401</v>
      </c>
      <c r="D381" s="50">
        <f t="shared" si="58"/>
        <v>1685.6734609776902</v>
      </c>
      <c r="E381" s="51">
        <f t="shared" si="59"/>
        <v>219.2714848008946</v>
      </c>
      <c r="F381" s="47" t="s">
        <v>9</v>
      </c>
      <c r="G381" s="47" t="s">
        <v>9</v>
      </c>
      <c r="H381" s="50">
        <f t="shared" si="60"/>
        <v>263.54709060713014</v>
      </c>
      <c r="I381" s="52">
        <f t="shared" si="61"/>
        <v>10.270051761499241</v>
      </c>
      <c r="J381" s="50">
        <f t="shared" si="62"/>
        <v>1435.7324450381197</v>
      </c>
      <c r="K381" s="52">
        <f t="shared" si="63"/>
        <v>159.46554917909017</v>
      </c>
      <c r="L381" s="54">
        <f t="shared" si="64"/>
        <v>31.386391182360832</v>
      </c>
      <c r="M381" s="47" t="s">
        <v>9</v>
      </c>
      <c r="N381" s="50">
        <f t="shared" si="65"/>
        <v>359.92485453076893</v>
      </c>
      <c r="O381" s="51">
        <f t="shared" si="66"/>
        <v>362.86902511997766</v>
      </c>
    </row>
    <row r="382" spans="1:15" ht="15.95" customHeight="1" x14ac:dyDescent="0.25">
      <c r="A382" s="13">
        <v>377</v>
      </c>
      <c r="B382" s="41">
        <f t="shared" si="56"/>
        <v>6.9801715131064386</v>
      </c>
      <c r="C382" s="41">
        <f t="shared" si="57"/>
        <v>0.6174024470431575</v>
      </c>
      <c r="D382" s="42">
        <f t="shared" si="58"/>
        <v>1689.3442977365164</v>
      </c>
      <c r="E382" s="48">
        <f t="shared" si="59"/>
        <v>219.74898524519915</v>
      </c>
      <c r="F382" s="47" t="s">
        <v>9</v>
      </c>
      <c r="G382" s="47" t="s">
        <v>9</v>
      </c>
      <c r="H382" s="42">
        <f t="shared" si="60"/>
        <v>264.26855273203796</v>
      </c>
      <c r="I382" s="45">
        <f t="shared" si="61"/>
        <v>10.298166104745057</v>
      </c>
      <c r="J382" s="42">
        <f t="shared" si="62"/>
        <v>1438.96218217101</v>
      </c>
      <c r="K382" s="45">
        <f t="shared" si="63"/>
        <v>159.82427326266185</v>
      </c>
      <c r="L382" s="55">
        <f t="shared" si="64"/>
        <v>31.530104659463152</v>
      </c>
      <c r="M382" s="47" t="s">
        <v>9</v>
      </c>
      <c r="N382" s="42">
        <f t="shared" si="65"/>
        <v>360.73576534681308</v>
      </c>
      <c r="O382" s="48">
        <f t="shared" si="66"/>
        <v>363.68656915333099</v>
      </c>
    </row>
    <row r="383" spans="1:15" ht="15.95" customHeight="1" x14ac:dyDescent="0.25">
      <c r="A383" s="14">
        <v>378</v>
      </c>
      <c r="B383" s="41">
        <f t="shared" si="56"/>
        <v>6.9982953827467842</v>
      </c>
      <c r="C383" s="49">
        <f t="shared" si="57"/>
        <v>0.61853505112006557</v>
      </c>
      <c r="D383" s="50">
        <f t="shared" si="58"/>
        <v>1693.0133725249627</v>
      </c>
      <c r="E383" s="51">
        <f t="shared" si="59"/>
        <v>220.22625649335768</v>
      </c>
      <c r="F383" s="47" t="s">
        <v>9</v>
      </c>
      <c r="G383" s="47" t="s">
        <v>9</v>
      </c>
      <c r="H383" s="50">
        <f t="shared" si="60"/>
        <v>264.98996017208088</v>
      </c>
      <c r="I383" s="52">
        <f t="shared" si="61"/>
        <v>10.326278317000193</v>
      </c>
      <c r="J383" s="50">
        <f t="shared" si="62"/>
        <v>1442.1906002625908</v>
      </c>
      <c r="K383" s="52">
        <f t="shared" si="63"/>
        <v>160.18285084146692</v>
      </c>
      <c r="L383" s="54">
        <f t="shared" si="64"/>
        <v>31.67409286508552</v>
      </c>
      <c r="M383" s="47" t="s">
        <v>9</v>
      </c>
      <c r="N383" s="50">
        <f t="shared" si="65"/>
        <v>361.546347777807</v>
      </c>
      <c r="O383" s="51">
        <f t="shared" si="66"/>
        <v>364.5037821154578</v>
      </c>
    </row>
    <row r="384" spans="1:15" ht="15.95" customHeight="1" x14ac:dyDescent="0.25">
      <c r="A384" s="13">
        <v>379</v>
      </c>
      <c r="B384" s="41">
        <f t="shared" si="56"/>
        <v>7.0164182407378464</v>
      </c>
      <c r="C384" s="41">
        <f t="shared" si="57"/>
        <v>0.61966672192809347</v>
      </c>
      <c r="D384" s="42">
        <f t="shared" si="58"/>
        <v>1696.6806908467236</v>
      </c>
      <c r="E384" s="48">
        <f t="shared" si="59"/>
        <v>220.7032992612871</v>
      </c>
      <c r="F384" s="47" t="s">
        <v>9</v>
      </c>
      <c r="G384" s="47" t="s">
        <v>9</v>
      </c>
      <c r="H384" s="42">
        <f t="shared" si="60"/>
        <v>265.71131261592353</v>
      </c>
      <c r="I384" s="45">
        <f t="shared" si="61"/>
        <v>10.35438838613236</v>
      </c>
      <c r="J384" s="42">
        <f t="shared" si="62"/>
        <v>1445.4177033389649</v>
      </c>
      <c r="K384" s="45">
        <f t="shared" si="63"/>
        <v>160.54128236268107</v>
      </c>
      <c r="L384" s="55">
        <f t="shared" si="64"/>
        <v>31.818355595530736</v>
      </c>
      <c r="M384" s="47" t="s">
        <v>9</v>
      </c>
      <c r="N384" s="42">
        <f t="shared" si="65"/>
        <v>362.35660282495115</v>
      </c>
      <c r="O384" s="48">
        <f t="shared" si="66"/>
        <v>365.32066501574826</v>
      </c>
    </row>
    <row r="385" spans="1:15" ht="15.95" customHeight="1" x14ac:dyDescent="0.25">
      <c r="A385" s="14">
        <v>380</v>
      </c>
      <c r="B385" s="41">
        <f t="shared" si="56"/>
        <v>7.0345400898051489</v>
      </c>
      <c r="C385" s="49">
        <f t="shared" si="57"/>
        <v>0.62079746267394575</v>
      </c>
      <c r="D385" s="50">
        <f t="shared" si="58"/>
        <v>1700.3462581738154</v>
      </c>
      <c r="E385" s="51">
        <f t="shared" si="59"/>
        <v>221.18011426078485</v>
      </c>
      <c r="F385" s="47" t="s">
        <v>9</v>
      </c>
      <c r="G385" s="47" t="s">
        <v>9</v>
      </c>
      <c r="H385" s="50">
        <f t="shared" si="60"/>
        <v>266.43260975444883</v>
      </c>
      <c r="I385" s="52">
        <f t="shared" si="61"/>
        <v>10.38249630009571</v>
      </c>
      <c r="J385" s="50">
        <f t="shared" si="62"/>
        <v>1448.6434954033618</v>
      </c>
      <c r="K385" s="52">
        <f t="shared" si="63"/>
        <v>160.89956827093951</v>
      </c>
      <c r="L385" s="54">
        <f t="shared" si="64"/>
        <v>31.962892647790614</v>
      </c>
      <c r="M385" s="47" t="s">
        <v>9</v>
      </c>
      <c r="N385" s="50">
        <f t="shared" si="65"/>
        <v>363.16653148376082</v>
      </c>
      <c r="O385" s="51">
        <f t="shared" si="66"/>
        <v>366.13721885786111</v>
      </c>
    </row>
    <row r="386" spans="1:15" ht="15.95" customHeight="1" x14ac:dyDescent="0.25">
      <c r="A386" s="13">
        <v>381</v>
      </c>
      <c r="B386" s="41">
        <f t="shared" si="56"/>
        <v>7.0526609326596947</v>
      </c>
      <c r="C386" s="41">
        <f t="shared" si="57"/>
        <v>0.62192727654491275</v>
      </c>
      <c r="D386" s="42">
        <f t="shared" si="58"/>
        <v>1704.0100799468689</v>
      </c>
      <c r="E386" s="48">
        <f t="shared" si="59"/>
        <v>221.65670219956468</v>
      </c>
      <c r="F386" s="47" t="s">
        <v>9</v>
      </c>
      <c r="G386" s="47" t="s">
        <v>9</v>
      </c>
      <c r="H386" s="42">
        <f t="shared" si="60"/>
        <v>267.15385128073649</v>
      </c>
      <c r="I386" s="45">
        <f t="shared" si="61"/>
        <v>10.410602046929995</v>
      </c>
      <c r="J386" s="42">
        <f t="shared" si="62"/>
        <v>1451.8679804363189</v>
      </c>
      <c r="K386" s="45">
        <f t="shared" si="63"/>
        <v>161.2577090083571</v>
      </c>
      <c r="L386" s="55">
        <f t="shared" si="64"/>
        <v>32.107703819541022</v>
      </c>
      <c r="M386" s="47" t="s">
        <v>9</v>
      </c>
      <c r="N386" s="42">
        <f t="shared" si="65"/>
        <v>363.97613474411281</v>
      </c>
      <c r="O386" s="48">
        <f t="shared" si="66"/>
        <v>366.95344463977017</v>
      </c>
    </row>
    <row r="387" spans="1:15" ht="15.95" customHeight="1" x14ac:dyDescent="0.25">
      <c r="A387" s="14">
        <v>382</v>
      </c>
      <c r="B387" s="41">
        <f t="shared" si="56"/>
        <v>7.0707807719981242</v>
      </c>
      <c r="C387" s="49">
        <f t="shared" si="57"/>
        <v>0.62305616670904107</v>
      </c>
      <c r="D387" s="50">
        <f t="shared" si="58"/>
        <v>1707.6721615753668</v>
      </c>
      <c r="E387" s="51">
        <f t="shared" si="59"/>
        <v>222.13306378128948</v>
      </c>
      <c r="F387" s="47" t="s">
        <v>9</v>
      </c>
      <c r="G387" s="47" t="s">
        <v>9</v>
      </c>
      <c r="H387" s="50">
        <f t="shared" si="60"/>
        <v>267.87503689004569</v>
      </c>
      <c r="I387" s="52">
        <f t="shared" si="61"/>
        <v>10.438705614759908</v>
      </c>
      <c r="J387" s="50">
        <f t="shared" si="62"/>
        <v>1455.0911623958748</v>
      </c>
      <c r="K387" s="52">
        <f t="shared" si="63"/>
        <v>161.61570501454963</v>
      </c>
      <c r="L387" s="54">
        <f t="shared" si="64"/>
        <v>32.252788909138474</v>
      </c>
      <c r="M387" s="47" t="s">
        <v>9</v>
      </c>
      <c r="N387" s="50">
        <f t="shared" si="65"/>
        <v>364.78541359029145</v>
      </c>
      <c r="O387" s="51">
        <f t="shared" si="66"/>
        <v>367.76934335381122</v>
      </c>
    </row>
    <row r="388" spans="1:15" ht="15.95" customHeight="1" x14ac:dyDescent="0.25">
      <c r="A388" s="13">
        <v>383</v>
      </c>
      <c r="B388" s="41">
        <f t="shared" si="56"/>
        <v>7.0888996105028035</v>
      </c>
      <c r="C388" s="41">
        <f t="shared" si="57"/>
        <v>0.62418413631530001</v>
      </c>
      <c r="D388" s="42">
        <f t="shared" si="58"/>
        <v>1711.3325084379162</v>
      </c>
      <c r="E388" s="48">
        <f t="shared" si="59"/>
        <v>222.60919970560545</v>
      </c>
      <c r="F388" s="47" t="s">
        <v>9</v>
      </c>
      <c r="G388" s="47" t="s">
        <v>9</v>
      </c>
      <c r="H388" s="42">
        <f t="shared" si="60"/>
        <v>268.59616627979403</v>
      </c>
      <c r="I388" s="45">
        <f t="shared" si="61"/>
        <v>10.466806991794249</v>
      </c>
      <c r="J388" s="42">
        <f t="shared" si="62"/>
        <v>1458.3130452177566</v>
      </c>
      <c r="K388" s="45">
        <f t="shared" si="63"/>
        <v>161.97355672665495</v>
      </c>
      <c r="L388" s="55">
        <f t="shared" si="64"/>
        <v>32.398147715615615</v>
      </c>
      <c r="M388" s="47" t="s">
        <v>9</v>
      </c>
      <c r="N388" s="42">
        <f t="shared" si="65"/>
        <v>365.59436900103645</v>
      </c>
      <c r="O388" s="48">
        <f t="shared" si="66"/>
        <v>368.58491598672998</v>
      </c>
    </row>
    <row r="389" spans="1:15" ht="15.95" customHeight="1" x14ac:dyDescent="0.25">
      <c r="A389" s="14">
        <v>384</v>
      </c>
      <c r="B389" s="41">
        <f t="shared" si="56"/>
        <v>7.1070174508419512</v>
      </c>
      <c r="C389" s="49">
        <f t="shared" si="57"/>
        <v>0.62531118849374479</v>
      </c>
      <c r="D389" s="50">
        <f t="shared" si="58"/>
        <v>1714.9911258825118</v>
      </c>
      <c r="E389" s="51">
        <f t="shared" si="59"/>
        <v>223.08511066817661</v>
      </c>
      <c r="F389" s="47" t="s">
        <v>9</v>
      </c>
      <c r="G389" s="47" t="s">
        <v>9</v>
      </c>
      <c r="H389" s="50">
        <f t="shared" si="60"/>
        <v>269.31723914954119</v>
      </c>
      <c r="I389" s="52">
        <f t="shared" si="61"/>
        <v>10.494906166325283</v>
      </c>
      <c r="J389" s="50">
        <f t="shared" si="62"/>
        <v>1461.5336328155574</v>
      </c>
      <c r="K389" s="52">
        <f t="shared" si="63"/>
        <v>162.33126457935242</v>
      </c>
      <c r="L389" s="54">
        <f t="shared" si="64"/>
        <v>32.543780038677546</v>
      </c>
      <c r="M389" s="47" t="s">
        <v>9</v>
      </c>
      <c r="N389" s="50">
        <f t="shared" si="65"/>
        <v>366.40300194958667</v>
      </c>
      <c r="O389" s="51">
        <f t="shared" si="66"/>
        <v>369.40016351972645</v>
      </c>
    </row>
    <row r="390" spans="1:15" ht="15.95" customHeight="1" x14ac:dyDescent="0.25">
      <c r="A390" s="13">
        <v>385</v>
      </c>
      <c r="B390" s="41">
        <f t="shared" si="56"/>
        <v>7.125134295669727</v>
      </c>
      <c r="C390" s="41">
        <f t="shared" si="57"/>
        <v>0.62643732635567972</v>
      </c>
      <c r="D390" s="42">
        <f t="shared" si="58"/>
        <v>1718.6480192267679</v>
      </c>
      <c r="E390" s="48">
        <f t="shared" si="59"/>
        <v>223.56079736071558</v>
      </c>
      <c r="F390" s="47" t="s">
        <v>9</v>
      </c>
      <c r="G390" s="47" t="s">
        <v>9</v>
      </c>
      <c r="H390" s="42">
        <f t="shared" si="60"/>
        <v>270.0382552009674</v>
      </c>
      <c r="I390" s="45">
        <f t="shared" si="61"/>
        <v>10.52300312672792</v>
      </c>
      <c r="J390" s="42">
        <f t="shared" si="62"/>
        <v>1464.7529290809259</v>
      </c>
      <c r="K390" s="45">
        <f t="shared" si="63"/>
        <v>162.68882900488404</v>
      </c>
      <c r="L390" s="55">
        <f t="shared" si="64"/>
        <v>32.689685678697529</v>
      </c>
      <c r="M390" s="47" t="s">
        <v>9</v>
      </c>
      <c r="N390" s="42">
        <f t="shared" si="65"/>
        <v>367.21131340372625</v>
      </c>
      <c r="O390" s="48">
        <f t="shared" si="66"/>
        <v>370.21508692850114</v>
      </c>
    </row>
    <row r="391" spans="1:15" ht="15.95" customHeight="1" x14ac:dyDescent="0.25">
      <c r="A391" s="14">
        <v>386</v>
      </c>
      <c r="B391" s="41">
        <f t="shared" si="56"/>
        <v>7.1432501476263726</v>
      </c>
      <c r="C391" s="49">
        <f t="shared" si="57"/>
        <v>0.62756255299381836</v>
      </c>
      <c r="D391" s="50">
        <f t="shared" si="58"/>
        <v>1722.3031937581818</v>
      </c>
      <c r="E391" s="51">
        <f t="shared" si="59"/>
        <v>224.03626047101753</v>
      </c>
      <c r="F391" s="47" t="s">
        <v>9</v>
      </c>
      <c r="G391" s="47" t="s">
        <v>9</v>
      </c>
      <c r="H391" s="50">
        <f t="shared" si="60"/>
        <v>270.75921413785642</v>
      </c>
      <c r="I391" s="52">
        <f t="shared" si="61"/>
        <v>10.55109786145904</v>
      </c>
      <c r="J391" s="50">
        <f t="shared" si="62"/>
        <v>1467.9709378837381</v>
      </c>
      <c r="K391" s="52">
        <f t="shared" si="63"/>
        <v>163.04625043307357</v>
      </c>
      <c r="L391" s="54">
        <f t="shared" si="64"/>
        <v>32.835864436713138</v>
      </c>
      <c r="M391" s="47" t="s">
        <v>9</v>
      </c>
      <c r="N391" s="50">
        <f t="shared" si="65"/>
        <v>368.01930432582867</v>
      </c>
      <c r="O391" s="51">
        <f t="shared" si="66"/>
        <v>371.0296871832997</v>
      </c>
    </row>
    <row r="392" spans="1:15" ht="15.95" customHeight="1" x14ac:dyDescent="0.25">
      <c r="A392" s="13">
        <v>387</v>
      </c>
      <c r="B392" s="41">
        <f t="shared" si="56"/>
        <v>7.161365009338299</v>
      </c>
      <c r="C392" s="41">
        <f t="shared" si="57"/>
        <v>0.62868687148244196</v>
      </c>
      <c r="D392" s="42">
        <f t="shared" si="58"/>
        <v>1725.9566547343995</v>
      </c>
      <c r="E392" s="48">
        <f t="shared" si="59"/>
        <v>224.51150068299333</v>
      </c>
      <c r="F392" s="47" t="s">
        <v>9</v>
      </c>
      <c r="G392" s="47" t="s">
        <v>9</v>
      </c>
      <c r="H392" s="42">
        <f t="shared" si="60"/>
        <v>271.48011566607767</v>
      </c>
      <c r="I392" s="45">
        <f t="shared" si="61"/>
        <v>10.579190359056796</v>
      </c>
      <c r="J392" s="42">
        <f t="shared" si="62"/>
        <v>1471.1876630722809</v>
      </c>
      <c r="K392" s="45">
        <f t="shared" si="63"/>
        <v>163.40352929134696</v>
      </c>
      <c r="L392" s="55">
        <f t="shared" si="64"/>
        <v>32.982316114422332</v>
      </c>
      <c r="M392" s="47" t="s">
        <v>9</v>
      </c>
      <c r="N392" s="42">
        <f t="shared" si="65"/>
        <v>368.82697567290217</v>
      </c>
      <c r="O392" s="48">
        <f t="shared" si="66"/>
        <v>371.84396524895863</v>
      </c>
    </row>
    <row r="393" spans="1:15" ht="15.95" customHeight="1" x14ac:dyDescent="0.25">
      <c r="A393" s="14">
        <v>388</v>
      </c>
      <c r="B393" s="41">
        <f t="shared" si="56"/>
        <v>7.1794788834182075</v>
      </c>
      <c r="C393" s="49">
        <f t="shared" si="57"/>
        <v>0.62981028487755919</v>
      </c>
      <c r="D393" s="50">
        <f t="shared" si="58"/>
        <v>1729.6084073834197</v>
      </c>
      <c r="E393" s="51">
        <f t="shared" si="59"/>
        <v>224.98651867669909</v>
      </c>
      <c r="F393" s="47" t="s">
        <v>9</v>
      </c>
      <c r="G393" s="47" t="s">
        <v>9</v>
      </c>
      <c r="H393" s="50">
        <f t="shared" si="60"/>
        <v>272.20095949356784</v>
      </c>
      <c r="I393" s="52">
        <f t="shared" si="61"/>
        <v>10.607280608139897</v>
      </c>
      <c r="J393" s="50">
        <f t="shared" si="62"/>
        <v>1474.403108473429</v>
      </c>
      <c r="K393" s="52">
        <f t="shared" si="63"/>
        <v>163.76066600475167</v>
      </c>
      <c r="L393" s="54">
        <f t="shared" si="64"/>
        <v>33.129040514179628</v>
      </c>
      <c r="M393" s="47" t="s">
        <v>9</v>
      </c>
      <c r="N393" s="50">
        <f t="shared" si="65"/>
        <v>369.63432839663267</v>
      </c>
      <c r="O393" s="51">
        <f t="shared" si="66"/>
        <v>372.65792208494872</v>
      </c>
    </row>
    <row r="394" spans="1:15" ht="15.95" customHeight="1" x14ac:dyDescent="0.25">
      <c r="A394" s="13">
        <v>389</v>
      </c>
      <c r="B394" s="41">
        <f t="shared" si="56"/>
        <v>7.1975917724651737</v>
      </c>
      <c r="C394" s="41">
        <f t="shared" si="57"/>
        <v>0.63093279621705756</v>
      </c>
      <c r="D394" s="42">
        <f t="shared" si="58"/>
        <v>1733.2584569038813</v>
      </c>
      <c r="E394" s="48">
        <f t="shared" si="59"/>
        <v>225.46131512836999</v>
      </c>
      <c r="F394" s="47" t="s">
        <v>9</v>
      </c>
      <c r="G394" s="47" t="s">
        <v>9</v>
      </c>
      <c r="H394" s="42">
        <f t="shared" si="60"/>
        <v>272.92174533031135</v>
      </c>
      <c r="I394" s="45">
        <f t="shared" si="61"/>
        <v>10.635368597406858</v>
      </c>
      <c r="J394" s="42">
        <f t="shared" si="62"/>
        <v>1477.6172778928099</v>
      </c>
      <c r="K394" s="45">
        <f t="shared" si="63"/>
        <v>164.11766099597554</v>
      </c>
      <c r="L394" s="55">
        <f t="shared" si="64"/>
        <v>33.276037438992091</v>
      </c>
      <c r="M394" s="47" t="s">
        <v>9</v>
      </c>
      <c r="N394" s="42">
        <f t="shared" si="65"/>
        <v>370.44136344342547</v>
      </c>
      <c r="O394" s="48">
        <f t="shared" si="66"/>
        <v>373.47155864541668</v>
      </c>
    </row>
    <row r="395" spans="1:15" ht="15.95" customHeight="1" x14ac:dyDescent="0.25">
      <c r="A395" s="14">
        <v>390</v>
      </c>
      <c r="B395" s="41">
        <f t="shared" si="56"/>
        <v>7.2157036790647986</v>
      </c>
      <c r="C395" s="49">
        <f t="shared" si="57"/>
        <v>0.63205440852086225</v>
      </c>
      <c r="D395" s="50">
        <f t="shared" si="58"/>
        <v>1736.9068084652708</v>
      </c>
      <c r="E395" s="51">
        <f t="shared" si="59"/>
        <v>225.93589071045071</v>
      </c>
      <c r="F395" s="47" t="s">
        <v>9</v>
      </c>
      <c r="G395" s="47" t="s">
        <v>9</v>
      </c>
      <c r="H395" s="50">
        <f t="shared" si="60"/>
        <v>273.6424728883257</v>
      </c>
      <c r="I395" s="52">
        <f t="shared" si="61"/>
        <v>10.663454315635407</v>
      </c>
      <c r="J395" s="50">
        <f t="shared" si="62"/>
        <v>1480.8301751149884</v>
      </c>
      <c r="K395" s="52">
        <f t="shared" si="63"/>
        <v>164.47451468536684</v>
      </c>
      <c r="L395" s="54">
        <f t="shared" si="64"/>
        <v>33.423306692515766</v>
      </c>
      <c r="M395" s="47" t="s">
        <v>9</v>
      </c>
      <c r="N395" s="50">
        <f t="shared" si="65"/>
        <v>371.24808175445196</v>
      </c>
      <c r="O395" s="51">
        <f t="shared" si="66"/>
        <v>374.28487587923274</v>
      </c>
    </row>
    <row r="396" spans="1:15" ht="15.95" customHeight="1" x14ac:dyDescent="0.25">
      <c r="A396" s="13">
        <v>391</v>
      </c>
      <c r="B396" s="41">
        <f t="shared" si="56"/>
        <v>7.2338146057892576</v>
      </c>
      <c r="C396" s="41">
        <f t="shared" si="57"/>
        <v>0.63317512479108051</v>
      </c>
      <c r="D396" s="42">
        <f t="shared" si="58"/>
        <v>1740.5534672081699</v>
      </c>
      <c r="E396" s="48">
        <f t="shared" si="59"/>
        <v>226.41024609162534</v>
      </c>
      <c r="F396" s="47" t="s">
        <v>9</v>
      </c>
      <c r="G396" s="47" t="s">
        <v>9</v>
      </c>
      <c r="H396" s="42">
        <f t="shared" si="60"/>
        <v>274.36314188164147</v>
      </c>
      <c r="I396" s="45">
        <f t="shared" si="61"/>
        <v>10.691537751681732</v>
      </c>
      <c r="J396" s="42">
        <f t="shared" si="62"/>
        <v>1484.0418039036285</v>
      </c>
      <c r="K396" s="45">
        <f t="shared" si="63"/>
        <v>164.83122749095247</v>
      </c>
      <c r="L396" s="55">
        <f t="shared" si="64"/>
        <v>33.570848079051473</v>
      </c>
      <c r="M396" s="47" t="s">
        <v>9</v>
      </c>
      <c r="N396" s="42">
        <f t="shared" si="65"/>
        <v>372.05448426568722</v>
      </c>
      <c r="O396" s="48">
        <f t="shared" si="66"/>
        <v>375.0978747300282</v>
      </c>
    </row>
    <row r="397" spans="1:15" ht="15.95" customHeight="1" x14ac:dyDescent="0.25">
      <c r="A397" s="14">
        <v>392</v>
      </c>
      <c r="B397" s="41">
        <f t="shared" si="56"/>
        <v>7.2519245551974363</v>
      </c>
      <c r="C397" s="49">
        <f t="shared" si="57"/>
        <v>0.63429494801216069</v>
      </c>
      <c r="D397" s="50">
        <f t="shared" si="58"/>
        <v>1744.1984382445039</v>
      </c>
      <c r="E397" s="51">
        <f t="shared" si="59"/>
        <v>226.88438193684988</v>
      </c>
      <c r="F397" s="47" t="s">
        <v>9</v>
      </c>
      <c r="G397" s="47" t="s">
        <v>9</v>
      </c>
      <c r="H397" s="50">
        <f t="shared" si="60"/>
        <v>275.08375202628554</v>
      </c>
      <c r="I397" s="52">
        <f t="shared" si="61"/>
        <v>10.71961889447981</v>
      </c>
      <c r="J397" s="50">
        <f t="shared" si="62"/>
        <v>1487.2521680016623</v>
      </c>
      <c r="K397" s="52">
        <f t="shared" si="63"/>
        <v>165.18779982845663</v>
      </c>
      <c r="L397" s="54">
        <f t="shared" si="64"/>
        <v>33.718661403541418</v>
      </c>
      <c r="M397" s="47" t="s">
        <v>9</v>
      </c>
      <c r="N397" s="50">
        <f t="shared" si="65"/>
        <v>372.86057190795555</v>
      </c>
      <c r="O397" s="51">
        <f t="shared" si="66"/>
        <v>375.9105561362415</v>
      </c>
    </row>
    <row r="398" spans="1:15" ht="15.95" customHeight="1" x14ac:dyDescent="0.25">
      <c r="A398" s="13">
        <v>393</v>
      </c>
      <c r="B398" s="41">
        <f t="shared" si="56"/>
        <v>7.2700335298350325</v>
      </c>
      <c r="C398" s="41">
        <f t="shared" si="57"/>
        <v>0.63541388115103536</v>
      </c>
      <c r="D398" s="42">
        <f t="shared" si="58"/>
        <v>1747.8417266577555</v>
      </c>
      <c r="E398" s="48">
        <f t="shared" si="59"/>
        <v>227.3582989073812</v>
      </c>
      <c r="F398" s="47" t="s">
        <v>9</v>
      </c>
      <c r="G398" s="47" t="s">
        <v>9</v>
      </c>
      <c r="H398" s="42">
        <f t="shared" si="60"/>
        <v>275.80430304026532</v>
      </c>
      <c r="I398" s="45">
        <f t="shared" si="61"/>
        <v>10.747697733040788</v>
      </c>
      <c r="J398" s="42">
        <f t="shared" si="62"/>
        <v>1490.4612711314637</v>
      </c>
      <c r="K398" s="45">
        <f t="shared" si="63"/>
        <v>165.54423211132013</v>
      </c>
      <c r="L398" s="55">
        <f t="shared" si="64"/>
        <v>33.866746471565371</v>
      </c>
      <c r="M398" s="47" t="s">
        <v>9</v>
      </c>
      <c r="N398" s="42">
        <f t="shared" si="65"/>
        <v>373.66634560696997</v>
      </c>
      <c r="O398" s="48">
        <f t="shared" si="66"/>
        <v>376.72292103115785</v>
      </c>
    </row>
    <row r="399" spans="1:15" ht="15.95" customHeight="1" x14ac:dyDescent="0.25">
      <c r="A399" s="14">
        <v>394</v>
      </c>
      <c r="B399" s="41">
        <f t="shared" si="56"/>
        <v>7.2881415322346577</v>
      </c>
      <c r="C399" s="49">
        <f t="shared" si="57"/>
        <v>0.63653192715726892</v>
      </c>
      <c r="D399" s="50">
        <f t="shared" si="58"/>
        <v>1751.4833375032038</v>
      </c>
      <c r="E399" s="51">
        <f t="shared" si="59"/>
        <v>227.83199766080719</v>
      </c>
      <c r="F399" s="47" t="s">
        <v>9</v>
      </c>
      <c r="G399" s="47" t="s">
        <v>9</v>
      </c>
      <c r="H399" s="50">
        <f t="shared" si="60"/>
        <v>276.52479464354997</v>
      </c>
      <c r="I399" s="52">
        <f t="shared" si="61"/>
        <v>10.775774256452269</v>
      </c>
      <c r="J399" s="50">
        <f t="shared" si="62"/>
        <v>1493.6691169950045</v>
      </c>
      <c r="K399" s="52">
        <f t="shared" si="63"/>
        <v>165.90052475071775</v>
      </c>
      <c r="L399" s="54">
        <f t="shared" si="64"/>
        <v>34.015103089336662</v>
      </c>
      <c r="M399" s="47" t="s">
        <v>9</v>
      </c>
      <c r="N399" s="50">
        <f t="shared" si="65"/>
        <v>374.47180628337378</v>
      </c>
      <c r="O399" s="51">
        <f t="shared" si="66"/>
        <v>377.53497034295151</v>
      </c>
    </row>
    <row r="400" spans="1:15" ht="15.95" customHeight="1" x14ac:dyDescent="0.25">
      <c r="A400" s="13">
        <v>395</v>
      </c>
      <c r="B400" s="41">
        <f t="shared" si="56"/>
        <v>7.3062485649159203</v>
      </c>
      <c r="C400" s="41">
        <f t="shared" si="57"/>
        <v>0.6376490889632046</v>
      </c>
      <c r="D400" s="42">
        <f t="shared" si="58"/>
        <v>1755.1232758081489</v>
      </c>
      <c r="E400" s="48">
        <f t="shared" si="59"/>
        <v>228.30547885107623</v>
      </c>
      <c r="F400" s="47" t="s">
        <v>9</v>
      </c>
      <c r="G400" s="47" t="s">
        <v>9</v>
      </c>
      <c r="H400" s="42">
        <f t="shared" si="60"/>
        <v>277.24522655805464</v>
      </c>
      <c r="I400" s="45">
        <f t="shared" si="61"/>
        <v>10.803848453877686</v>
      </c>
      <c r="J400" s="42">
        <f t="shared" si="62"/>
        <v>1496.8757092740234</v>
      </c>
      <c r="K400" s="45">
        <f t="shared" si="63"/>
        <v>166.25667815557694</v>
      </c>
      <c r="L400" s="55">
        <f t="shared" si="64"/>
        <v>34.163731063699082</v>
      </c>
      <c r="M400" s="47" t="s">
        <v>9</v>
      </c>
      <c r="N400" s="42">
        <f t="shared" si="65"/>
        <v>375.27695485278178</v>
      </c>
      <c r="O400" s="48">
        <f t="shared" si="66"/>
        <v>378.34670499472685</v>
      </c>
    </row>
    <row r="401" spans="1:15" ht="15.95" customHeight="1" x14ac:dyDescent="0.25">
      <c r="A401" s="14">
        <v>396</v>
      </c>
      <c r="B401" s="41">
        <f t="shared" si="56"/>
        <v>7.3243546303855425</v>
      </c>
      <c r="C401" s="49">
        <f t="shared" si="57"/>
        <v>0.63876536948410678</v>
      </c>
      <c r="D401" s="50">
        <f t="shared" si="58"/>
        <v>1758.761546572139</v>
      </c>
      <c r="E401" s="51">
        <f t="shared" si="59"/>
        <v>228.77874312852734</v>
      </c>
      <c r="F401" s="47" t="s">
        <v>9</v>
      </c>
      <c r="G401" s="47" t="s">
        <v>9</v>
      </c>
      <c r="H401" s="50">
        <f t="shared" si="60"/>
        <v>277.96559850762418</v>
      </c>
      <c r="I401" s="52">
        <f t="shared" si="61"/>
        <v>10.831920314555669</v>
      </c>
      <c r="J401" s="50">
        <f t="shared" si="62"/>
        <v>1500.0810516301844</v>
      </c>
      <c r="K401" s="52">
        <f t="shared" si="63"/>
        <v>166.61269273259563</v>
      </c>
      <c r="L401" s="54">
        <f t="shared" si="64"/>
        <v>34.312630202122691</v>
      </c>
      <c r="M401" s="47" t="s">
        <v>9</v>
      </c>
      <c r="N401" s="50">
        <f t="shared" si="65"/>
        <v>376.08179222581845</v>
      </c>
      <c r="O401" s="51">
        <f t="shared" si="66"/>
        <v>379.15812590455721</v>
      </c>
    </row>
    <row r="402" spans="1:15" ht="15.95" customHeight="1" x14ac:dyDescent="0.25">
      <c r="A402" s="13">
        <v>397</v>
      </c>
      <c r="B402" s="41">
        <f t="shared" si="56"/>
        <v>7.3424597311374553</v>
      </c>
      <c r="C402" s="41">
        <f t="shared" si="57"/>
        <v>0.63988077161830625</v>
      </c>
      <c r="D402" s="42">
        <f t="shared" si="58"/>
        <v>1762.3981547671967</v>
      </c>
      <c r="E402" s="48">
        <f t="shared" si="59"/>
        <v>229.2517911399182</v>
      </c>
      <c r="F402" s="47" t="s">
        <v>9</v>
      </c>
      <c r="G402" s="47" t="s">
        <v>9</v>
      </c>
      <c r="H402" s="42">
        <f t="shared" si="60"/>
        <v>278.68591021801592</v>
      </c>
      <c r="I402" s="45">
        <f t="shared" si="61"/>
        <v>10.859989827799376</v>
      </c>
      <c r="J402" s="42">
        <f t="shared" si="62"/>
        <v>1503.2851477052388</v>
      </c>
      <c r="K402" s="45">
        <f t="shared" si="63"/>
        <v>166.96856888625982</v>
      </c>
      <c r="L402" s="55">
        <f t="shared" si="64"/>
        <v>34.461800312700476</v>
      </c>
      <c r="M402" s="47" t="s">
        <v>9</v>
      </c>
      <c r="N402" s="42">
        <f t="shared" si="65"/>
        <v>376.88631930816047</v>
      </c>
      <c r="O402" s="48">
        <f t="shared" si="66"/>
        <v>379.96923398552786</v>
      </c>
    </row>
    <row r="403" spans="1:15" ht="15.95" customHeight="1" x14ac:dyDescent="0.25">
      <c r="A403" s="14">
        <v>398</v>
      </c>
      <c r="B403" s="41">
        <f t="shared" si="56"/>
        <v>7.3605638696528857</v>
      </c>
      <c r="C403" s="49">
        <f t="shared" si="57"/>
        <v>0.64099529824733514</v>
      </c>
      <c r="D403" s="50">
        <f t="shared" si="58"/>
        <v>1766.0331053380341</v>
      </c>
      <c r="E403" s="51">
        <f t="shared" si="59"/>
        <v>229.72462352845375</v>
      </c>
      <c r="F403" s="47" t="s">
        <v>9</v>
      </c>
      <c r="G403" s="47" t="s">
        <v>9</v>
      </c>
      <c r="H403" s="50">
        <f t="shared" si="60"/>
        <v>279.40616141688338</v>
      </c>
      <c r="I403" s="52">
        <f t="shared" si="61"/>
        <v>10.888056982995852</v>
      </c>
      <c r="J403" s="50">
        <f t="shared" si="62"/>
        <v>1506.4880011211837</v>
      </c>
      <c r="K403" s="52">
        <f t="shared" si="63"/>
        <v>167.32430701886173</v>
      </c>
      <c r="L403" s="54">
        <f t="shared" si="64"/>
        <v>34.611241204144825</v>
      </c>
      <c r="M403" s="47" t="s">
        <v>9</v>
      </c>
      <c r="N403" s="50">
        <f t="shared" si="65"/>
        <v>377.69053700057339</v>
      </c>
      <c r="O403" s="51">
        <f t="shared" si="66"/>
        <v>380.78003014577234</v>
      </c>
    </row>
    <row r="404" spans="1:15" ht="15.95" customHeight="1" x14ac:dyDescent="0.25">
      <c r="A404" s="13">
        <v>399</v>
      </c>
      <c r="B404" s="41">
        <f t="shared" si="56"/>
        <v>7.3786670484004695</v>
      </c>
      <c r="C404" s="41">
        <f t="shared" si="57"/>
        <v>0.64210895223607334</v>
      </c>
      <c r="D404" s="42">
        <f t="shared" si="58"/>
        <v>1769.666403202272</v>
      </c>
      <c r="E404" s="48">
        <f t="shared" si="59"/>
        <v>230.197240933816</v>
      </c>
      <c r="F404" s="47" t="s">
        <v>9</v>
      </c>
      <c r="G404" s="47" t="s">
        <v>9</v>
      </c>
      <c r="H404" s="42">
        <f t="shared" si="60"/>
        <v>280.1263518337617</v>
      </c>
      <c r="I404" s="45">
        <f t="shared" si="61"/>
        <v>10.916121769605478</v>
      </c>
      <c r="J404" s="42">
        <f t="shared" si="62"/>
        <v>1509.6896154804176</v>
      </c>
      <c r="K404" s="45">
        <f t="shared" si="63"/>
        <v>167.67990753051649</v>
      </c>
      <c r="L404" s="55">
        <f t="shared" si="64"/>
        <v>34.760952685783806</v>
      </c>
      <c r="M404" s="47" t="s">
        <v>9</v>
      </c>
      <c r="N404" s="42">
        <f t="shared" si="65"/>
        <v>378.49444619895178</v>
      </c>
      <c r="O404" s="48">
        <f t="shared" si="66"/>
        <v>381.59051528851376</v>
      </c>
    </row>
    <row r="405" spans="1:15" ht="15.95" customHeight="1" thickBot="1" x14ac:dyDescent="0.3">
      <c r="A405" s="16">
        <v>400</v>
      </c>
      <c r="B405" s="41">
        <f t="shared" si="56"/>
        <v>7.396769269836331</v>
      </c>
      <c r="C405" s="62">
        <f t="shared" si="57"/>
        <v>0.64322173643288005</v>
      </c>
      <c r="D405" s="63">
        <f t="shared" si="58"/>
        <v>1773.298053250656</v>
      </c>
      <c r="E405" s="64">
        <f t="shared" si="59"/>
        <v>230.66964399219037</v>
      </c>
      <c r="F405" s="61" t="s">
        <v>9</v>
      </c>
      <c r="G405" s="61" t="s">
        <v>9</v>
      </c>
      <c r="H405" s="63">
        <f t="shared" si="60"/>
        <v>280.84648120004948</v>
      </c>
      <c r="I405" s="65">
        <f t="shared" si="61"/>
        <v>10.944184177161233</v>
      </c>
      <c r="J405" s="63">
        <f t="shared" si="62"/>
        <v>1512.8899943658932</v>
      </c>
      <c r="K405" s="65">
        <f t="shared" si="63"/>
        <v>168.03537081917955</v>
      </c>
      <c r="L405" s="66">
        <f t="shared" si="64"/>
        <v>34.910934567557618</v>
      </c>
      <c r="M405" s="47" t="s">
        <v>9</v>
      </c>
      <c r="N405" s="63">
        <f t="shared" si="65"/>
        <v>379.29804779435807</v>
      </c>
      <c r="O405" s="64">
        <f t="shared" si="66"/>
        <v>382.40069031210334</v>
      </c>
    </row>
  </sheetData>
  <sheetProtection sheet="1" objects="1" scenarios="1" formatCells="0" formatColumns="0" formatRows="0" insertColumns="0" insertHyperlinks="0" deleteColumns="0" deleteRows="0" sort="0" autoFilter="0" pivotTables="0"/>
  <mergeCells count="28">
    <mergeCell ref="B11:F11"/>
    <mergeCell ref="B12:F12"/>
    <mergeCell ref="B28:C28"/>
    <mergeCell ref="D28:E28"/>
    <mergeCell ref="F28:G28"/>
    <mergeCell ref="G23:I23"/>
    <mergeCell ref="G17:I17"/>
    <mergeCell ref="G18:I18"/>
    <mergeCell ref="G19:I19"/>
    <mergeCell ref="G20:I20"/>
    <mergeCell ref="G21:I21"/>
    <mergeCell ref="B15:E15"/>
    <mergeCell ref="G16:I16"/>
    <mergeCell ref="J16:L16"/>
    <mergeCell ref="G15:L15"/>
    <mergeCell ref="N28:O28"/>
    <mergeCell ref="H28:I28"/>
    <mergeCell ref="J17:L17"/>
    <mergeCell ref="J18:L18"/>
    <mergeCell ref="J23:L23"/>
    <mergeCell ref="J28:K28"/>
    <mergeCell ref="L28:M28"/>
    <mergeCell ref="J19:L19"/>
    <mergeCell ref="J20:L20"/>
    <mergeCell ref="J21:L21"/>
    <mergeCell ref="J22:L22"/>
    <mergeCell ref="B26:O27"/>
    <mergeCell ref="G22:I22"/>
  </mergeCells>
  <hyperlinks>
    <hyperlink ref="G7" r:id="rId1"/>
    <hyperlink ref="E8" r:id="rId2"/>
    <hyperlink ref="N25" r:id="rId3"/>
    <hyperlink ref="N21" r:id="rId4"/>
  </hyperlinks>
  <pageMargins left="0.75" right="0.75" top="1" bottom="1" header="0.5" footer="0.5"/>
  <pageSetup orientation="portrait" r:id="rId5"/>
  <headerFooter alignWithMargins="0"/>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Tags xmlns="a2b8b030-3377-42d7-9d79-39293898e7a3" xsi:nil="true"/>
    <Document_x0020_Description xmlns="a2b8b030-3377-42d7-9d79-39293898e7a3" xsi:nil="true"/>
    <Year_x0020__x0028_for_x0020_legislative_x0020_publications_x0029_ xmlns="a2b8b030-3377-42d7-9d79-39293898e7a3" xsi:nil="true"/>
    <Program xmlns="a2b8b030-3377-42d7-9d79-39293898e7a3">WQ Standards</Program>
    <Category xmlns="6f323ec3-23c5-4c5a-a080-8536cbae9d4f">
      <Value>55</Value>
    </Category>
    <Document xmlns="6f323ec3-23c5-4c5a-a080-8536cbae9d4f">
      <Url xsi:nil="true"/>
      <Description xsi:nil="true"/>
    </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372F52947122448152FE0468EC2D0F" ma:contentTypeVersion="38" ma:contentTypeDescription="Create a new document." ma:contentTypeScope="" ma:versionID="2a653ad12fb5a845b757a3447dabbac0">
  <xsd:schema xmlns:xsd="http://www.w3.org/2001/XMLSchema" xmlns:xs="http://www.w3.org/2001/XMLSchema" xmlns:p="http://schemas.microsoft.com/office/2006/metadata/properties" xmlns:ns1="http://schemas.microsoft.com/sharepoint/v3" xmlns:ns2="a1a0681f-cb63-4b8d-afdc-dedbdb8d1bfa" xmlns:ns3="6f323ec3-23c5-4c5a-a080-8536cbae9d4f" xmlns:ns4="a2b8b030-3377-42d7-9d79-39293898e7a3" targetNamespace="http://schemas.microsoft.com/office/2006/metadata/properties" ma:root="true" ma:fieldsID="2d249ac623c0c803c0b4f24f17d2f7ef" ns1:_="" ns2:_="" ns3:_="" ns4:_="">
    <xsd:import namespace="http://schemas.microsoft.com/sharepoint/v3"/>
    <xsd:import namespace="a1a0681f-cb63-4b8d-afdc-dedbdb8d1bfa"/>
    <xsd:import namespace="6f323ec3-23c5-4c5a-a080-8536cbae9d4f"/>
    <xsd:import namespace="a2b8b030-3377-42d7-9d79-39293898e7a3"/>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Document" minOccurs="0"/>
                <xsd:element ref="ns4:Document_x0020_Description" minOccurs="0"/>
                <xsd:element ref="ns4:Program" minOccurs="0"/>
                <xsd:element ref="ns4:Tags" minOccurs="0"/>
                <xsd:element ref="ns4:Year_x0020__x0028_for_x0020_legislative_x0020_publication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323ec3-23c5-4c5a-a080-8536cbae9d4f" elementFormDefault="qualified">
    <xsd:import namespace="http://schemas.microsoft.com/office/2006/documentManagement/types"/>
    <xsd:import namespace="http://schemas.microsoft.com/office/infopath/2007/PartnerControls"/>
    <xsd:element name="Category" ma:index="11" nillable="true" ma:displayName="Category" ma:list="{8004d574-6931-49b5-8238-4f038da8667f}" ma:internalName="Category" ma:showField="Full_x0020_Title">
      <xsd:complexType>
        <xsd:complexContent>
          <xsd:extension base="dms:MultiChoiceLookup">
            <xsd:sequence>
              <xsd:element name="Value" type="dms:Lookup" maxOccurs="unbounded" minOccurs="0" nillable="true"/>
            </xsd:sequence>
          </xsd:extension>
        </xsd:complexContent>
      </xsd:complexType>
    </xsd:element>
    <xsd:element name="Document" ma:index="12" nillable="true" ma:displayName="Document" ma:format="Hyperlink" ma:internalName="Documen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b8b030-3377-42d7-9d79-39293898e7a3" elementFormDefault="qualified">
    <xsd:import namespace="http://schemas.microsoft.com/office/2006/documentManagement/types"/>
    <xsd:import namespace="http://schemas.microsoft.com/office/infopath/2007/PartnerControls"/>
    <xsd:element name="Document_x0020_Description" ma:index="13" nillable="true" ma:displayName="Document Description" ma:internalName="Document_x0020_Description" ma:readOnly="false">
      <xsd:simpleType>
        <xsd:restriction base="dms:Note">
          <xsd:maxLength value="255"/>
        </xsd:restriction>
      </xsd:simpleType>
    </xsd:element>
    <xsd:element name="Program" ma:index="14" nillable="true" ma:displayName="Programs/Projects" ma:default="Select..." ma:format="Dropdown" ma:indexed="true" ma:internalName="Program0" ma:readOnly="false">
      <xsd:simpleType>
        <xsd:restriction base="dms:Choice">
          <xsd:enumeration value="Select..."/>
          <xsd:enumeration value="About DEQ"/>
          <xsd:enumeration value="About Us"/>
          <xsd:enumeration value="AQ Monitoring"/>
          <xsd:enumeration value="AQ Permitting"/>
          <xsd:enumeration value="Air Toxics"/>
          <xsd:enumeration value="Asbestos"/>
          <xsd:enumeration value="Ballast Water"/>
          <xsd:enumeration value="Biosolids"/>
          <xsd:enumeration value="Burning"/>
          <xsd:enumeration value="CAO"/>
          <xsd:enumeration value="Clean Diesel"/>
          <xsd:enumeration value="Clean Fuels"/>
          <xsd:enumeration value="CWSRF"/>
          <xsd:enumeration value="Compliance and Enforcement"/>
          <xsd:enumeration value="Disposal"/>
          <xsd:enumeration value="Drinking Water Protection"/>
          <xsd:enumeration value="Dry Cleaners"/>
          <xsd:enumeration value="E-Cycles"/>
          <xsd:enumeration value="Emergency Response"/>
          <xsd:enumeration value="ECO"/>
          <xsd:enumeration value="Environmental Cleanup"/>
          <xsd:enumeration value="Gasoline Vapor Recovery"/>
          <xsd:enumeration value="Green Building"/>
          <xsd:enumeration value="GHG"/>
          <xsd:enumeration value="Groundwater"/>
          <xsd:enumeration value="Hazardous Waste"/>
          <xsd:enumeration value="Industrial Pretreatment"/>
          <xsd:enumeration value="LEV/ZEV"/>
          <xsd:enumeration value="Materials Management"/>
          <xsd:enumeration value="Nonpoint Source"/>
          <xsd:enumeration value="Nuisance Odor"/>
          <xsd:enumeration value="Onsite Septic"/>
          <xsd:enumeration value="Paint"/>
          <xsd:enumeration value="Pesticide Stewardship"/>
          <xsd:enumeration value="Product Stewardship"/>
          <xsd:enumeration value="Projects"/>
          <xsd:enumeration value="Recycling"/>
          <xsd:enumeration value="Regional Solutions"/>
          <xsd:enumeration value="Section 401 Hydropower"/>
          <xsd:enumeration value="Site Assessment"/>
          <xsd:enumeration value="Solid Waste Disposal"/>
          <xsd:enumeration value="Solid Waste Permits"/>
          <xsd:enumeration value="Tanks Program"/>
          <xsd:enumeration value="TMDL"/>
          <xsd:enumeration value="Toxics Reduction"/>
          <xsd:enumeration value="UIC"/>
          <xsd:enumeration value="VIP"/>
          <xsd:enumeration value="Waste Prevention and Reuse"/>
          <xsd:enumeration value="Wastewater Operator Certification"/>
          <xsd:enumeration value="WQ Assessment and Monitoring"/>
          <xsd:enumeration value="WQ Permits"/>
          <xsd:enumeration value="WQ Standards"/>
          <xsd:enumeration value="WQ Toxics Monitoring"/>
          <xsd:enumeration value="Wood Stoves"/>
        </xsd:restriction>
      </xsd:simpleType>
    </xsd:element>
    <xsd:element name="Tags" ma:index="15" nillable="true" ma:displayName="Tags" ma:indexed="true" ma:internalName="Tags" ma:readOnly="false">
      <xsd:simpleType>
        <xsd:restriction base="dms:Text">
          <xsd:maxLength value="255"/>
        </xsd:restriction>
      </xsd:simpleType>
    </xsd:element>
    <xsd:element name="Year_x0020__x0028_for_x0020_legislative_x0020_publications_x0029_" ma:index="16" nillable="true" ma:displayName="Year (for legislative publications)" ma:description="only for legislative publications" ma:internalName="Year_x0020__x0028_for_x0020_legislative_x0020_publications_x0029_"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E0498-53A9-4C81-AC88-C3BB9D716F2B}"/>
</file>

<file path=customXml/itemProps2.xml><?xml version="1.0" encoding="utf-8"?>
<ds:datastoreItem xmlns:ds="http://schemas.openxmlformats.org/officeDocument/2006/customXml" ds:itemID="{84713FE0-FEE7-4AA6-ABC7-AF2D09D855AA}"/>
</file>

<file path=customXml/itemProps3.xml><?xml version="1.0" encoding="utf-8"?>
<ds:datastoreItem xmlns:ds="http://schemas.openxmlformats.org/officeDocument/2006/customXml" ds:itemID="{196C350A-C944-4A8B-B282-D062DF76D8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Table 30 dissolved criteria</vt:lpstr>
    </vt:vector>
  </TitlesOfParts>
  <Company>Department of Environmental Quality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Metals Criteria Calculator </dc:title>
  <dc:creator>sbiorn</dc:creator>
  <cp:lastModifiedBy>BOYARSHINOVA Lia</cp:lastModifiedBy>
  <cp:lastPrinted>2013-08-27T22:12:47Z</cp:lastPrinted>
  <dcterms:created xsi:type="dcterms:W3CDTF">2007-10-11T17:17:27Z</dcterms:created>
  <dcterms:modified xsi:type="dcterms:W3CDTF">2017-03-14T21:08:41Z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0x0101003F372F52947122448152FE0468EC2D0F</vt:lpwstr>
  </property>
</Properties>
</file>