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enson&amp;Krause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<sst xmlns="http://schemas.openxmlformats.org/spreadsheetml/2006/main" count="36" uniqueCount="31">
  <si>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DO Saturation Calculation</t>
  </si>
  <si>
    <t>Coefficients</t>
  </si>
  <si>
    <t>a</t>
  </si>
  <si>
    <t>b</t>
  </si>
  <si>
    <t>c</t>
  </si>
  <si>
    <t>Y int</t>
  </si>
  <si>
    <t>Temp (C)</t>
  </si>
  <si>
    <t>d</t>
  </si>
  <si>
    <t>e</t>
  </si>
  <si>
    <t>f</t>
  </si>
  <si>
    <t>g</t>
  </si>
  <si>
    <t>Salinity</t>
  </si>
  <si>
    <t>** equation developed by Benson and Krause (1984)</t>
  </si>
  <si>
    <t>(does not account for atmospheric effects)</t>
  </si>
  <si>
    <t>Deg C</t>
  </si>
  <si>
    <t>km</t>
  </si>
  <si>
    <t>ft</t>
  </si>
  <si>
    <t>Elevation</t>
  </si>
  <si>
    <t>DO Saturation Equation</t>
  </si>
  <si>
    <t>Elevation equation</t>
  </si>
  <si>
    <t>http://reefnet.on.ca/gearbag/wwwatm.html</t>
  </si>
  <si>
    <t>Pz/Po = ratio pressure at elevation Z to sea level</t>
  </si>
  <si>
    <t>Z = elevation in km</t>
  </si>
  <si>
    <t>feet</t>
  </si>
  <si>
    <t>Pz/Po</t>
  </si>
  <si>
    <t>Ratio</t>
  </si>
  <si>
    <t>ppt</t>
  </si>
  <si>
    <t>DO 100% sat</t>
  </si>
  <si>
    <t>mg/L</t>
  </si>
  <si>
    <t>Temp</t>
  </si>
  <si>
    <t>State of Oregon Department of Environmental Quality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</si>
</sst>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12" xfId="0" applyFont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6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" fontId="0" fillId="0" borderId="29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13" xfId="0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0" xfId="0" applyNumberFormat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1.421875" style="0" customWidth="1"/>
    <col min="2" max="3" width="10.8515625" style="0" customWidth="1"/>
    <col min="4" max="4" width="13.421875" style="0" customWidth="1"/>
    <col min="5" max="5" width="4.8515625" style="0" customWidth="1"/>
    <col min="7" max="7" width="13.7109375" style="0" customWidth="1"/>
  </cols>
  <sheetData>
    <row r="1" ht="60" customHeight="1">
      <c r="B1" s="56" t="s">
        <v>30</v>
      </c>
    </row>
    <row r="2" spans="1:5" ht="16.5" thickBot="1">
      <c r="A2" s="1" t="s">
        <v>0</v>
      </c>
      <c r="B2" s="1"/>
      <c r="C2" s="1"/>
      <c r="D2" s="1"/>
      <c r="E2" s="1"/>
    </row>
    <row r="3" spans="6:14" ht="18.75" thickBot="1">
      <c r="F3" s="15" t="s">
        <v>18</v>
      </c>
      <c r="G3" s="16"/>
      <c r="H3" s="16"/>
      <c r="I3" s="16"/>
      <c r="J3" s="16"/>
      <c r="K3" s="16"/>
      <c r="L3" s="16"/>
      <c r="M3" s="16"/>
      <c r="N3" s="17"/>
    </row>
    <row r="4" spans="1:14" ht="12.75">
      <c r="A4" s="34" t="s">
        <v>29</v>
      </c>
      <c r="B4" s="35" t="s">
        <v>11</v>
      </c>
      <c r="C4" s="44" t="s">
        <v>17</v>
      </c>
      <c r="D4" s="36" t="s">
        <v>27</v>
      </c>
      <c r="F4" s="18"/>
      <c r="G4" s="19"/>
      <c r="H4" s="19"/>
      <c r="I4" s="19"/>
      <c r="J4" s="19"/>
      <c r="K4" s="19"/>
      <c r="L4" s="19"/>
      <c r="M4" s="19"/>
      <c r="N4" s="20"/>
    </row>
    <row r="5" spans="1:14" ht="13.5" thickBot="1">
      <c r="A5" s="37" t="s">
        <v>14</v>
      </c>
      <c r="B5" s="38" t="s">
        <v>26</v>
      </c>
      <c r="C5" s="45" t="s">
        <v>16</v>
      </c>
      <c r="D5" s="39" t="s">
        <v>28</v>
      </c>
      <c r="F5" s="21" t="s">
        <v>1</v>
      </c>
      <c r="G5" s="19"/>
      <c r="H5" s="19"/>
      <c r="I5" s="19"/>
      <c r="J5" s="19"/>
      <c r="K5" s="19"/>
      <c r="L5" s="19"/>
      <c r="M5" s="19"/>
      <c r="N5" s="20"/>
    </row>
    <row r="6" spans="1:14" ht="13.5" thickBot="1">
      <c r="A6" s="11">
        <v>10</v>
      </c>
      <c r="B6" s="46">
        <v>24</v>
      </c>
      <c r="C6" s="47">
        <v>5000</v>
      </c>
      <c r="D6" s="12">
        <f>EXP(($G$6+$G$7/(A6+273.15)-$G$8/(A6+273.15)^2+$G$9/(A6+273.15)^3-$G$10/(A6+273.15)^4)-$B6/1.80655*($G$11-$G$12/(A6+273.15)+$G$13/(A6+273.15)^2))*(1-0.02255*C6*0.0003048)^5.256</f>
        <v>8.056405585805777</v>
      </c>
      <c r="F6" s="22" t="s">
        <v>5</v>
      </c>
      <c r="G6" s="28">
        <v>-139.34411</v>
      </c>
      <c r="H6" s="19"/>
      <c r="I6" s="19"/>
      <c r="J6" s="19"/>
      <c r="K6" s="19"/>
      <c r="L6" s="19"/>
      <c r="M6" s="19"/>
      <c r="N6" s="20"/>
    </row>
    <row r="7" spans="6:14" ht="13.5" thickBot="1">
      <c r="F7" s="22" t="s">
        <v>2</v>
      </c>
      <c r="G7" s="29">
        <v>157570.1</v>
      </c>
      <c r="H7" s="19"/>
      <c r="I7" s="19"/>
      <c r="J7" s="19"/>
      <c r="K7" s="19"/>
      <c r="L7" s="19"/>
      <c r="M7" s="19"/>
      <c r="N7" s="20"/>
    </row>
    <row r="8" spans="1:14" ht="13.5" thickBot="1">
      <c r="A8" s="7" t="s">
        <v>6</v>
      </c>
      <c r="B8" s="10" t="s">
        <v>11</v>
      </c>
      <c r="C8" s="10" t="s">
        <v>17</v>
      </c>
      <c r="D8" s="8" t="s">
        <v>27</v>
      </c>
      <c r="F8" s="22" t="s">
        <v>3</v>
      </c>
      <c r="G8" s="29">
        <v>66423080</v>
      </c>
      <c r="H8" s="23" t="s">
        <v>12</v>
      </c>
      <c r="I8" s="19"/>
      <c r="J8" s="19"/>
      <c r="K8" s="19"/>
      <c r="L8" s="19"/>
      <c r="M8" s="19"/>
      <c r="N8" s="20"/>
    </row>
    <row r="9" spans="1:14" ht="12.75">
      <c r="A9" s="48">
        <v>0</v>
      </c>
      <c r="B9" s="49">
        <v>24</v>
      </c>
      <c r="C9" s="50">
        <v>5000</v>
      </c>
      <c r="D9" s="13">
        <f aca="true" t="shared" si="0" ref="D9:D33">EXP(($G$6+$G$7/(A9+273.15)-$G$8/(A9+273.15)^2+$G$9/(A9+273.15)^3-$G$10/(A9+273.15)^4)-$B9/1.80655*($G$11-$G$12/(A9+273.15)+$G$13/(A9+273.15)^2))*(1-0.02255*C9*0.0003048)^5.256</f>
        <v>10.285868800948943</v>
      </c>
      <c r="F9" s="22" t="s">
        <v>4</v>
      </c>
      <c r="G9" s="29">
        <v>12438000000</v>
      </c>
      <c r="H9" s="23" t="s">
        <v>13</v>
      </c>
      <c r="I9" s="19"/>
      <c r="J9" s="19"/>
      <c r="K9" s="19"/>
      <c r="L9" s="19"/>
      <c r="M9" s="19"/>
      <c r="N9" s="20"/>
    </row>
    <row r="10" spans="1:14" ht="12.75">
      <c r="A10" s="51">
        <v>1</v>
      </c>
      <c r="B10" s="52">
        <v>0</v>
      </c>
      <c r="C10" s="53">
        <v>0</v>
      </c>
      <c r="D10" s="6">
        <f t="shared" si="0"/>
        <v>14.216418572811257</v>
      </c>
      <c r="F10" s="22" t="s">
        <v>7</v>
      </c>
      <c r="G10" s="29">
        <v>862194900000</v>
      </c>
      <c r="H10" s="19"/>
      <c r="I10" s="19"/>
      <c r="J10" s="19"/>
      <c r="K10" s="19"/>
      <c r="L10" s="19"/>
      <c r="M10" s="19"/>
      <c r="N10" s="20"/>
    </row>
    <row r="11" spans="1:14" ht="12.75">
      <c r="A11" s="51">
        <v>5</v>
      </c>
      <c r="B11" s="52">
        <v>0</v>
      </c>
      <c r="C11" s="53">
        <v>0</v>
      </c>
      <c r="D11" s="3">
        <f t="shared" si="0"/>
        <v>12.771000356769097</v>
      </c>
      <c r="F11" s="22" t="s">
        <v>8</v>
      </c>
      <c r="G11" s="29">
        <v>0.031929</v>
      </c>
      <c r="H11" s="19"/>
      <c r="I11" s="19"/>
      <c r="J11" s="19"/>
      <c r="K11" s="19"/>
      <c r="L11" s="19"/>
      <c r="M11" s="19"/>
      <c r="N11" s="20"/>
    </row>
    <row r="12" spans="1:14" ht="12.75">
      <c r="A12" s="51">
        <v>6</v>
      </c>
      <c r="B12" s="52">
        <v>0</v>
      </c>
      <c r="C12" s="53">
        <v>0</v>
      </c>
      <c r="D12" s="3">
        <f t="shared" si="0"/>
        <v>12.448218221517857</v>
      </c>
      <c r="F12" s="22" t="s">
        <v>9</v>
      </c>
      <c r="G12" s="29">
        <v>19.428</v>
      </c>
      <c r="H12" s="19"/>
      <c r="I12" s="19"/>
      <c r="J12" s="19"/>
      <c r="K12" s="19"/>
      <c r="L12" s="19"/>
      <c r="M12" s="19"/>
      <c r="N12" s="20"/>
    </row>
    <row r="13" spans="1:14" ht="12.75">
      <c r="A13" s="51">
        <v>7</v>
      </c>
      <c r="B13" s="52">
        <v>0</v>
      </c>
      <c r="C13" s="53">
        <v>0</v>
      </c>
      <c r="D13" s="3">
        <f t="shared" si="0"/>
        <v>12.139238159900797</v>
      </c>
      <c r="F13" s="22" t="s">
        <v>10</v>
      </c>
      <c r="G13" s="29">
        <v>3867.3</v>
      </c>
      <c r="H13" s="19"/>
      <c r="I13" s="19"/>
      <c r="J13" s="19"/>
      <c r="K13" s="19"/>
      <c r="L13" s="19"/>
      <c r="M13" s="19"/>
      <c r="N13" s="20"/>
    </row>
    <row r="14" spans="1:14" ht="13.5" thickBot="1">
      <c r="A14" s="51">
        <v>8</v>
      </c>
      <c r="B14" s="52">
        <v>0</v>
      </c>
      <c r="C14" s="53">
        <v>0</v>
      </c>
      <c r="D14" s="3">
        <f t="shared" si="0"/>
        <v>11.84332391776515</v>
      </c>
      <c r="F14" s="24"/>
      <c r="G14" s="25"/>
      <c r="H14" s="25"/>
      <c r="I14" s="25"/>
      <c r="J14" s="25"/>
      <c r="K14" s="25"/>
      <c r="L14" s="25"/>
      <c r="M14" s="25"/>
      <c r="N14" s="26"/>
    </row>
    <row r="15" spans="1:4" ht="13.5" thickBot="1">
      <c r="A15" s="51">
        <v>9</v>
      </c>
      <c r="B15" s="52">
        <v>0</v>
      </c>
      <c r="C15" s="53">
        <v>0</v>
      </c>
      <c r="D15" s="3">
        <f t="shared" si="0"/>
        <v>11.559779581943285</v>
      </c>
    </row>
    <row r="16" spans="1:11" ht="12.75">
      <c r="A16" s="51">
        <v>10</v>
      </c>
      <c r="B16" s="52">
        <v>24</v>
      </c>
      <c r="C16" s="53">
        <v>5000</v>
      </c>
      <c r="D16" s="3">
        <f t="shared" si="0"/>
        <v>8.056405585805777</v>
      </c>
      <c r="F16" s="27" t="s">
        <v>19</v>
      </c>
      <c r="G16" s="16"/>
      <c r="H16" s="16" t="s">
        <v>20</v>
      </c>
      <c r="I16" s="16"/>
      <c r="J16" s="16"/>
      <c r="K16" s="17"/>
    </row>
    <row r="17" spans="1:11" ht="12.75">
      <c r="A17" s="51">
        <v>11</v>
      </c>
      <c r="B17" s="52">
        <v>0</v>
      </c>
      <c r="C17" s="53">
        <v>0</v>
      </c>
      <c r="D17" s="3">
        <f t="shared" si="0"/>
        <v>11.027205539481614</v>
      </c>
      <c r="F17" s="18"/>
      <c r="G17" s="19"/>
      <c r="H17" s="19"/>
      <c r="I17" s="19"/>
      <c r="J17" s="19"/>
      <c r="K17" s="20"/>
    </row>
    <row r="18" spans="1:11" ht="12.75">
      <c r="A18" s="51">
        <v>12</v>
      </c>
      <c r="B18" s="52">
        <v>0</v>
      </c>
      <c r="C18" s="53">
        <v>0</v>
      </c>
      <c r="D18" s="3">
        <f t="shared" si="0"/>
        <v>10.776966351297178</v>
      </c>
      <c r="F18" s="18"/>
      <c r="G18" s="19"/>
      <c r="H18" s="19"/>
      <c r="I18" s="19"/>
      <c r="J18" s="19"/>
      <c r="K18" s="20"/>
    </row>
    <row r="19" spans="1:11" ht="12.75">
      <c r="A19" s="51">
        <v>13</v>
      </c>
      <c r="B19" s="52">
        <v>0</v>
      </c>
      <c r="C19" s="53">
        <v>0</v>
      </c>
      <c r="D19" s="3">
        <f t="shared" si="0"/>
        <v>10.536674194524206</v>
      </c>
      <c r="F19" s="18"/>
      <c r="G19" s="19"/>
      <c r="H19" s="19"/>
      <c r="I19" s="19"/>
      <c r="J19" s="19"/>
      <c r="K19" s="20"/>
    </row>
    <row r="20" spans="1:11" ht="12.75">
      <c r="A20" s="51">
        <v>14</v>
      </c>
      <c r="B20" s="52">
        <v>0</v>
      </c>
      <c r="C20" s="53">
        <v>0</v>
      </c>
      <c r="D20" s="3">
        <f t="shared" si="0"/>
        <v>10.305803762236435</v>
      </c>
      <c r="F20" s="18" t="s">
        <v>21</v>
      </c>
      <c r="G20" s="19"/>
      <c r="H20" s="19"/>
      <c r="I20" s="19"/>
      <c r="J20" s="19"/>
      <c r="K20" s="20"/>
    </row>
    <row r="21" spans="1:11" ht="13.5" thickBot="1">
      <c r="A21" s="51">
        <v>15</v>
      </c>
      <c r="B21" s="52">
        <v>0</v>
      </c>
      <c r="C21" s="53">
        <v>0</v>
      </c>
      <c r="D21" s="3">
        <f t="shared" si="0"/>
        <v>10.083858341009252</v>
      </c>
      <c r="F21" s="24" t="s">
        <v>22</v>
      </c>
      <c r="G21" s="25"/>
      <c r="H21" s="25"/>
      <c r="I21" s="25"/>
      <c r="J21" s="25"/>
      <c r="K21" s="26"/>
    </row>
    <row r="22" spans="1:4" ht="13.5" thickBot="1">
      <c r="A22" s="51">
        <v>16</v>
      </c>
      <c r="B22" s="52">
        <v>0</v>
      </c>
      <c r="C22" s="53">
        <v>0</v>
      </c>
      <c r="D22" s="3">
        <f t="shared" si="0"/>
        <v>9.870368189563676</v>
      </c>
    </row>
    <row r="23" spans="1:8" ht="12.75">
      <c r="A23" s="51">
        <v>17</v>
      </c>
      <c r="B23" s="52">
        <v>0</v>
      </c>
      <c r="C23" s="53">
        <v>0</v>
      </c>
      <c r="D23" s="3">
        <f t="shared" si="0"/>
        <v>9.664889006459614</v>
      </c>
      <c r="F23" s="34" t="s">
        <v>17</v>
      </c>
      <c r="G23" s="35" t="s">
        <v>17</v>
      </c>
      <c r="H23" s="36" t="s">
        <v>25</v>
      </c>
    </row>
    <row r="24" spans="1:8" ht="13.5" thickBot="1">
      <c r="A24" s="51">
        <v>18</v>
      </c>
      <c r="B24" s="52">
        <v>0</v>
      </c>
      <c r="C24" s="53">
        <v>0</v>
      </c>
      <c r="D24" s="3">
        <f t="shared" si="0"/>
        <v>9.467000483483227</v>
      </c>
      <c r="F24" s="37" t="s">
        <v>15</v>
      </c>
      <c r="G24" s="38" t="s">
        <v>23</v>
      </c>
      <c r="H24" s="39" t="s">
        <v>24</v>
      </c>
    </row>
    <row r="25" spans="1:8" ht="12.75">
      <c r="A25" s="51">
        <v>19</v>
      </c>
      <c r="B25" s="52">
        <v>0</v>
      </c>
      <c r="C25" s="53">
        <v>0</v>
      </c>
      <c r="D25" s="3">
        <f t="shared" si="0"/>
        <v>9.276304941170372</v>
      </c>
      <c r="F25" s="40">
        <v>0.1</v>
      </c>
      <c r="G25" s="41">
        <f>F25*0.62137*5280</f>
        <v>328.08335999999997</v>
      </c>
      <c r="H25" s="42">
        <f>(1-0.02255*F25)^5.256</f>
        <v>0.9882044558048693</v>
      </c>
    </row>
    <row r="26" spans="1:8" ht="12.75">
      <c r="A26" s="51">
        <v>20</v>
      </c>
      <c r="B26" s="52">
        <v>0</v>
      </c>
      <c r="C26" s="53">
        <v>0</v>
      </c>
      <c r="D26" s="3">
        <f t="shared" si="0"/>
        <v>9.092426042885567</v>
      </c>
      <c r="F26" s="2">
        <v>0.25</v>
      </c>
      <c r="G26" s="30">
        <f aca="true" t="shared" si="1" ref="G26:G33">F26*0.62137*5280</f>
        <v>820.2084</v>
      </c>
      <c r="H26" s="31">
        <f aca="true" t="shared" si="2" ref="H26:H33">(1-0.02255*F26)^5.256</f>
        <v>0.970722599608651</v>
      </c>
    </row>
    <row r="27" spans="1:8" ht="12.75">
      <c r="A27" s="51">
        <v>21</v>
      </c>
      <c r="B27" s="52">
        <v>0</v>
      </c>
      <c r="C27" s="53">
        <v>0</v>
      </c>
      <c r="D27" s="3">
        <f t="shared" si="0"/>
        <v>8.915007583802593</v>
      </c>
      <c r="F27" s="2">
        <v>0.5</v>
      </c>
      <c r="G27" s="30">
        <f t="shared" si="1"/>
        <v>1640.4168</v>
      </c>
      <c r="H27" s="31">
        <f t="shared" si="2"/>
        <v>0.9421431813347865</v>
      </c>
    </row>
    <row r="28" spans="1:8" ht="12.75">
      <c r="A28" s="51">
        <v>22</v>
      </c>
      <c r="B28" s="52">
        <v>0</v>
      </c>
      <c r="C28" s="53">
        <v>0</v>
      </c>
      <c r="D28" s="3">
        <f t="shared" si="0"/>
        <v>8.743712351159502</v>
      </c>
      <c r="F28" s="2">
        <v>0.75</v>
      </c>
      <c r="G28" s="30">
        <f t="shared" si="1"/>
        <v>2460.6252</v>
      </c>
      <c r="H28" s="31">
        <f t="shared" si="2"/>
        <v>0.9142489429487533</v>
      </c>
    </row>
    <row r="29" spans="1:8" ht="12.75">
      <c r="A29" s="51">
        <v>23</v>
      </c>
      <c r="B29" s="52">
        <v>0</v>
      </c>
      <c r="C29" s="53">
        <v>0</v>
      </c>
      <c r="D29" s="3">
        <f t="shared" si="0"/>
        <v>8.5782210522031</v>
      </c>
      <c r="F29" s="2">
        <v>1</v>
      </c>
      <c r="G29" s="30">
        <f t="shared" si="1"/>
        <v>3280.8336</v>
      </c>
      <c r="H29" s="31">
        <f t="shared" si="2"/>
        <v>0.8870272458431201</v>
      </c>
    </row>
    <row r="30" spans="1:8" ht="12.75">
      <c r="A30" s="51">
        <v>24</v>
      </c>
      <c r="B30" s="52">
        <v>0</v>
      </c>
      <c r="C30" s="53">
        <v>0</v>
      </c>
      <c r="D30" s="3">
        <f t="shared" si="0"/>
        <v>8.41823130631155</v>
      </c>
      <c r="F30" s="2">
        <v>1.25</v>
      </c>
      <c r="G30" s="30">
        <f t="shared" si="1"/>
        <v>4101.0419999999995</v>
      </c>
      <c r="H30" s="31">
        <f t="shared" si="2"/>
        <v>0.8604656138617681</v>
      </c>
    </row>
    <row r="31" spans="1:8" ht="12.75">
      <c r="A31" s="51">
        <v>25</v>
      </c>
      <c r="B31" s="52">
        <v>0</v>
      </c>
      <c r="C31" s="53">
        <v>0</v>
      </c>
      <c r="D31" s="3">
        <f t="shared" si="0"/>
        <v>8.263456697819732</v>
      </c>
      <c r="F31" s="2">
        <v>1.5</v>
      </c>
      <c r="G31" s="30">
        <f t="shared" si="1"/>
        <v>4921.2504</v>
      </c>
      <c r="H31" s="31">
        <f t="shared" si="2"/>
        <v>0.8345517321306974</v>
      </c>
    </row>
    <row r="32" spans="1:8" ht="12.75">
      <c r="A32" s="51">
        <v>28</v>
      </c>
      <c r="B32" s="52">
        <v>0</v>
      </c>
      <c r="C32" s="53">
        <v>0</v>
      </c>
      <c r="D32" s="3">
        <f t="shared" si="0"/>
        <v>7.827780705982753</v>
      </c>
      <c r="F32" s="2">
        <v>1.75</v>
      </c>
      <c r="G32" s="30">
        <f t="shared" si="1"/>
        <v>5741.4588</v>
      </c>
      <c r="H32" s="31">
        <f t="shared" si="2"/>
        <v>0.8092734458905548</v>
      </c>
    </row>
    <row r="33" spans="1:8" ht="13.5" thickBot="1">
      <c r="A33" s="9">
        <v>30</v>
      </c>
      <c r="B33" s="54">
        <v>0</v>
      </c>
      <c r="C33" s="55">
        <v>0</v>
      </c>
      <c r="D33" s="5">
        <f t="shared" si="0"/>
        <v>7.55879604782573</v>
      </c>
      <c r="F33" s="4">
        <v>2</v>
      </c>
      <c r="G33" s="32">
        <f t="shared" si="1"/>
        <v>6561.6672</v>
      </c>
      <c r="H33" s="33">
        <f t="shared" si="2"/>
        <v>0.7846187593308993</v>
      </c>
    </row>
    <row r="34" spans="6:8" ht="12.75">
      <c r="F34" s="14"/>
      <c r="G34" s="43"/>
      <c r="H34" s="14"/>
    </row>
    <row r="35" spans="6:8" ht="12.75">
      <c r="F35" s="14"/>
      <c r="G35" s="43"/>
      <c r="H35" s="14"/>
    </row>
    <row r="36" spans="6:8" ht="12.75">
      <c r="F36" s="14"/>
      <c r="G36" s="43"/>
      <c r="H36" s="14"/>
    </row>
    <row r="37" spans="6:8" ht="12.75">
      <c r="F37" s="14"/>
      <c r="G37" s="43"/>
      <c r="H37" s="14"/>
    </row>
    <row r="38" spans="6:8" ht="12.75">
      <c r="F38" s="14"/>
      <c r="G38" s="43"/>
      <c r="H38" s="14"/>
    </row>
    <row r="39" spans="6:8" ht="12.75">
      <c r="F39" s="14"/>
      <c r="G39" s="43"/>
      <c r="H39" s="14"/>
    </row>
    <row r="40" spans="6:8" ht="12.75">
      <c r="F40" s="14"/>
      <c r="G40" s="43"/>
      <c r="H40" s="14"/>
    </row>
    <row r="41" spans="6:8" ht="12.75">
      <c r="F41" s="14"/>
      <c r="G41" s="43"/>
      <c r="H41" s="14"/>
    </row>
    <row r="42" spans="6:8" ht="12.75">
      <c r="F42" s="14"/>
      <c r="G42" s="43"/>
      <c r="H42" s="14"/>
    </row>
  </sheetData>
  <sheetProtection/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121948" r:id="rId1"/>
    <oleObject progId="Equation.3" shapeId="60727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Dissolved Oxygen at Saturation Spreadsheet</dc:title>
  <dc:subject/>
  <dc:creator>DEQ</dc:creator>
  <cp:keywords/>
  <dc:description/>
  <cp:lastModifiedBy>BOYARSHINOVA Lia</cp:lastModifiedBy>
  <dcterms:created xsi:type="dcterms:W3CDTF">2001-03-28T22:16:51Z</dcterms:created>
  <dcterms:modified xsi:type="dcterms:W3CDTF">2017-08-18T18:18:57Z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-2008671547</vt:i4>
  </property>
  <property fmtid="{D5CDD505-2E9C-101B-9397-08002B2CF9AE}" pid="3" name="_EmailSubject">
    <vt:lpwstr> Q-Net Permit Corner Web Page</vt:lpwstr>
  </property>
  <property fmtid="{D5CDD505-2E9C-101B-9397-08002B2CF9AE}" pid="4" name="_AuthorEmail">
    <vt:lpwstr>SCHNURBUSCH.Stephen@deq.state.or.us</vt:lpwstr>
  </property>
  <property fmtid="{D5CDD505-2E9C-101B-9397-08002B2CF9AE}" pid="5" name="_AuthorEmailDisplayName">
    <vt:lpwstr>SCHNURBUSCH Steve</vt:lpwstr>
  </property>
  <property fmtid="{D5CDD505-2E9C-101B-9397-08002B2CF9AE}" pid="6" name="_ReviewingToolsShownOnce">
    <vt:lpwstr/>
  </property>
  <property fmtid="{D5CDD505-2E9C-101B-9397-08002B2CF9AE}" pid="7" name="Document Description">
    <vt:lpwstr/>
  </property>
  <property fmtid="{D5CDD505-2E9C-101B-9397-08002B2CF9AE}" pid="8" name="Permit Type">
    <vt:lpwstr>NPDES</vt:lpwstr>
  </property>
  <property fmtid="{D5CDD505-2E9C-101B-9397-08002B2CF9AE}" pid="9" name="Program0">
    <vt:lpwstr>WQ Permits</vt:lpwstr>
  </property>
  <property fmtid="{D5CDD505-2E9C-101B-9397-08002B2CF9AE}" pid="10" name="Series">
    <vt:lpwstr/>
  </property>
  <property fmtid="{D5CDD505-2E9C-101B-9397-08002B2CF9AE}" pid="11" name="Tags">
    <vt:lpwstr/>
  </property>
  <property fmtid="{D5CDD505-2E9C-101B-9397-08002B2CF9AE}" pid="12" name="Category">
    <vt:lpwstr>55;#;#81;#</vt:lpwstr>
  </property>
  <property fmtid="{D5CDD505-2E9C-101B-9397-08002B2CF9AE}" pid="13" name="display_urn:schemas-microsoft-com:office:office#Editor">
    <vt:lpwstr>Lia Boyarshinova</vt:lpwstr>
  </property>
  <property fmtid="{D5CDD505-2E9C-101B-9397-08002B2CF9AE}" pid="14" name="display_urn:schemas-microsoft-com:office:office#Author">
    <vt:lpwstr>Lia Boyarshinova</vt:lpwstr>
  </property>
</Properties>
</file>