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homps\Desktop\"/>
    </mc:Choice>
  </mc:AlternateContent>
  <bookViews>
    <workbookView xWindow="0" yWindow="0" windowWidth="13125" windowHeight="6105"/>
  </bookViews>
  <sheets>
    <sheet name="ReadMe" sheetId="4" r:id="rId1"/>
    <sheet name="Freshwater" sheetId="7" r:id="rId2"/>
    <sheet name="Saltwater" sheetId="9" r:id="rId3"/>
    <sheet name="Narcosis" sheetId="8" r:id="rId4"/>
    <sheet name="Footnotes" sheetId="5" r:id="rId5"/>
    <sheet name="Ref for Oregon TPH Fractions" sheetId="6" r:id="rId6"/>
  </sheets>
  <definedNames>
    <definedName name="_xlnm._FilterDatabase" localSheetId="4" hidden="1">Footnotes!$A$1:$D$107</definedName>
    <definedName name="_xlnm._FilterDatabase" localSheetId="1" hidden="1">Freshwater!$A$1:$O$315</definedName>
    <definedName name="_xlnm._FilterDatabase" localSheetId="3" hidden="1">Narcosis!$A$1:$J$142</definedName>
    <definedName name="_xlnm._FilterDatabase" localSheetId="2" hidden="1">Saltwater!$A$1:$N$267</definedName>
    <definedName name="_xlnm.Print_Area" localSheetId="0">ReadMe!$A$1:$F$27</definedName>
    <definedName name="_xlnm.Print_Titles" localSheetId="4">Footnotes!$1:$1</definedName>
    <definedName name="_xlnm.Print_Titles" localSheetId="1">Freshwater!$B:$B,Freshwater!$1:$1</definedName>
    <definedName name="_xlnm.Print_Titles" localSheetId="3">Narcosis!$1:$1</definedName>
    <definedName name="_xlnm.Print_Titles" localSheetId="2">Saltwater!$B:$B,Saltwater!$1:$1</definedName>
    <definedName name="Z_2E02482B_0698_4658_9A5C_8980DE4F99CE_.wvu.Cols" localSheetId="5" hidden="1">'Ref for Oregon TPH Fractions'!$P:$P,'Ref for Oregon TPH Fractions'!$JL:$JL,'Ref for Oregon TPH Fractions'!$TH:$TH,'Ref for Oregon TPH Fractions'!$ADD:$ADD,'Ref for Oregon TPH Fractions'!$AMZ:$AMZ,'Ref for Oregon TPH Fractions'!$AWV:$AWV,'Ref for Oregon TPH Fractions'!$BGR:$BGR,'Ref for Oregon TPH Fractions'!$BQN:$BQN,'Ref for Oregon TPH Fractions'!$CAJ:$CAJ,'Ref for Oregon TPH Fractions'!$CKF:$CKF,'Ref for Oregon TPH Fractions'!$CUB:$CUB,'Ref for Oregon TPH Fractions'!$DDX:$DDX,'Ref for Oregon TPH Fractions'!$DNT:$DNT,'Ref for Oregon TPH Fractions'!$DXP:$DXP,'Ref for Oregon TPH Fractions'!$EHL:$EHL,'Ref for Oregon TPH Fractions'!$ERH:$ERH,'Ref for Oregon TPH Fractions'!$FBD:$FBD,'Ref for Oregon TPH Fractions'!$FKZ:$FKZ,'Ref for Oregon TPH Fractions'!$FUV:$FUV,'Ref for Oregon TPH Fractions'!$GER:$GER,'Ref for Oregon TPH Fractions'!$GON:$GON,'Ref for Oregon TPH Fractions'!$GYJ:$GYJ,'Ref for Oregon TPH Fractions'!$HIF:$HIF,'Ref for Oregon TPH Fractions'!$HSB:$HSB,'Ref for Oregon TPH Fractions'!$IBX:$IBX,'Ref for Oregon TPH Fractions'!$ILT:$ILT,'Ref for Oregon TPH Fractions'!$IVP:$IVP,'Ref for Oregon TPH Fractions'!$JFL:$JFL,'Ref for Oregon TPH Fractions'!$JPH:$JPH,'Ref for Oregon TPH Fractions'!$JZD:$JZD,'Ref for Oregon TPH Fractions'!$KIZ:$KIZ,'Ref for Oregon TPH Fractions'!$KSV:$KSV,'Ref for Oregon TPH Fractions'!$LCR:$LCR,'Ref for Oregon TPH Fractions'!$LMN:$LMN,'Ref for Oregon TPH Fractions'!$LWJ:$LWJ,'Ref for Oregon TPH Fractions'!$MGF:$MGF,'Ref for Oregon TPH Fractions'!$MQB:$MQB,'Ref for Oregon TPH Fractions'!$MZX:$MZX,'Ref for Oregon TPH Fractions'!$NJT:$NJT,'Ref for Oregon TPH Fractions'!$NTP:$NTP,'Ref for Oregon TPH Fractions'!$ODL:$ODL,'Ref for Oregon TPH Fractions'!$ONH:$ONH,'Ref for Oregon TPH Fractions'!$OXD:$OXD,'Ref for Oregon TPH Fractions'!$PGZ:$PGZ,'Ref for Oregon TPH Fractions'!$PQV:$PQV,'Ref for Oregon TPH Fractions'!$QAR:$QAR,'Ref for Oregon TPH Fractions'!$QKN:$QKN,'Ref for Oregon TPH Fractions'!$QUJ:$QUJ,'Ref for Oregon TPH Fractions'!$REF:$REF,'Ref for Oregon TPH Fractions'!$ROB:$ROB,'Ref for Oregon TPH Fractions'!$RXX:$RXX,'Ref for Oregon TPH Fractions'!$SHT:$SHT,'Ref for Oregon TPH Fractions'!$SRP:$SRP,'Ref for Oregon TPH Fractions'!$TBL:$TBL,'Ref for Oregon TPH Fractions'!$TLH:$TLH,'Ref for Oregon TPH Fractions'!$TVD:$TVD,'Ref for Oregon TPH Fractions'!$UEZ:$UEZ,'Ref for Oregon TPH Fractions'!$UOV:$UOV,'Ref for Oregon TPH Fractions'!$UYR:$UYR,'Ref for Oregon TPH Fractions'!$VIN:$VIN,'Ref for Oregon TPH Fractions'!$VSJ:$VSJ,'Ref for Oregon TPH Fractions'!$WCF:$WCF,'Ref for Oregon TPH Fractions'!$WMB:$WMB,'Ref for Oregon TPH Fractions'!$WVX:$WVX</definedName>
    <definedName name="Z_2E02482B_0698_4658_9A5C_8980DE4F99CE_.wvu.FilterData" localSheetId="4" hidden="1">Footnotes!$A$1:$D$107</definedName>
    <definedName name="Z_2E02482B_0698_4658_9A5C_8980DE4F99CE_.wvu.PrintArea" localSheetId="0" hidden="1">ReadMe!$A$2:$F$27</definedName>
    <definedName name="Z_9B767CB4_96C0_4528_9F0F_0D1FA84695B6_.wvu.Cols" localSheetId="5" hidden="1">'Ref for Oregon TPH Fractions'!$P:$P,'Ref for Oregon TPH Fractions'!$JL:$JL,'Ref for Oregon TPH Fractions'!$TH:$TH,'Ref for Oregon TPH Fractions'!$ADD:$ADD,'Ref for Oregon TPH Fractions'!$AMZ:$AMZ,'Ref for Oregon TPH Fractions'!$AWV:$AWV,'Ref for Oregon TPH Fractions'!$BGR:$BGR,'Ref for Oregon TPH Fractions'!$BQN:$BQN,'Ref for Oregon TPH Fractions'!$CAJ:$CAJ,'Ref for Oregon TPH Fractions'!$CKF:$CKF,'Ref for Oregon TPH Fractions'!$CUB:$CUB,'Ref for Oregon TPH Fractions'!$DDX:$DDX,'Ref for Oregon TPH Fractions'!$DNT:$DNT,'Ref for Oregon TPH Fractions'!$DXP:$DXP,'Ref for Oregon TPH Fractions'!$EHL:$EHL,'Ref for Oregon TPH Fractions'!$ERH:$ERH,'Ref for Oregon TPH Fractions'!$FBD:$FBD,'Ref for Oregon TPH Fractions'!$FKZ:$FKZ,'Ref for Oregon TPH Fractions'!$FUV:$FUV,'Ref for Oregon TPH Fractions'!$GER:$GER,'Ref for Oregon TPH Fractions'!$GON:$GON,'Ref for Oregon TPH Fractions'!$GYJ:$GYJ,'Ref for Oregon TPH Fractions'!$HIF:$HIF,'Ref for Oregon TPH Fractions'!$HSB:$HSB,'Ref for Oregon TPH Fractions'!$IBX:$IBX,'Ref for Oregon TPH Fractions'!$ILT:$ILT,'Ref for Oregon TPH Fractions'!$IVP:$IVP,'Ref for Oregon TPH Fractions'!$JFL:$JFL,'Ref for Oregon TPH Fractions'!$JPH:$JPH,'Ref for Oregon TPH Fractions'!$JZD:$JZD,'Ref for Oregon TPH Fractions'!$KIZ:$KIZ,'Ref for Oregon TPH Fractions'!$KSV:$KSV,'Ref for Oregon TPH Fractions'!$LCR:$LCR,'Ref for Oregon TPH Fractions'!$LMN:$LMN,'Ref for Oregon TPH Fractions'!$LWJ:$LWJ,'Ref for Oregon TPH Fractions'!$MGF:$MGF,'Ref for Oregon TPH Fractions'!$MQB:$MQB,'Ref for Oregon TPH Fractions'!$MZX:$MZX,'Ref for Oregon TPH Fractions'!$NJT:$NJT,'Ref for Oregon TPH Fractions'!$NTP:$NTP,'Ref for Oregon TPH Fractions'!$ODL:$ODL,'Ref for Oregon TPH Fractions'!$ONH:$ONH,'Ref for Oregon TPH Fractions'!$OXD:$OXD,'Ref for Oregon TPH Fractions'!$PGZ:$PGZ,'Ref for Oregon TPH Fractions'!$PQV:$PQV,'Ref for Oregon TPH Fractions'!$QAR:$QAR,'Ref for Oregon TPH Fractions'!$QKN:$QKN,'Ref for Oregon TPH Fractions'!$QUJ:$QUJ,'Ref for Oregon TPH Fractions'!$REF:$REF,'Ref for Oregon TPH Fractions'!$ROB:$ROB,'Ref for Oregon TPH Fractions'!$RXX:$RXX,'Ref for Oregon TPH Fractions'!$SHT:$SHT,'Ref for Oregon TPH Fractions'!$SRP:$SRP,'Ref for Oregon TPH Fractions'!$TBL:$TBL,'Ref for Oregon TPH Fractions'!$TLH:$TLH,'Ref for Oregon TPH Fractions'!$TVD:$TVD,'Ref for Oregon TPH Fractions'!$UEZ:$UEZ,'Ref for Oregon TPH Fractions'!$UOV:$UOV,'Ref for Oregon TPH Fractions'!$UYR:$UYR,'Ref for Oregon TPH Fractions'!$VIN:$VIN,'Ref for Oregon TPH Fractions'!$VSJ:$VSJ,'Ref for Oregon TPH Fractions'!$WCF:$WCF,'Ref for Oregon TPH Fractions'!$WMB:$WMB,'Ref for Oregon TPH Fractions'!$WVX:$WVX</definedName>
    <definedName name="Z_9B767CB4_96C0_4528_9F0F_0D1FA84695B6_.wvu.FilterData" localSheetId="4" hidden="1">Footnotes!$A$1:$D$107</definedName>
    <definedName name="Z_9B767CB4_96C0_4528_9F0F_0D1FA84695B6_.wvu.PrintArea" localSheetId="0" hidden="1">ReadMe!$A$2:$F$27</definedName>
    <definedName name="Z_FAEFBFDA_ECD4_4F58_9F3D_C7BA1E733E70_.wvu.Cols" localSheetId="5" hidden="1">'Ref for Oregon TPH Fractions'!$P:$P,'Ref for Oregon TPH Fractions'!$JL:$JL,'Ref for Oregon TPH Fractions'!$TH:$TH,'Ref for Oregon TPH Fractions'!$ADD:$ADD,'Ref for Oregon TPH Fractions'!$AMZ:$AMZ,'Ref for Oregon TPH Fractions'!$AWV:$AWV,'Ref for Oregon TPH Fractions'!$BGR:$BGR,'Ref for Oregon TPH Fractions'!$BQN:$BQN,'Ref for Oregon TPH Fractions'!$CAJ:$CAJ,'Ref for Oregon TPH Fractions'!$CKF:$CKF,'Ref for Oregon TPH Fractions'!$CUB:$CUB,'Ref for Oregon TPH Fractions'!$DDX:$DDX,'Ref for Oregon TPH Fractions'!$DNT:$DNT,'Ref for Oregon TPH Fractions'!$DXP:$DXP,'Ref for Oregon TPH Fractions'!$EHL:$EHL,'Ref for Oregon TPH Fractions'!$ERH:$ERH,'Ref for Oregon TPH Fractions'!$FBD:$FBD,'Ref for Oregon TPH Fractions'!$FKZ:$FKZ,'Ref for Oregon TPH Fractions'!$FUV:$FUV,'Ref for Oregon TPH Fractions'!$GER:$GER,'Ref for Oregon TPH Fractions'!$GON:$GON,'Ref for Oregon TPH Fractions'!$GYJ:$GYJ,'Ref for Oregon TPH Fractions'!$HIF:$HIF,'Ref for Oregon TPH Fractions'!$HSB:$HSB,'Ref for Oregon TPH Fractions'!$IBX:$IBX,'Ref for Oregon TPH Fractions'!$ILT:$ILT,'Ref for Oregon TPH Fractions'!$IVP:$IVP,'Ref for Oregon TPH Fractions'!$JFL:$JFL,'Ref for Oregon TPH Fractions'!$JPH:$JPH,'Ref for Oregon TPH Fractions'!$JZD:$JZD,'Ref for Oregon TPH Fractions'!$KIZ:$KIZ,'Ref for Oregon TPH Fractions'!$KSV:$KSV,'Ref for Oregon TPH Fractions'!$LCR:$LCR,'Ref for Oregon TPH Fractions'!$LMN:$LMN,'Ref for Oregon TPH Fractions'!$LWJ:$LWJ,'Ref for Oregon TPH Fractions'!$MGF:$MGF,'Ref for Oregon TPH Fractions'!$MQB:$MQB,'Ref for Oregon TPH Fractions'!$MZX:$MZX,'Ref for Oregon TPH Fractions'!$NJT:$NJT,'Ref for Oregon TPH Fractions'!$NTP:$NTP,'Ref for Oregon TPH Fractions'!$ODL:$ODL,'Ref for Oregon TPH Fractions'!$ONH:$ONH,'Ref for Oregon TPH Fractions'!$OXD:$OXD,'Ref for Oregon TPH Fractions'!$PGZ:$PGZ,'Ref for Oregon TPH Fractions'!$PQV:$PQV,'Ref for Oregon TPH Fractions'!$QAR:$QAR,'Ref for Oregon TPH Fractions'!$QKN:$QKN,'Ref for Oregon TPH Fractions'!$QUJ:$QUJ,'Ref for Oregon TPH Fractions'!$REF:$REF,'Ref for Oregon TPH Fractions'!$ROB:$ROB,'Ref for Oregon TPH Fractions'!$RXX:$RXX,'Ref for Oregon TPH Fractions'!$SHT:$SHT,'Ref for Oregon TPH Fractions'!$SRP:$SRP,'Ref for Oregon TPH Fractions'!$TBL:$TBL,'Ref for Oregon TPH Fractions'!$TLH:$TLH,'Ref for Oregon TPH Fractions'!$TVD:$TVD,'Ref for Oregon TPH Fractions'!$UEZ:$UEZ,'Ref for Oregon TPH Fractions'!$UOV:$UOV,'Ref for Oregon TPH Fractions'!$UYR:$UYR,'Ref for Oregon TPH Fractions'!$VIN:$VIN,'Ref for Oregon TPH Fractions'!$VSJ:$VSJ,'Ref for Oregon TPH Fractions'!$WCF:$WCF,'Ref for Oregon TPH Fractions'!$WMB:$WMB,'Ref for Oregon TPH Fractions'!$WVX:$WVX</definedName>
    <definedName name="Z_FAEFBFDA_ECD4_4F58_9F3D_C7BA1E733E70_.wvu.FilterData" localSheetId="4" hidden="1">Footnotes!$A$1:$D$107</definedName>
    <definedName name="Z_FAEFBFDA_ECD4_4F58_9F3D_C7BA1E733E70_.wvu.PrintArea" localSheetId="0" hidden="1">ReadMe!$A$2:$F$27</definedName>
  </definedNames>
  <calcPr calcId="162913" concurrentCalc="0"/>
  <customWorkbookViews>
    <customWorkbookView name="Narcosis Tab" guid="{FAEFBFDA-ECD4-4F58-9F3D-C7BA1E733E70}" xWindow="37" yWindow="18" windowWidth="976" windowHeight="987" activeSheetId="3"/>
    <customWorkbookView name="Saltwater Tab" guid="{9B767CB4-96C0-4528-9F0F-0D1FA84695B6}" maximized="1" xWindow="-8" yWindow="-8" windowWidth="1936" windowHeight="1056" activeSheetId="2"/>
    <customWorkbookView name="Freshwater Tab" guid="{2E02482B-0698-4658-9A5C-8980DE4F99CE}" maximized="1" xWindow="-8" yWindow="-8" windowWidth="1936" windowHeight="1056" activeSheetId="1"/>
  </customWorkbookViews>
</workbook>
</file>

<file path=xl/calcChain.xml><?xml version="1.0" encoding="utf-8"?>
<calcChain xmlns="http://schemas.openxmlformats.org/spreadsheetml/2006/main">
  <c r="K33" i="6" l="1"/>
  <c r="J33" i="6"/>
  <c r="E33" i="6"/>
  <c r="D33" i="6"/>
  <c r="K32" i="6"/>
  <c r="J32" i="6"/>
  <c r="E32" i="6"/>
  <c r="D32" i="6"/>
  <c r="M32" i="6"/>
  <c r="K31" i="6"/>
  <c r="J31" i="6"/>
  <c r="E31" i="6"/>
  <c r="D31" i="6"/>
  <c r="K30" i="6"/>
  <c r="J30" i="6"/>
  <c r="E30" i="6"/>
  <c r="D30" i="6"/>
  <c r="K29" i="6"/>
  <c r="J29" i="6"/>
  <c r="E29" i="6"/>
  <c r="D29" i="6"/>
  <c r="O29" i="6"/>
  <c r="N29" i="6"/>
  <c r="K28" i="6"/>
  <c r="J28" i="6"/>
  <c r="E28" i="6"/>
  <c r="D28" i="6"/>
  <c r="K27" i="6"/>
  <c r="J27" i="6"/>
  <c r="E27" i="6"/>
  <c r="D27" i="6"/>
  <c r="K26" i="6"/>
  <c r="J26" i="6"/>
  <c r="E26" i="6"/>
  <c r="D26" i="6"/>
  <c r="O26" i="6"/>
  <c r="N26" i="6"/>
  <c r="K24" i="6"/>
  <c r="J24" i="6"/>
  <c r="E24" i="6"/>
  <c r="D24" i="6"/>
  <c r="K23" i="6"/>
  <c r="J23" i="6"/>
  <c r="E23" i="6"/>
  <c r="D23" i="6"/>
  <c r="K22" i="6"/>
  <c r="J22" i="6"/>
  <c r="E22" i="6"/>
  <c r="D22" i="6"/>
  <c r="K21" i="6"/>
  <c r="J21" i="6"/>
  <c r="E21" i="6"/>
  <c r="D21" i="6"/>
  <c r="M21" i="6"/>
  <c r="K20" i="6"/>
  <c r="J20" i="6"/>
  <c r="E20" i="6"/>
  <c r="D20" i="6"/>
  <c r="E18" i="6"/>
  <c r="D18" i="6"/>
  <c r="K17" i="6"/>
  <c r="J17" i="6"/>
  <c r="E17" i="6"/>
  <c r="D17" i="6"/>
  <c r="M17" i="6"/>
  <c r="K16" i="6"/>
  <c r="J16" i="6"/>
  <c r="E16" i="6"/>
  <c r="D16" i="6"/>
  <c r="K15" i="6"/>
  <c r="J15" i="6"/>
  <c r="E15" i="6"/>
  <c r="D15" i="6"/>
  <c r="K14" i="6"/>
  <c r="J14" i="6"/>
  <c r="E14" i="6"/>
  <c r="D14" i="6"/>
  <c r="K13" i="6"/>
  <c r="J13" i="6"/>
  <c r="E13" i="6"/>
  <c r="D13" i="6"/>
  <c r="K12" i="6"/>
  <c r="J12" i="6"/>
  <c r="E12" i="6"/>
  <c r="D12" i="6"/>
  <c r="L10" i="6"/>
  <c r="K10" i="6"/>
  <c r="J10" i="6"/>
  <c r="G10" i="6"/>
  <c r="D10" i="6"/>
  <c r="E10" i="6"/>
  <c r="L9" i="6"/>
  <c r="K9" i="6"/>
  <c r="J9" i="6"/>
  <c r="G9" i="6"/>
  <c r="D9" i="6"/>
  <c r="L8" i="6"/>
  <c r="K8" i="6"/>
  <c r="J8" i="6"/>
  <c r="G8" i="6"/>
  <c r="D8" i="6"/>
  <c r="E8" i="6"/>
  <c r="O21" i="6"/>
  <c r="O15" i="6"/>
  <c r="O27" i="6"/>
  <c r="O33" i="6"/>
  <c r="O24" i="6"/>
  <c r="O30" i="6"/>
  <c r="N30" i="6"/>
  <c r="M31" i="6"/>
  <c r="N15" i="6"/>
  <c r="O16" i="6"/>
  <c r="N16" i="6"/>
  <c r="O20" i="6"/>
  <c r="N20" i="6"/>
  <c r="M29" i="6"/>
  <c r="P8" i="6"/>
  <c r="N9" i="6"/>
  <c r="O9" i="6"/>
  <c r="N17" i="6"/>
  <c r="O17" i="6"/>
  <c r="M8" i="6"/>
  <c r="N8" i="6"/>
  <c r="O8" i="6"/>
  <c r="M15" i="6"/>
  <c r="O14" i="6"/>
  <c r="N14" i="6"/>
  <c r="N21" i="6"/>
  <c r="M26" i="6"/>
  <c r="M28" i="6"/>
  <c r="O28" i="6"/>
  <c r="N28" i="6"/>
  <c r="M22" i="6"/>
  <c r="P9" i="6"/>
  <c r="N10" i="6"/>
  <c r="O10" i="6"/>
  <c r="N23" i="6"/>
  <c r="O13" i="6"/>
  <c r="N13" i="6"/>
  <c r="M13" i="6"/>
  <c r="O12" i="6"/>
  <c r="N12" i="6"/>
  <c r="E9" i="6"/>
  <c r="O23" i="6"/>
  <c r="M30" i="6"/>
  <c r="O32" i="6"/>
  <c r="N32" i="6"/>
  <c r="M16" i="6"/>
  <c r="M20" i="6"/>
  <c r="O22" i="6"/>
  <c r="N22" i="6"/>
  <c r="O31" i="6"/>
  <c r="N31" i="6"/>
  <c r="M14" i="6"/>
  <c r="M27" i="6"/>
  <c r="M33" i="6"/>
  <c r="N27" i="6"/>
  <c r="M10" i="6"/>
  <c r="M23" i="6"/>
  <c r="N24" i="6"/>
  <c r="N33" i="6"/>
  <c r="M12" i="6"/>
  <c r="M24" i="6"/>
</calcChain>
</file>

<file path=xl/sharedStrings.xml><?xml version="1.0" encoding="utf-8"?>
<sst xmlns="http://schemas.openxmlformats.org/spreadsheetml/2006/main" count="6711" uniqueCount="1496">
  <si>
    <t>Category</t>
  </si>
  <si>
    <t>Chemical Name</t>
  </si>
  <si>
    <t>CASRN</t>
  </si>
  <si>
    <t>units</t>
  </si>
  <si>
    <t>RBC Chronic</t>
  </si>
  <si>
    <t>RBC Acute</t>
  </si>
  <si>
    <t>RBC Chronic - Wildlife</t>
  </si>
  <si>
    <t>RBC Acute - Wildlife</t>
  </si>
  <si>
    <t>Chemical Class - see Footnotes tab</t>
  </si>
  <si>
    <t>Dataset Acute</t>
  </si>
  <si>
    <t>Dataset Chronic</t>
  </si>
  <si>
    <t>Dataset Chronic - Wildlife</t>
  </si>
  <si>
    <t>Dataset Acute - Wildlife</t>
  </si>
  <si>
    <t>2,4-D</t>
  </si>
  <si>
    <t>94-75-7</t>
  </si>
  <si>
    <t xml:space="preserve"> 79</t>
  </si>
  <si>
    <t>130</t>
  </si>
  <si>
    <t>EPAR4</t>
  </si>
  <si>
    <t>CAPTAN</t>
  </si>
  <si>
    <t>133-06-2</t>
  </si>
  <si>
    <t xml:space="preserve"> 16</t>
  </si>
  <si>
    <t xml:space="preserve"> 13</t>
  </si>
  <si>
    <t>CHLOROTHALONIL</t>
  </si>
  <si>
    <t>1897-45-6</t>
  </si>
  <si>
    <t>0.6</t>
  </si>
  <si>
    <t>1.8</t>
  </si>
  <si>
    <t>DICAMBA</t>
  </si>
  <si>
    <t>1918-00-9</t>
  </si>
  <si>
    <t xml:space="preserve"> 15</t>
  </si>
  <si>
    <t xml:space="preserve"> 61</t>
  </si>
  <si>
    <t>DINOSEB</t>
  </si>
  <si>
    <t>88-85-7</t>
  </si>
  <si>
    <t>0.48</t>
  </si>
  <si>
    <t>4.8</t>
  </si>
  <si>
    <t>DIQUAT</t>
  </si>
  <si>
    <t>2764-72-9</t>
  </si>
  <si>
    <t xml:space="preserve">  6</t>
  </si>
  <si>
    <t xml:space="preserve"> 54</t>
  </si>
  <si>
    <t>MCPA (2-METHYL-4-CHLOROPHENOXYACETIC ACID)</t>
  </si>
  <si>
    <t>94-74-6</t>
  </si>
  <si>
    <t>2.6</t>
  </si>
  <si>
    <t xml:space="preserve"> 90</t>
  </si>
  <si>
    <t>METOLACHLOR</t>
  </si>
  <si>
    <t>51218-45-2</t>
  </si>
  <si>
    <t>7.8</t>
  </si>
  <si>
    <t>110</t>
  </si>
  <si>
    <t>SILVEX (2,4,5-TP)</t>
  </si>
  <si>
    <t>93-72-1</t>
  </si>
  <si>
    <t xml:space="preserve"> 30</t>
  </si>
  <si>
    <t>270</t>
  </si>
  <si>
    <t>SIMAZINE</t>
  </si>
  <si>
    <t>122-34-9</t>
  </si>
  <si>
    <t xml:space="preserve">  9</t>
  </si>
  <si>
    <t>TRIFLURALIN</t>
  </si>
  <si>
    <t>1582-09-8</t>
  </si>
  <si>
    <t>8.6</t>
  </si>
  <si>
    <t>BENZ(A)ANTHRACENE</t>
  </si>
  <si>
    <t>56-55-3</t>
  </si>
  <si>
    <t>4.7</t>
  </si>
  <si>
    <t xml:space="preserve"> 42</t>
  </si>
  <si>
    <t>Total Polycyclic Aromatic Hydrocarbons (PAHs)</t>
  </si>
  <si>
    <t>BENZO(A)PYRENE</t>
  </si>
  <si>
    <t>50-32-8</t>
  </si>
  <si>
    <t>0.06</t>
  </si>
  <si>
    <t>0.54</t>
  </si>
  <si>
    <t>BENZO(B)FLUORANTHENE</t>
  </si>
  <si>
    <t>205-99-2</t>
  </si>
  <si>
    <t xml:space="preserve"> 23</t>
  </si>
  <si>
    <t>BENZO(E)PYRENE</t>
  </si>
  <si>
    <t>192-97-2</t>
  </si>
  <si>
    <t xml:space="preserve"> NA</t>
  </si>
  <si>
    <t>BENZO(G,H,I)PERYLENE</t>
  </si>
  <si>
    <t>191-24-2</t>
  </si>
  <si>
    <t>0.012</t>
  </si>
  <si>
    <t>0.19</t>
  </si>
  <si>
    <t>BENZO(K)FLUORANTHENE</t>
  </si>
  <si>
    <t>207-08-9</t>
  </si>
  <si>
    <t>1.3</t>
  </si>
  <si>
    <t>CHRYSENE</t>
  </si>
  <si>
    <t>218-01-9</t>
  </si>
  <si>
    <t>DIBENZ(A,H)ANTHRACENE</t>
  </si>
  <si>
    <t>53-70-3</t>
  </si>
  <si>
    <t>0.28</t>
  </si>
  <si>
    <t>FLUORANTHENE</t>
  </si>
  <si>
    <t>206-44-0</t>
  </si>
  <si>
    <t>0.8</t>
  </si>
  <si>
    <t>3.7</t>
  </si>
  <si>
    <t>INDENO(1,2,3-CD)PYRENE</t>
  </si>
  <si>
    <t>193-39-5</t>
  </si>
  <si>
    <t>0.27</t>
  </si>
  <si>
    <t>PERYLENE</t>
  </si>
  <si>
    <t>198-55-0</t>
  </si>
  <si>
    <t>PYRENE</t>
  </si>
  <si>
    <t>129-00-0</t>
  </si>
  <si>
    <t>4.6</t>
  </si>
  <si>
    <t>1-METHYLNAPHTHALENE</t>
  </si>
  <si>
    <t>90-12-0</t>
  </si>
  <si>
    <t>6.1</t>
  </si>
  <si>
    <t>2-METHYLNAPHTHALENE</t>
  </si>
  <si>
    <t>91-57-6</t>
  </si>
  <si>
    <t>ACENAPHTHENE</t>
  </si>
  <si>
    <t>83-32-9</t>
  </si>
  <si>
    <t xml:space="preserve"> 19</t>
  </si>
  <si>
    <t>ACENAPHTHYLENE</t>
  </si>
  <si>
    <t>208-96-8</t>
  </si>
  <si>
    <t>120</t>
  </si>
  <si>
    <t>ANTHRACENE</t>
  </si>
  <si>
    <t>120-12-7</t>
  </si>
  <si>
    <t>0.02</t>
  </si>
  <si>
    <t>0.18</t>
  </si>
  <si>
    <t>FLUORENE</t>
  </si>
  <si>
    <t>86-73-7</t>
  </si>
  <si>
    <t>NAPHTHALENE</t>
  </si>
  <si>
    <t>91-20-3</t>
  </si>
  <si>
    <t xml:space="preserve"> 21</t>
  </si>
  <si>
    <t>170</t>
  </si>
  <si>
    <t>PHENANTHRENE</t>
  </si>
  <si>
    <t>85-01-8</t>
  </si>
  <si>
    <t>2.3</t>
  </si>
  <si>
    <t xml:space="preserve"> 31</t>
  </si>
  <si>
    <t>ALUMINUM</t>
  </si>
  <si>
    <t>7429-90-5</t>
  </si>
  <si>
    <t>320</t>
  </si>
  <si>
    <t>690</t>
  </si>
  <si>
    <t>NAWQC</t>
  </si>
  <si>
    <t>NAWQC: v-default, NAWQC: v-default</t>
  </si>
  <si>
    <t>ANTIMONY</t>
  </si>
  <si>
    <t>7440-36-0</t>
  </si>
  <si>
    <t>190</t>
  </si>
  <si>
    <t>900</t>
  </si>
  <si>
    <t>ARSENIC (TOTAL INORGANIC)</t>
  </si>
  <si>
    <t>7440-38-2</t>
  </si>
  <si>
    <t>150</t>
  </si>
  <si>
    <t>340</t>
  </si>
  <si>
    <t>OAWQC</t>
  </si>
  <si>
    <t>OAWQC: C, D, OAWQC: C, D</t>
  </si>
  <si>
    <t>ARSENIC III (FILTERED AND UNFILTERED)</t>
  </si>
  <si>
    <t>22541-54-4</t>
  </si>
  <si>
    <t>BARIUM</t>
  </si>
  <si>
    <t>7440-39-3</t>
  </si>
  <si>
    <t>220</t>
  </si>
  <si>
    <t>2,000</t>
  </si>
  <si>
    <t>BERYLLIUM</t>
  </si>
  <si>
    <t>7440-41-7</t>
  </si>
  <si>
    <t xml:space="preserve"> 11</t>
  </si>
  <si>
    <t xml:space="preserve"> 93</t>
  </si>
  <si>
    <t>BORON</t>
  </si>
  <si>
    <t>7440-42-8</t>
  </si>
  <si>
    <t>7,200</t>
  </si>
  <si>
    <t>34,000</t>
  </si>
  <si>
    <t>CADMIUM</t>
  </si>
  <si>
    <t>7440-43-9</t>
  </si>
  <si>
    <t>0.094</t>
  </si>
  <si>
    <t>0.49</t>
  </si>
  <si>
    <t>CALCIUM</t>
  </si>
  <si>
    <t>7440-70-2</t>
  </si>
  <si>
    <t>120,000</t>
  </si>
  <si>
    <t>CHROMIUM III</t>
  </si>
  <si>
    <t>16065-83-1</t>
  </si>
  <si>
    <t xml:space="preserve"> 24</t>
  </si>
  <si>
    <t>180</t>
  </si>
  <si>
    <t>OAWQC: C, F, OAWQC: C, F</t>
  </si>
  <si>
    <t>CHROMIUM VI</t>
  </si>
  <si>
    <t>18540-29-9</t>
  </si>
  <si>
    <t>OAWQC: C, OAWQC: C</t>
  </si>
  <si>
    <t>COBALT</t>
  </si>
  <si>
    <t>7440-48-4</t>
  </si>
  <si>
    <t>COPPER</t>
  </si>
  <si>
    <t>7440-50-8</t>
  </si>
  <si>
    <t>1.4</t>
  </si>
  <si>
    <t>EPA Copper BLM</t>
  </si>
  <si>
    <t>Willamette Valley, Willamette Valley</t>
  </si>
  <si>
    <t>IRON (TOTAL)</t>
  </si>
  <si>
    <t>7439-89-6</t>
  </si>
  <si>
    <t>1,000</t>
  </si>
  <si>
    <t xml:space="preserve">OAWQC: </t>
  </si>
  <si>
    <t>LEAD</t>
  </si>
  <si>
    <t>7439-92-1</t>
  </si>
  <si>
    <t xml:space="preserve"> 14</t>
  </si>
  <si>
    <t>LITHIUM</t>
  </si>
  <si>
    <t>7439-93-2</t>
  </si>
  <si>
    <t>440</t>
  </si>
  <si>
    <t>910</t>
  </si>
  <si>
    <t>MAGNESIUM</t>
  </si>
  <si>
    <t>7439-95-4</t>
  </si>
  <si>
    <t>82,000</t>
  </si>
  <si>
    <t>MANGANESE</t>
  </si>
  <si>
    <t>7439-96-5</t>
  </si>
  <si>
    <t>1,700</t>
  </si>
  <si>
    <t>MERCURY (TOTAL)</t>
  </si>
  <si>
    <t>7439-97-6</t>
  </si>
  <si>
    <t>0.0013</t>
  </si>
  <si>
    <t>MOLYBDENUM</t>
  </si>
  <si>
    <t>7439-98-7</t>
  </si>
  <si>
    <t>800</t>
  </si>
  <si>
    <t>NICKEL</t>
  </si>
  <si>
    <t>7440-02-0</t>
  </si>
  <si>
    <t>140</t>
  </si>
  <si>
    <t>PHOSPHORUS (ELEMENTAL)</t>
  </si>
  <si>
    <t>7723-14-0</t>
  </si>
  <si>
    <t>POTASSIUM</t>
  </si>
  <si>
    <t>7440-09-7</t>
  </si>
  <si>
    <t>53,000</t>
  </si>
  <si>
    <t>SELENIUM</t>
  </si>
  <si>
    <t>7782-49-2</t>
  </si>
  <si>
    <t xml:space="preserve"> 20</t>
  </si>
  <si>
    <t>SILVER</t>
  </si>
  <si>
    <t>7440-22-4</t>
  </si>
  <si>
    <t>0.1</t>
  </si>
  <si>
    <t>0.3</t>
  </si>
  <si>
    <t>SODIUM</t>
  </si>
  <si>
    <t>7440-23-5</t>
  </si>
  <si>
    <t>680,000</t>
  </si>
  <si>
    <t>STRONTIUM</t>
  </si>
  <si>
    <t>7440-24-6</t>
  </si>
  <si>
    <t>5,300</t>
  </si>
  <si>
    <t>48,000</t>
  </si>
  <si>
    <t>THALLIUM</t>
  </si>
  <si>
    <t>7440-28-0</t>
  </si>
  <si>
    <t>TIN</t>
  </si>
  <si>
    <t>7440-31-5</t>
  </si>
  <si>
    <t>1,600</t>
  </si>
  <si>
    <t>URANIUM</t>
  </si>
  <si>
    <t>7440-61-1</t>
  </si>
  <si>
    <t xml:space="preserve"> 46</t>
  </si>
  <si>
    <t>VANADIUM</t>
  </si>
  <si>
    <t>7440-62-2</t>
  </si>
  <si>
    <t xml:space="preserve"> 27</t>
  </si>
  <si>
    <t>ZINC</t>
  </si>
  <si>
    <t>7440-66-6</t>
  </si>
  <si>
    <t xml:space="preserve"> 36</t>
  </si>
  <si>
    <t>ZIRCONIUM</t>
  </si>
  <si>
    <t>7440-67-7</t>
  </si>
  <si>
    <t xml:space="preserve"> 17</t>
  </si>
  <si>
    <t>310</t>
  </si>
  <si>
    <t>Other</t>
  </si>
  <si>
    <t>ALKALINITY</t>
  </si>
  <si>
    <t>ALK</t>
  </si>
  <si>
    <t>20,000</t>
  </si>
  <si>
    <t>OAWQC: B</t>
  </si>
  <si>
    <t>AMMONIA</t>
  </si>
  <si>
    <t>7664-41-7</t>
  </si>
  <si>
    <t>1,900</t>
  </si>
  <si>
    <t>17,000</t>
  </si>
  <si>
    <t>OAWQC: X, M, OAWQC: X, M</t>
  </si>
  <si>
    <t>CHLORIDE</t>
  </si>
  <si>
    <t>16887-00-6</t>
  </si>
  <si>
    <t>230,000</t>
  </si>
  <si>
    <t>860,000</t>
  </si>
  <si>
    <t xml:space="preserve">OAWQC: , OAWQC: </t>
  </si>
  <si>
    <t>CHLORINE</t>
  </si>
  <si>
    <t>7782-50-5</t>
  </si>
  <si>
    <t>CYANIDE</t>
  </si>
  <si>
    <t>57-12-5</t>
  </si>
  <si>
    <t>5.2</t>
  </si>
  <si>
    <t xml:space="preserve"> 22</t>
  </si>
  <si>
    <t>OAWQC: J, OAWQC: J</t>
  </si>
  <si>
    <t>FLUORIDE</t>
  </si>
  <si>
    <t>16984-48-8</t>
  </si>
  <si>
    <t>770</t>
  </si>
  <si>
    <t>9,800</t>
  </si>
  <si>
    <t>BCWQC</t>
  </si>
  <si>
    <t>FORMALDEHYDE</t>
  </si>
  <si>
    <t>50-00-0</t>
  </si>
  <si>
    <t>790</t>
  </si>
  <si>
    <t>HYDROGEN SULFIDE (S2-, HS-)</t>
  </si>
  <si>
    <t>7783-06-4</t>
  </si>
  <si>
    <t xml:space="preserve">  2</t>
  </si>
  <si>
    <t>3.2</t>
  </si>
  <si>
    <t>NITRITE (WARM WATER)</t>
  </si>
  <si>
    <t>14797-65-0</t>
  </si>
  <si>
    <t>100</t>
  </si>
  <si>
    <t>NITROSAMINES</t>
  </si>
  <si>
    <t>35576-91-1</t>
  </si>
  <si>
    <t>5,800</t>
  </si>
  <si>
    <t>OAWQC T31</t>
  </si>
  <si>
    <t xml:space="preserve">OAWQC T31: </t>
  </si>
  <si>
    <t>SELENATE</t>
  </si>
  <si>
    <t>14124-68-6</t>
  </si>
  <si>
    <t>SELENITE</t>
  </si>
  <si>
    <t>14124-67-5</t>
  </si>
  <si>
    <t xml:space="preserve"> 28</t>
  </si>
  <si>
    <t>SULFITE</t>
  </si>
  <si>
    <t>14265-45-3</t>
  </si>
  <si>
    <t>200</t>
  </si>
  <si>
    <t>TOTAL CHLORINATED NAPHTHALENES</t>
  </si>
  <si>
    <t>Total Chlorinated Naphthalenes</t>
  </si>
  <si>
    <t>TOTAL CHLOROALKYL ETHERS</t>
  </si>
  <si>
    <t>240,000</t>
  </si>
  <si>
    <t>Total Chloroalkyl Ethers</t>
  </si>
  <si>
    <t>TRIBUTYLTIN (TBT)</t>
  </si>
  <si>
    <t>688-73-3</t>
  </si>
  <si>
    <t>0.063</t>
  </si>
  <si>
    <t>0.46</t>
  </si>
  <si>
    <t>UREA</t>
  </si>
  <si>
    <t>57-13-6</t>
  </si>
  <si>
    <t>150,000</t>
  </si>
  <si>
    <t>Pesticides</t>
  </si>
  <si>
    <t>2,4-DDD</t>
  </si>
  <si>
    <t>53-19-0</t>
  </si>
  <si>
    <t>Total DDT and related compounds (DDX)</t>
  </si>
  <si>
    <t>2,4-DDE</t>
  </si>
  <si>
    <t>3424-82-6</t>
  </si>
  <si>
    <t>2,4-DDT</t>
  </si>
  <si>
    <t>789-02-6</t>
  </si>
  <si>
    <t>4,4'-DDD</t>
  </si>
  <si>
    <t>72-54-8</t>
  </si>
  <si>
    <t>0.01</t>
  </si>
  <si>
    <t>4,4'-DDE</t>
  </si>
  <si>
    <t>72-55-9</t>
  </si>
  <si>
    <t>4,4'-DDT</t>
  </si>
  <si>
    <t>50-29-3</t>
  </si>
  <si>
    <t>0.001</t>
  </si>
  <si>
    <t>1.1</t>
  </si>
  <si>
    <t>ACEPHATE</t>
  </si>
  <si>
    <t>30560-19-1</t>
  </si>
  <si>
    <t>550</t>
  </si>
  <si>
    <t>ALDRIN</t>
  </si>
  <si>
    <t>309-00-2</t>
  </si>
  <si>
    <t>0.04</t>
  </si>
  <si>
    <t xml:space="preserve">  3</t>
  </si>
  <si>
    <t>ALPHA CHLORDANE</t>
  </si>
  <si>
    <t>5103-71-9</t>
  </si>
  <si>
    <t>Total Chlordane and related compounds</t>
  </si>
  <si>
    <t>ATRAZINE</t>
  </si>
  <si>
    <t>1912-24-9</t>
  </si>
  <si>
    <t>0.03</t>
  </si>
  <si>
    <t>0.05</t>
  </si>
  <si>
    <t>AZINPHOS-METHYL (GUTHION)</t>
  </si>
  <si>
    <t>86-50-0</t>
  </si>
  <si>
    <t>0.08</t>
  </si>
  <si>
    <t>BHC ALPHA HEXACHLOROCYCLOHEXANE</t>
  </si>
  <si>
    <t>319-84-6</t>
  </si>
  <si>
    <t>Total Hexachlorocyclohexanes (HCHs)</t>
  </si>
  <si>
    <t>BHC BETA HEXACHLOROCYCLOHEXANE</t>
  </si>
  <si>
    <t>319-85-7</t>
  </si>
  <si>
    <t>BHC DELTA HEXACHLOROCYCLOHEXANE</t>
  </si>
  <si>
    <t>319-86-8</t>
  </si>
  <si>
    <t>BHC GAMMA (LINDANE) HEXACHLOROCYCLOHEXANE</t>
  </si>
  <si>
    <t>58-89-9</t>
  </si>
  <si>
    <t>0.95</t>
  </si>
  <si>
    <t>0.11</t>
  </si>
  <si>
    <t>CARBARYL</t>
  </si>
  <si>
    <t>63-25-2</t>
  </si>
  <si>
    <t>2.1</t>
  </si>
  <si>
    <t xml:space="preserve">NAWQC: , NAWQC: </t>
  </si>
  <si>
    <t>CARBOFURAN</t>
  </si>
  <si>
    <t>1563-66-2</t>
  </si>
  <si>
    <t>0.75</t>
  </si>
  <si>
    <t>CHLORDANE</t>
  </si>
  <si>
    <t>57-74-9</t>
  </si>
  <si>
    <t>0.0043</t>
  </si>
  <si>
    <t>2.4</t>
  </si>
  <si>
    <t>OAWQC: A, OAWQC: A</t>
  </si>
  <si>
    <t>CHLORPYRIFOS</t>
  </si>
  <si>
    <t>2921-88-2</t>
  </si>
  <si>
    <t>0.041</t>
  </si>
  <si>
    <t>0.083</t>
  </si>
  <si>
    <t>CYANAZINE</t>
  </si>
  <si>
    <t>21725-46-2</t>
  </si>
  <si>
    <t xml:space="preserve"> 18</t>
  </si>
  <si>
    <t>330</t>
  </si>
  <si>
    <t>DEMETON</t>
  </si>
  <si>
    <t>126-75-0</t>
  </si>
  <si>
    <t>8065-48-3</t>
  </si>
  <si>
    <t>DIAZINON</t>
  </si>
  <si>
    <t>333-41-5</t>
  </si>
  <si>
    <t>0.17</t>
  </si>
  <si>
    <t>DIELDRIN</t>
  </si>
  <si>
    <t>60-57-1</t>
  </si>
  <si>
    <t>0.056</t>
  </si>
  <si>
    <t>0.24</t>
  </si>
  <si>
    <t>DIMETHOATE</t>
  </si>
  <si>
    <t>60-51-5</t>
  </si>
  <si>
    <t>0.5</t>
  </si>
  <si>
    <t>ENDOSULFAN ALPHA</t>
  </si>
  <si>
    <t>959-98-8</t>
  </si>
  <si>
    <t>0.22</t>
  </si>
  <si>
    <t>Total Endosulfans</t>
  </si>
  <si>
    <t>OAWQC: Y, A, OAWQC: Y, A</t>
  </si>
  <si>
    <t>ENDOSULFAN BETA</t>
  </si>
  <si>
    <t>33213-65-9</t>
  </si>
  <si>
    <t>ENDOSULFAN SULFATE</t>
  </si>
  <si>
    <t>1031-07-8</t>
  </si>
  <si>
    <t>1.9</t>
  </si>
  <si>
    <t>ENDRIN</t>
  </si>
  <si>
    <t>72-20-8</t>
  </si>
  <si>
    <t>0.036</t>
  </si>
  <si>
    <t>0.086</t>
  </si>
  <si>
    <t>GAMMA CHLORDANE</t>
  </si>
  <si>
    <t>5103-74-2</t>
  </si>
  <si>
    <t>HEPTACHLOR</t>
  </si>
  <si>
    <t>76-44-8</t>
  </si>
  <si>
    <t>0.0038</t>
  </si>
  <si>
    <t>0.52</t>
  </si>
  <si>
    <t>HEPTACHLOR EPOXIDE</t>
  </si>
  <si>
    <t>1024-57-3</t>
  </si>
  <si>
    <t>MALATHION</t>
  </si>
  <si>
    <t>121-75-5</t>
  </si>
  <si>
    <t>METHOXYCHLOR</t>
  </si>
  <si>
    <t>72-43-5</t>
  </si>
  <si>
    <t>0.7</t>
  </si>
  <si>
    <t>MIREX</t>
  </si>
  <si>
    <t>2385-85-5</t>
  </si>
  <si>
    <t>PARATHION</t>
  </si>
  <si>
    <t>56-38-2</t>
  </si>
  <si>
    <t>0.013</t>
  </si>
  <si>
    <t>0.065</t>
  </si>
  <si>
    <t>TOTAL CHLORDANE AND RELATED COMPOUNDS</t>
  </si>
  <si>
    <t>Chlord_Total</t>
  </si>
  <si>
    <t>Same as CHLORDANE</t>
  </si>
  <si>
    <t>TOTAL DDT AND RELATED COMPOUNDS (DDX)</t>
  </si>
  <si>
    <t>DDX_Total</t>
  </si>
  <si>
    <t>Same as 4,4'-DDT</t>
  </si>
  <si>
    <t>TOTAL ENDOSULFANS</t>
  </si>
  <si>
    <t>115-29-7</t>
  </si>
  <si>
    <t>OAWQC: H, A, OAWQC: H, A</t>
  </si>
  <si>
    <t>TOTAL HEXACHLOROCYCLOHEXANES (HCHS)</t>
  </si>
  <si>
    <t>Hex_Total</t>
  </si>
  <si>
    <t>Same as  BHC GAMMA (LINDANE) HEXACHLOROCYCLOHEXANE</t>
  </si>
  <si>
    <t>TOXAPHENE</t>
  </si>
  <si>
    <t>8001-35-2</t>
  </si>
  <si>
    <t>0.0002</t>
  </si>
  <si>
    <t>0.73</t>
  </si>
  <si>
    <t>TRANS NONACHLOR</t>
  </si>
  <si>
    <t>39765-80-5</t>
  </si>
  <si>
    <t>Petroleum</t>
  </si>
  <si>
    <t>EC&gt;10 - EC12 - ALIPHATIC</t>
  </si>
  <si>
    <t>TPH_Al_EC&gt;10 - EC12</t>
  </si>
  <si>
    <t>Total Petroleum Hydrocarbons (TPH) - Fractions</t>
  </si>
  <si>
    <t>Oregon TPH</t>
  </si>
  <si>
    <t>TRV</t>
  </si>
  <si>
    <t>EC&gt;10 - EC12 - AROMATIC</t>
  </si>
  <si>
    <t>TPH_AR_EC&gt;10 - EC12</t>
  </si>
  <si>
    <t>EC&gt;12 - EC16 - AROMATIC</t>
  </si>
  <si>
    <t>TPH_AR_EC&gt;12 - EC16</t>
  </si>
  <si>
    <t>EC&gt;16 - EC21 - AROMATIC</t>
  </si>
  <si>
    <t>TPH_AR_EC&gt;16 - EC21</t>
  </si>
  <si>
    <t>3.5</t>
  </si>
  <si>
    <t>EC&gt;21 - EC34 - AROMATIC</t>
  </si>
  <si>
    <t>TPH_AR_EC&gt;21 - EC34</t>
  </si>
  <si>
    <t>EC&gt;6 - EC8 - ALIPHATIC</t>
  </si>
  <si>
    <t>TPH_Al_EC&gt;6 - EC8</t>
  </si>
  <si>
    <t>EC&gt;8 - EC10 - ALIPHATIC</t>
  </si>
  <si>
    <t>TPH_Al_EC&gt;8 - EC10</t>
  </si>
  <si>
    <t>9.6</t>
  </si>
  <si>
    <t>EC&gt;8 - EC10 - AROMATIC</t>
  </si>
  <si>
    <t>TPH_AR_EC&gt;8 - EC10</t>
  </si>
  <si>
    <t>240</t>
  </si>
  <si>
    <t>EC5 - EC6 - ALIPHATIC</t>
  </si>
  <si>
    <t>TPH_Al_EC5 - EC6</t>
  </si>
  <si>
    <t>PETROLEUM - DIESEL</t>
  </si>
  <si>
    <t>TPH_Diesel</t>
  </si>
  <si>
    <t>640</t>
  </si>
  <si>
    <t>Total Petroleum Hydrocarbons (TPH) - Bulk</t>
  </si>
  <si>
    <t>California 2019 ESL</t>
  </si>
  <si>
    <t>C-1, TPH-1</t>
  </si>
  <si>
    <t>PETROLEUM - GASOLINE</t>
  </si>
  <si>
    <t>TPH_Gasoline</t>
  </si>
  <si>
    <t>C-1</t>
  </si>
  <si>
    <t>PETROLEUM - HOPS</t>
  </si>
  <si>
    <t>TPH_HOPS</t>
  </si>
  <si>
    <t>510</t>
  </si>
  <si>
    <t>C-2</t>
  </si>
  <si>
    <t>PETROLEUM - JET FUEL</t>
  </si>
  <si>
    <t>TPH_JetFuel</t>
  </si>
  <si>
    <t>PETROLEUM - STODDARD SOLVENT</t>
  </si>
  <si>
    <t>TPH_Stoddard</t>
  </si>
  <si>
    <t>Polychlorinated Biphenyls (PCBs) and Dioxin/Furans</t>
  </si>
  <si>
    <t>DIOXIN (2,3,7,8-TCDD)</t>
  </si>
  <si>
    <t>1746-01-6</t>
  </si>
  <si>
    <t>0.0000000031</t>
  </si>
  <si>
    <t>POLYCHLORINATED BIPHENYLS - TOTAL PCBS</t>
  </si>
  <si>
    <t>1336-36-3</t>
  </si>
  <si>
    <t>0.014</t>
  </si>
  <si>
    <t>0.00012</t>
  </si>
  <si>
    <t>Total Polychlorinated Biphenyls (PCBs)</t>
  </si>
  <si>
    <t>TOTAL DIOXIN TOXICITY EQUIVALENTS (TEQ)</t>
  </si>
  <si>
    <t>DF_TEQ</t>
  </si>
  <si>
    <t>Same as DIOXIN (2,3,7,8-TCDD)</t>
  </si>
  <si>
    <t>Semi-volatile Organic Compounds (SVOCs)</t>
  </si>
  <si>
    <t>1,1-BIPHENYL</t>
  </si>
  <si>
    <t>92-52-4</t>
  </si>
  <si>
    <t>6.5</t>
  </si>
  <si>
    <t xml:space="preserve"> 26</t>
  </si>
  <si>
    <t>1,2,3,4-TETRACHLOROBENZENE</t>
  </si>
  <si>
    <t>634-66-2</t>
  </si>
  <si>
    <t>1,2,4,5-TETRACHLOROBENZENE</t>
  </si>
  <si>
    <t>95-94-3</t>
  </si>
  <si>
    <t>8.3</t>
  </si>
  <si>
    <t xml:space="preserve"> 75</t>
  </si>
  <si>
    <t>Total Chlorinated Benzenes</t>
  </si>
  <si>
    <t>1,3-DINITROBENZENE (DNB)</t>
  </si>
  <si>
    <t>99-65-0</t>
  </si>
  <si>
    <t>1,3,5-TRINITROBENZENE (TNB)</t>
  </si>
  <si>
    <t>99-35-4</t>
  </si>
  <si>
    <t>2-AMINO-4,6-DINITROTOLUENE</t>
  </si>
  <si>
    <t>35572-78-2</t>
  </si>
  <si>
    <t>160</t>
  </si>
  <si>
    <t>2-CHLOROPHENOL</t>
  </si>
  <si>
    <t>95-57-8</t>
  </si>
  <si>
    <t>2-METHYLPHENOL (CRESOL, O-)</t>
  </si>
  <si>
    <t>95-48-7</t>
  </si>
  <si>
    <t xml:space="preserve"> 67</t>
  </si>
  <si>
    <t>600</t>
  </si>
  <si>
    <t>2-NITROANILINE</t>
  </si>
  <si>
    <t>88-74-4</t>
  </si>
  <si>
    <t>490</t>
  </si>
  <si>
    <t>2-NITROPHENOL</t>
  </si>
  <si>
    <t>88-75-5</t>
  </si>
  <si>
    <t xml:space="preserve"> 73</t>
  </si>
  <si>
    <t>650</t>
  </si>
  <si>
    <t>Total Nitrophenols</t>
  </si>
  <si>
    <t>2-NITROTOLUENE</t>
  </si>
  <si>
    <t>88-72-2</t>
  </si>
  <si>
    <t xml:space="preserve"> 71</t>
  </si>
  <si>
    <t>2,2-DIBROMO-3-NITRILOPROPIONAMIDE</t>
  </si>
  <si>
    <t>10222-01-2</t>
  </si>
  <si>
    <t xml:space="preserve"> 50</t>
  </si>
  <si>
    <t>2,3-DIMETHYLPHENOL</t>
  </si>
  <si>
    <t>526-75-0</t>
  </si>
  <si>
    <t>1,100</t>
  </si>
  <si>
    <t>2,3-DINITROTOLUENE</t>
  </si>
  <si>
    <t>602-01-7</t>
  </si>
  <si>
    <t>Total Dinitrotoluenes</t>
  </si>
  <si>
    <t>2,3,4,6-TETRACHLOROPHENOL</t>
  </si>
  <si>
    <t>58-90-2</t>
  </si>
  <si>
    <t xml:space="preserve">  1</t>
  </si>
  <si>
    <t>2,4-DICHLOROANILINE</t>
  </si>
  <si>
    <t>554-00-7</t>
  </si>
  <si>
    <t>580</t>
  </si>
  <si>
    <t>2,4-DICHLOROPHENOL</t>
  </si>
  <si>
    <t>120-83-2</t>
  </si>
  <si>
    <t xml:space="preserve"> 92</t>
  </si>
  <si>
    <t>2,4-DIMETHYLPHENOL</t>
  </si>
  <si>
    <t>105-67-9</t>
  </si>
  <si>
    <t>2,4-DINITRO-O-CRESOL</t>
  </si>
  <si>
    <t>534-52-1</t>
  </si>
  <si>
    <t>2,4-DINITROPHENOL</t>
  </si>
  <si>
    <t>51-28-5</t>
  </si>
  <si>
    <t>380</t>
  </si>
  <si>
    <t>2,4-DINITROTOLUENE</t>
  </si>
  <si>
    <t>121-14-2</t>
  </si>
  <si>
    <t xml:space="preserve"> 44</t>
  </si>
  <si>
    <t>390</t>
  </si>
  <si>
    <t>2,4,5-TRICHLOROPHENOL</t>
  </si>
  <si>
    <t>95-95-4</t>
  </si>
  <si>
    <t>2,4,6-TRIBROMOPHENOL</t>
  </si>
  <si>
    <t>118-79-6</t>
  </si>
  <si>
    <t>5.6</t>
  </si>
  <si>
    <t>2,4,6-TRICHLOROPHENOL</t>
  </si>
  <si>
    <t>88-06-2</t>
  </si>
  <si>
    <t>4.9</t>
  </si>
  <si>
    <t xml:space="preserve"> 39</t>
  </si>
  <si>
    <t>2,4,6-TRINITROTOLUENE (TNT)</t>
  </si>
  <si>
    <t>118-96-7</t>
  </si>
  <si>
    <t>2,5-DINITROTOLUENE</t>
  </si>
  <si>
    <t>619-15-8</t>
  </si>
  <si>
    <t>2,6-DINITROTOLUENE</t>
  </si>
  <si>
    <t>606-20-2</t>
  </si>
  <si>
    <t xml:space="preserve"> 81</t>
  </si>
  <si>
    <t>730</t>
  </si>
  <si>
    <t>3-METHYL-4-CHLOROPHENOL</t>
  </si>
  <si>
    <t>59-50-7</t>
  </si>
  <si>
    <t>3-METHYLPHENOL (CRESOL, M-)</t>
  </si>
  <si>
    <t>108-39-4</t>
  </si>
  <si>
    <t xml:space="preserve"> 62</t>
  </si>
  <si>
    <t>560</t>
  </si>
  <si>
    <t>3-NITROTOLUENE</t>
  </si>
  <si>
    <t>99-08-1</t>
  </si>
  <si>
    <t>3,3'-DICHLOROBENZIDINE</t>
  </si>
  <si>
    <t>91-94-1</t>
  </si>
  <si>
    <t>4.5</t>
  </si>
  <si>
    <t xml:space="preserve"> 41</t>
  </si>
  <si>
    <t>3,4-DINITROTOLUENE</t>
  </si>
  <si>
    <t>610-39-9</t>
  </si>
  <si>
    <t>3,5-DINITROANALINE (DNA)</t>
  </si>
  <si>
    <t>618-87-1</t>
  </si>
  <si>
    <t xml:space="preserve"> 70</t>
  </si>
  <si>
    <t>210</t>
  </si>
  <si>
    <t>3,5-DINITROTOLUENE</t>
  </si>
  <si>
    <t>618-85-9</t>
  </si>
  <si>
    <t xml:space="preserve"> 95</t>
  </si>
  <si>
    <t>860</t>
  </si>
  <si>
    <t>4-AMINO-2,6-DINITROTOLUENE</t>
  </si>
  <si>
    <t>19406-51-0</t>
  </si>
  <si>
    <t xml:space="preserve"> 98</t>
  </si>
  <si>
    <t>4-BROMOPHENYL PHENYL ETHER</t>
  </si>
  <si>
    <t>101-55-3</t>
  </si>
  <si>
    <t>1.5</t>
  </si>
  <si>
    <t xml:space="preserve"> 12</t>
  </si>
  <si>
    <t>Total Haloethers</t>
  </si>
  <si>
    <t>4-CHLOROANILINE</t>
  </si>
  <si>
    <t>106-47-8</t>
  </si>
  <si>
    <t>4-METHYLPHENOL (CRESOL, P-)</t>
  </si>
  <si>
    <t>106-44-5</t>
  </si>
  <si>
    <t xml:space="preserve"> 53</t>
  </si>
  <si>
    <t>480</t>
  </si>
  <si>
    <t>4-NITROPHENOL</t>
  </si>
  <si>
    <t>100-02-7</t>
  </si>
  <si>
    <t xml:space="preserve"> 58</t>
  </si>
  <si>
    <t>530</t>
  </si>
  <si>
    <t>4-NITROTOLUENE</t>
  </si>
  <si>
    <t>99-99-0</t>
  </si>
  <si>
    <t>410</t>
  </si>
  <si>
    <t>4,6-DINITRO-O-CRESOL</t>
  </si>
  <si>
    <t>ANILINE</t>
  </si>
  <si>
    <t>62-53-3</t>
  </si>
  <si>
    <t>4.1</t>
  </si>
  <si>
    <t>BENZALDEHYDE</t>
  </si>
  <si>
    <t>100-52-7</t>
  </si>
  <si>
    <t>590</t>
  </si>
  <si>
    <t>BENZIDINE</t>
  </si>
  <si>
    <t>92-87-5</t>
  </si>
  <si>
    <t>BENZOIC ACID</t>
  </si>
  <si>
    <t>65-85-0</t>
  </si>
  <si>
    <t>740</t>
  </si>
  <si>
    <t>BENZYL ALCOHOL</t>
  </si>
  <si>
    <t>100-51-6</t>
  </si>
  <si>
    <t>BIS(2-ETHYLHEXYL) PHTHALATE</t>
  </si>
  <si>
    <t>117-81-7</t>
  </si>
  <si>
    <t xml:space="preserve">  8</t>
  </si>
  <si>
    <t>Total Phthalate Esters</t>
  </si>
  <si>
    <t>BUTYLBENZYL PHTHALATE</t>
  </si>
  <si>
    <t>85-68-7</t>
  </si>
  <si>
    <t>CARBAZOLE</t>
  </si>
  <si>
    <t>86-74-8</t>
  </si>
  <si>
    <t xml:space="preserve">  4</t>
  </si>
  <si>
    <t>DECANE</t>
  </si>
  <si>
    <t>124-18-5</t>
  </si>
  <si>
    <t xml:space="preserve"> 49</t>
  </si>
  <si>
    <t>880</t>
  </si>
  <si>
    <t>DI-N-BUTYL PHTHALATE</t>
  </si>
  <si>
    <t>84-74-2</t>
  </si>
  <si>
    <t xml:space="preserve"> 34</t>
  </si>
  <si>
    <t>DI-N-OCTYL PHTHALATE</t>
  </si>
  <si>
    <t>117-84-0</t>
  </si>
  <si>
    <t>890</t>
  </si>
  <si>
    <t>DIBENZOFURAN</t>
  </si>
  <si>
    <t>132-64-9</t>
  </si>
  <si>
    <t>DIETHYL PHTHALATE</t>
  </si>
  <si>
    <t>84-66-2</t>
  </si>
  <si>
    <t>980</t>
  </si>
  <si>
    <t>DIMETHYL PHTHALATE</t>
  </si>
  <si>
    <t>131-11-3</t>
  </si>
  <si>
    <t>3,200</t>
  </si>
  <si>
    <t>DINITROPHENOLS</t>
  </si>
  <si>
    <t>25550-58-7</t>
  </si>
  <si>
    <t>HEXACHLOROBENZENE</t>
  </si>
  <si>
    <t>118-74-1</t>
  </si>
  <si>
    <t>0.15</t>
  </si>
  <si>
    <t>2.8</t>
  </si>
  <si>
    <t>0.0003</t>
  </si>
  <si>
    <t>HEXACHLOROBUTADIENE</t>
  </si>
  <si>
    <t>87-68-3</t>
  </si>
  <si>
    <t xml:space="preserve"> 10</t>
  </si>
  <si>
    <t>HEXACHLOROCYCLOPENTADIENE</t>
  </si>
  <si>
    <t>77-47-4</t>
  </si>
  <si>
    <t>0.45</t>
  </si>
  <si>
    <t>HMX (OCTAHYDRO-TETRANITRO-1,3,5,7-TETRAZOCINE)</t>
  </si>
  <si>
    <t>2691-41-0</t>
  </si>
  <si>
    <t>1,200</t>
  </si>
  <si>
    <t>HYDROQUINONE</t>
  </si>
  <si>
    <t>123-31-9</t>
  </si>
  <si>
    <t>2.2</t>
  </si>
  <si>
    <t>4.4</t>
  </si>
  <si>
    <t>ISODECYL DIPHENYL PHOSPHATE</t>
  </si>
  <si>
    <t>29761-21-5</t>
  </si>
  <si>
    <t>1.7</t>
  </si>
  <si>
    <t>ISOPHORONE</t>
  </si>
  <si>
    <t>78-59-1</t>
  </si>
  <si>
    <t>920</t>
  </si>
  <si>
    <t>7,500</t>
  </si>
  <si>
    <t>N-NITROSODIPHENYLAMINE</t>
  </si>
  <si>
    <t>86-30-6</t>
  </si>
  <si>
    <t xml:space="preserve"> 25</t>
  </si>
  <si>
    <t>NITROBENZENE</t>
  </si>
  <si>
    <t>98-95-3</t>
  </si>
  <si>
    <t>230</t>
  </si>
  <si>
    <t>NITROGLYCERINE</t>
  </si>
  <si>
    <t>55-63-0</t>
  </si>
  <si>
    <t>NONYLPHENOL</t>
  </si>
  <si>
    <t>84852-15-3</t>
  </si>
  <si>
    <t>6.6</t>
  </si>
  <si>
    <t>PENTACHLOROANILINE</t>
  </si>
  <si>
    <t>527-20-8</t>
  </si>
  <si>
    <t xml:space="preserve">  5</t>
  </si>
  <si>
    <t xml:space="preserve"> 88</t>
  </si>
  <si>
    <t>PENTACHLOROBENZENE</t>
  </si>
  <si>
    <t>608-93-5</t>
  </si>
  <si>
    <t>3.1</t>
  </si>
  <si>
    <t>PENTACHLOROPHENOL</t>
  </si>
  <si>
    <t>87-86-5</t>
  </si>
  <si>
    <t>6.7</t>
  </si>
  <si>
    <t>8.7</t>
  </si>
  <si>
    <t>OAWQC: I, Z, OAWQC: I, Z</t>
  </si>
  <si>
    <t>PHENOL</t>
  </si>
  <si>
    <t>108-95-2</t>
  </si>
  <si>
    <t>4,700</t>
  </si>
  <si>
    <t>QUINOLINE</t>
  </si>
  <si>
    <t>91-22-5</t>
  </si>
  <si>
    <t>3.4</t>
  </si>
  <si>
    <t>5,700</t>
  </si>
  <si>
    <t>RDX (HEXAHYDRO-1,3,5-TRINITRO-1,3,5-TRIAZINE)</t>
  </si>
  <si>
    <t>121-82-4</t>
  </si>
  <si>
    <t>520</t>
  </si>
  <si>
    <t>TETRAHYDROFURAN</t>
  </si>
  <si>
    <t>109-99-9</t>
  </si>
  <si>
    <t>11,000</t>
  </si>
  <si>
    <t>74,000</t>
  </si>
  <si>
    <t>TOTAL DINITROTOLUENES</t>
  </si>
  <si>
    <t xml:space="preserve">OAWQC T31: , OAWQC T31: </t>
  </si>
  <si>
    <t>TOTAL HALOETHERS</t>
  </si>
  <si>
    <t>360</t>
  </si>
  <si>
    <t>TOTAL NITROPHENOLS</t>
  </si>
  <si>
    <t>TOTAL PHTHALATE ESTERS</t>
  </si>
  <si>
    <t>940</t>
  </si>
  <si>
    <t>TRIPHENYL PHOSPHATE</t>
  </si>
  <si>
    <t>115-86-6</t>
  </si>
  <si>
    <t xml:space="preserve"> 40</t>
  </si>
  <si>
    <t>Volatile Organic Compounds (VOCs)</t>
  </si>
  <si>
    <t>1-PENTANOL</t>
  </si>
  <si>
    <t>71-41-0</t>
  </si>
  <si>
    <t>1,1-DICHLOROETHANE</t>
  </si>
  <si>
    <t>75-34-3</t>
  </si>
  <si>
    <t>3,700</t>
  </si>
  <si>
    <t>1,1-DICHLOROETHENE (1,1-DICHLOROETHYLENE)</t>
  </si>
  <si>
    <t>75-35-4</t>
  </si>
  <si>
    <t>Total Dichloroethylenes</t>
  </si>
  <si>
    <t>1,1,1-TRICHLOROETHANE</t>
  </si>
  <si>
    <t>71-55-6</t>
  </si>
  <si>
    <t xml:space="preserve"> 76</t>
  </si>
  <si>
    <t>Total Trichlorinated Ethanes</t>
  </si>
  <si>
    <t>1,1,1,2-TETRACHLOROETHANE</t>
  </si>
  <si>
    <t>630-20-6</t>
  </si>
  <si>
    <t xml:space="preserve"> 85</t>
  </si>
  <si>
    <t>Total Tetrachlorinated Ethanes</t>
  </si>
  <si>
    <t>1,1,2-TRICHLOROETHANE</t>
  </si>
  <si>
    <t>79-00-5</t>
  </si>
  <si>
    <t>1,1,2-TRICHLOROETHYLENE (TCE)</t>
  </si>
  <si>
    <t>79-01-6</t>
  </si>
  <si>
    <t>1,1,2,2-TETRACHLOROETHANE</t>
  </si>
  <si>
    <t>79-34-5</t>
  </si>
  <si>
    <t>1,1,2,2-TETRACHLOROETHYLENE (PCE)</t>
  </si>
  <si>
    <t>127-18-4</t>
  </si>
  <si>
    <t>430</t>
  </si>
  <si>
    <t>1,2-CIS-DICHLOROETHYENE</t>
  </si>
  <si>
    <t>156-59-2</t>
  </si>
  <si>
    <t>620</t>
  </si>
  <si>
    <t>5,500</t>
  </si>
  <si>
    <t>1,2-DICHLOROBENZENE</t>
  </si>
  <si>
    <t>95-50-1</t>
  </si>
  <si>
    <t>Total Dichlorobenzenes</t>
  </si>
  <si>
    <t>1,2-DICHLOROETHANE</t>
  </si>
  <si>
    <t>107-06-2</t>
  </si>
  <si>
    <t>8,200</t>
  </si>
  <si>
    <t>1,2-DICHLOROETHENE (1,2-DICHLOROETHYLENE)</t>
  </si>
  <si>
    <t>540-59-0</t>
  </si>
  <si>
    <t>970</t>
  </si>
  <si>
    <t>8,800</t>
  </si>
  <si>
    <t>1,2-DICHLOROPROPANE</t>
  </si>
  <si>
    <t>78-87-5</t>
  </si>
  <si>
    <t>3,300</t>
  </si>
  <si>
    <t>1,2-DIPHENYLHYDRAZINE</t>
  </si>
  <si>
    <t>122-66-7</t>
  </si>
  <si>
    <t>1,2-TRANS-DICHLOROETHYLENE</t>
  </si>
  <si>
    <t>156-60-5</t>
  </si>
  <si>
    <t>10,000</t>
  </si>
  <si>
    <t>1,2,3-TRICHLOROBENZENE</t>
  </si>
  <si>
    <t>87-61-6</t>
  </si>
  <si>
    <t>1,2,4-TRICHLOROBENZENE</t>
  </si>
  <si>
    <t>120-82-1</t>
  </si>
  <si>
    <t>420</t>
  </si>
  <si>
    <t>1,2,4-TRIMETHYLBENZENE</t>
  </si>
  <si>
    <t>95-63-6</t>
  </si>
  <si>
    <t>1,3-DICHLOROBENZENE</t>
  </si>
  <si>
    <t>541-73-1</t>
  </si>
  <si>
    <t>1,3-DICHLOROPROPENE (CIS AND TRANS)</t>
  </si>
  <si>
    <t>542-75-6</t>
  </si>
  <si>
    <t>1,3,5-TRICHLOROBENZENE</t>
  </si>
  <si>
    <t>108-70-3</t>
  </si>
  <si>
    <t>1,3,5-TRIMETHYLBENZENE</t>
  </si>
  <si>
    <t>108-67-8</t>
  </si>
  <si>
    <t>1,4-DICHLOROBENZENE</t>
  </si>
  <si>
    <t>106-46-7</t>
  </si>
  <si>
    <t>9.4</t>
  </si>
  <si>
    <t xml:space="preserve"> 57</t>
  </si>
  <si>
    <t>1,4-DIOXANE</t>
  </si>
  <si>
    <t>123-91-1</t>
  </si>
  <si>
    <t>22,000</t>
  </si>
  <si>
    <t>200,000</t>
  </si>
  <si>
    <t>2-BUTANONE (METHYL ETHYL KETONE)</t>
  </si>
  <si>
    <t>78-93-3</t>
  </si>
  <si>
    <t>2-HEXANONE (METHYL BUTYL KETONE)</t>
  </si>
  <si>
    <t>591-78-6</t>
  </si>
  <si>
    <t xml:space="preserve"> 99</t>
  </si>
  <si>
    <t>1,800</t>
  </si>
  <si>
    <t>2-OCTANONE (METHYL HEXYL KETONE)</t>
  </si>
  <si>
    <t>111-13-7</t>
  </si>
  <si>
    <t>2-PROPANOL</t>
  </si>
  <si>
    <t>67-63-0</t>
  </si>
  <si>
    <t>7.5</t>
  </si>
  <si>
    <t>4-METHYL-2-PENTANONE (MIBK)</t>
  </si>
  <si>
    <t>108-10-1</t>
  </si>
  <si>
    <t>2,200</t>
  </si>
  <si>
    <t>ACETALDEHYDE</t>
  </si>
  <si>
    <t>75-07-0</t>
  </si>
  <si>
    <t>ACETONE</t>
  </si>
  <si>
    <t>67-64-1</t>
  </si>
  <si>
    <t>15,000</t>
  </si>
  <si>
    <t>ACETONITRILE</t>
  </si>
  <si>
    <t>75-05-8</t>
  </si>
  <si>
    <t>12,000</t>
  </si>
  <si>
    <t>100,000</t>
  </si>
  <si>
    <t>ACROLEIN</t>
  </si>
  <si>
    <t>107-02-8</t>
  </si>
  <si>
    <t xml:space="preserve">NAWQC (P): , NAWQC (P): </t>
  </si>
  <si>
    <t>ACRYLONITRILE</t>
  </si>
  <si>
    <t>107-13-1</t>
  </si>
  <si>
    <t xml:space="preserve"> 78</t>
  </si>
  <si>
    <t>BENZENE</t>
  </si>
  <si>
    <t>71-43-2</t>
  </si>
  <si>
    <t>700</t>
  </si>
  <si>
    <t>BROMOFORM (TRIBROMOMETHANE)</t>
  </si>
  <si>
    <t>75-25-2</t>
  </si>
  <si>
    <t>Total Halomethanes</t>
  </si>
  <si>
    <t>BROMOMETHANE (METHYL BROMIDE)</t>
  </si>
  <si>
    <t>74-83-9</t>
  </si>
  <si>
    <t xml:space="preserve"> 38</t>
  </si>
  <si>
    <t>CARBON DISULFIDE</t>
  </si>
  <si>
    <t>75-15-0</t>
  </si>
  <si>
    <t>CHLOROBENZENE</t>
  </si>
  <si>
    <t>108-90-7</t>
  </si>
  <si>
    <t>CHLOROETHENE (VINYL CHLORIDE)</t>
  </si>
  <si>
    <t>75-01-4</t>
  </si>
  <si>
    <t>930</t>
  </si>
  <si>
    <t>8,400</t>
  </si>
  <si>
    <t>CYCLOHEXANE</t>
  </si>
  <si>
    <t>110-82-7</t>
  </si>
  <si>
    <t>CYMENE, P- (4-ISOPROPYLTOLUENE)</t>
  </si>
  <si>
    <t>99-87-6</t>
  </si>
  <si>
    <t>DIBROMOCHLOROMETHANE</t>
  </si>
  <si>
    <t>124-48-1</t>
  </si>
  <si>
    <t>2,900</t>
  </si>
  <si>
    <t>DICHLOROBROMOMETHANE</t>
  </si>
  <si>
    <t>75-27-4</t>
  </si>
  <si>
    <t>3,100</t>
  </si>
  <si>
    <t>DICHLORODIFLUOROMETHANE</t>
  </si>
  <si>
    <t>75-71-8</t>
  </si>
  <si>
    <t>DICHLOROMETHANE (METHYLENE CHLORIDE)</t>
  </si>
  <si>
    <t>75-09-2</t>
  </si>
  <si>
    <t>1,500</t>
  </si>
  <si>
    <t>8,500</t>
  </si>
  <si>
    <t>ETHYLBENZENE</t>
  </si>
  <si>
    <t>100-41-4</t>
  </si>
  <si>
    <t>ETHYLENE GLYCOL</t>
  </si>
  <si>
    <t>107-21-1</t>
  </si>
  <si>
    <t>140,000</t>
  </si>
  <si>
    <t>1,300,000</t>
  </si>
  <si>
    <t>HEXACHLOROETHANE</t>
  </si>
  <si>
    <t>67-72-1</t>
  </si>
  <si>
    <t>HEXANE</t>
  </si>
  <si>
    <t>110-54-3</t>
  </si>
  <si>
    <t>HYDRAZINE</t>
  </si>
  <si>
    <t>302-01-2</t>
  </si>
  <si>
    <t>ISOPROPYLBENZENE (CUMENE)</t>
  </si>
  <si>
    <t>98-82-8</t>
  </si>
  <si>
    <t xml:space="preserve"> 43</t>
  </si>
  <si>
    <t>METHANOL</t>
  </si>
  <si>
    <t>67-56-1</t>
  </si>
  <si>
    <t>3,000</t>
  </si>
  <si>
    <t>METHYL CHLORIDE</t>
  </si>
  <si>
    <t>74-87-3</t>
  </si>
  <si>
    <t>METHYL TERT-BUTYL ETHER (MTBE)</t>
  </si>
  <si>
    <t>1634-04-4</t>
  </si>
  <si>
    <t>6,500</t>
  </si>
  <si>
    <t>METHYLAMINE</t>
  </si>
  <si>
    <t>74-89-5</t>
  </si>
  <si>
    <t>7,700</t>
  </si>
  <si>
    <t>METHYLCYCLOHEXANE</t>
  </si>
  <si>
    <t>108-87-2</t>
  </si>
  <si>
    <t xml:space="preserve"> 52</t>
  </si>
  <si>
    <t>PROPYLENE GLYCOL</t>
  </si>
  <si>
    <t>57-55-6</t>
  </si>
  <si>
    <t>STYRENE (VINYL BENZENE)</t>
  </si>
  <si>
    <t>100-42-5</t>
  </si>
  <si>
    <t xml:space="preserve"> 32</t>
  </si>
  <si>
    <t>290</t>
  </si>
  <si>
    <t>TETRACHLOROMETHANE (CARBON TETRACHLORIDE)</t>
  </si>
  <si>
    <t>56-23-5</t>
  </si>
  <si>
    <t xml:space="preserve"> 77</t>
  </si>
  <si>
    <t>TOLUENE</t>
  </si>
  <si>
    <t>108-88-3</t>
  </si>
  <si>
    <t>TOTAL CHLORINATED BENZENES</t>
  </si>
  <si>
    <t>250</t>
  </si>
  <si>
    <t>TOTAL DICHLOROBENZENES</t>
  </si>
  <si>
    <t>760</t>
  </si>
  <si>
    <t>TOTAL DICHLOROETHYLENES</t>
  </si>
  <si>
    <t>TOTAL HALOMETHANES</t>
  </si>
  <si>
    <t>TOTAL PENTACHLORINATED ETHANES</t>
  </si>
  <si>
    <t>Total Pentachlorinated Ethanes</t>
  </si>
  <si>
    <t>9,300</t>
  </si>
  <si>
    <t>TOTAL TRICHLORINATED ETHANES</t>
  </si>
  <si>
    <t>18,000</t>
  </si>
  <si>
    <t>TRICHLOROBENZENE (MIXED ISOMERS)</t>
  </si>
  <si>
    <t>12002-48-1</t>
  </si>
  <si>
    <t>TRICHLOROFLUOROMETHANE</t>
  </si>
  <si>
    <t>75-69-4</t>
  </si>
  <si>
    <t>TRICHLOROMETHANE (CHLOROFORM)</t>
  </si>
  <si>
    <t>67-66-3</t>
  </si>
  <si>
    <t>1,300</t>
  </si>
  <si>
    <t>VINYL ACETATE</t>
  </si>
  <si>
    <t>108-05-4</t>
  </si>
  <si>
    <t>280</t>
  </si>
  <si>
    <t>XYLENES (TOTAL)</t>
  </si>
  <si>
    <t>1330-20-7</t>
  </si>
  <si>
    <t>0.36</t>
  </si>
  <si>
    <t>4.2</t>
  </si>
  <si>
    <t>0.35</t>
  </si>
  <si>
    <t>0.64</t>
  </si>
  <si>
    <t>0.82</t>
  </si>
  <si>
    <t>0.43</t>
  </si>
  <si>
    <t xml:space="preserve"> 82</t>
  </si>
  <si>
    <t>780</t>
  </si>
  <si>
    <t>7.7</t>
  </si>
  <si>
    <t>ALUMINUM (UNFILTERED) (PH 7.0, 1 MG/L DOC)</t>
  </si>
  <si>
    <t>4,300</t>
  </si>
  <si>
    <t xml:space="preserve"> 69</t>
  </si>
  <si>
    <t>0.13</t>
  </si>
  <si>
    <t>7.9</t>
  </si>
  <si>
    <t xml:space="preserve"> 33</t>
  </si>
  <si>
    <t>NAWQC (P): ix-100, viii, NAWQC (P): ix-100, viii</t>
  </si>
  <si>
    <t>IRON</t>
  </si>
  <si>
    <t>300</t>
  </si>
  <si>
    <t>NAWQC (P): viii, x-100, NAWQC (P): viii, x-100</t>
  </si>
  <si>
    <t>0.025</t>
  </si>
  <si>
    <t>8.2</t>
  </si>
  <si>
    <t xml:space="preserve"> 74</t>
  </si>
  <si>
    <t>PHOSPHORUS ELEMENTAL</t>
  </si>
  <si>
    <t>6.3</t>
  </si>
  <si>
    <t>710</t>
  </si>
  <si>
    <t>2,3,5,6-TETRACHLOROPHENOL</t>
  </si>
  <si>
    <t>4-CHLOROPHENOL</t>
  </si>
  <si>
    <t>106-48-9</t>
  </si>
  <si>
    <t>30,000</t>
  </si>
  <si>
    <t>7,800</t>
  </si>
  <si>
    <t>52,000</t>
  </si>
  <si>
    <t>OAWQC: U, T, OAWQC: U, T</t>
  </si>
  <si>
    <t>5,000</t>
  </si>
  <si>
    <t>830</t>
  </si>
  <si>
    <t>3,300,000</t>
  </si>
  <si>
    <t>0.0074</t>
  </si>
  <si>
    <t>0.37</t>
  </si>
  <si>
    <t>0.084</t>
  </si>
  <si>
    <t>0.14</t>
  </si>
  <si>
    <t>0.0001</t>
  </si>
  <si>
    <t>0.046</t>
  </si>
  <si>
    <t>0.16</t>
  </si>
  <si>
    <t>0.29</t>
  </si>
  <si>
    <t>1.6</t>
  </si>
  <si>
    <t>1.2</t>
  </si>
  <si>
    <t>0.004</t>
  </si>
  <si>
    <t>0.09</t>
  </si>
  <si>
    <t>0.0056</t>
  </si>
  <si>
    <t>0.011</t>
  </si>
  <si>
    <t>0.0019</t>
  </si>
  <si>
    <t>0.71</t>
  </si>
  <si>
    <t>0.002</t>
  </si>
  <si>
    <t>0.0087</t>
  </si>
  <si>
    <t>0.034</t>
  </si>
  <si>
    <t>0.009</t>
  </si>
  <si>
    <t>0.0023</t>
  </si>
  <si>
    <t>0.037</t>
  </si>
  <si>
    <t>0.0036</t>
  </si>
  <si>
    <t>0.053</t>
  </si>
  <si>
    <t>0.21</t>
  </si>
  <si>
    <t>400</t>
  </si>
  <si>
    <t>2,600</t>
  </si>
  <si>
    <t>4,100</t>
  </si>
  <si>
    <t>4,900</t>
  </si>
  <si>
    <t>1,400</t>
  </si>
  <si>
    <t>2,400</t>
  </si>
  <si>
    <t>9.1</t>
  </si>
  <si>
    <t>260</t>
  </si>
  <si>
    <t xml:space="preserve"> 37</t>
  </si>
  <si>
    <t>370</t>
  </si>
  <si>
    <t>500</t>
  </si>
  <si>
    <t xml:space="preserve"> 60</t>
  </si>
  <si>
    <t>3,600</t>
  </si>
  <si>
    <t>6,000</t>
  </si>
  <si>
    <t>660</t>
  </si>
  <si>
    <t>460</t>
  </si>
  <si>
    <t xml:space="preserve"> 59</t>
  </si>
  <si>
    <t>2,100</t>
  </si>
  <si>
    <t>16,000</t>
  </si>
  <si>
    <t>0.07</t>
  </si>
  <si>
    <t xml:space="preserve"> 48</t>
  </si>
  <si>
    <t>990</t>
  </si>
  <si>
    <t xml:space="preserve">  7</t>
  </si>
  <si>
    <t>68,000</t>
  </si>
  <si>
    <t>4,800</t>
  </si>
  <si>
    <t>13,000</t>
  </si>
  <si>
    <t>44,000</t>
  </si>
  <si>
    <t>2,700</t>
  </si>
  <si>
    <t>8,000</t>
  </si>
  <si>
    <t>8.8</t>
  </si>
  <si>
    <t>6,200</t>
  </si>
  <si>
    <t>5,600</t>
  </si>
  <si>
    <t>820</t>
  </si>
  <si>
    <t>3,400</t>
  </si>
  <si>
    <t>5.4</t>
  </si>
  <si>
    <t xml:space="preserve"> 56</t>
  </si>
  <si>
    <t>620,000</t>
  </si>
  <si>
    <t>66,000</t>
  </si>
  <si>
    <t>59,000</t>
  </si>
  <si>
    <t>2,800</t>
  </si>
  <si>
    <t>160,000</t>
  </si>
  <si>
    <t>19,000</t>
  </si>
  <si>
    <t>360,000</t>
  </si>
  <si>
    <t>73,000</t>
  </si>
  <si>
    <t>220,000</t>
  </si>
  <si>
    <t>7.6</t>
  </si>
  <si>
    <t>2,300</t>
  </si>
  <si>
    <t>8,700</t>
  </si>
  <si>
    <t>3,500</t>
  </si>
  <si>
    <t>26,000</t>
  </si>
  <si>
    <t>4,200</t>
  </si>
  <si>
    <t>1,800,000</t>
  </si>
  <si>
    <t>720</t>
  </si>
  <si>
    <t>110,000</t>
  </si>
  <si>
    <t>370,000</t>
  </si>
  <si>
    <t>38,000</t>
  </si>
  <si>
    <t>14,000</t>
  </si>
  <si>
    <t>330,000</t>
  </si>
  <si>
    <t>1,100,000</t>
  </si>
  <si>
    <t>950</t>
  </si>
  <si>
    <t>6,400</t>
  </si>
  <si>
    <t>470</t>
  </si>
  <si>
    <t>Footnote - see Footnotes tab</t>
  </si>
  <si>
    <t>BENZO(A)ANTHRACENE</t>
  </si>
  <si>
    <t>Total Narcosis</t>
  </si>
  <si>
    <t>EPAR4_Table_1e</t>
  </si>
  <si>
    <t>EPAR4: t, EPAR4: t</t>
  </si>
  <si>
    <t>C1-BENZANTHRACENE/CHRYSENES</t>
  </si>
  <si>
    <t/>
  </si>
  <si>
    <t>C1-FLUORANTHENE/PYRENES</t>
  </si>
  <si>
    <t>C2-BENZANTHRACENE/CHRYSENES</t>
  </si>
  <si>
    <t>C2-FLUORANTHENE/PYRENES</t>
  </si>
  <si>
    <t>EPAR4: u, EPAR4: u</t>
  </si>
  <si>
    <t>C3-BENZANTHRACENE/CHRYSENES</t>
  </si>
  <si>
    <t>C3-FLUORANTHENE/PYRENES</t>
  </si>
  <si>
    <t>C4-BENZANTHRACENE/CHRYSENES</t>
  </si>
  <si>
    <t>C4-FLUORANTHENE/PYRENES</t>
  </si>
  <si>
    <t>DIBENZ(A,H) ANTHRACENE</t>
  </si>
  <si>
    <t>1-METHYLPHENANTHRENE</t>
  </si>
  <si>
    <t>832-69-9</t>
  </si>
  <si>
    <t>EPAR4: t</t>
  </si>
  <si>
    <t>2,3,5-TRIMETHYLNAPHTHALENE</t>
  </si>
  <si>
    <t>2245-38-7</t>
  </si>
  <si>
    <t>2,6-DIMETHYLNAPHTHALENE</t>
  </si>
  <si>
    <t>581-42-0</t>
  </si>
  <si>
    <t>C1-FLUORENES</t>
  </si>
  <si>
    <t>C1-NAPHTHALENES</t>
  </si>
  <si>
    <t>C1-PHENATHERENE/ANTHRACENES</t>
  </si>
  <si>
    <t>C2-FLUORENES</t>
  </si>
  <si>
    <t>C2-NAPHTHALENES</t>
  </si>
  <si>
    <t>C2-PHENATHERENE/ANTHRACENES</t>
  </si>
  <si>
    <t>C3-FLUORENES</t>
  </si>
  <si>
    <t>C3-NAPHTHALENES</t>
  </si>
  <si>
    <t>C3-PHENATHERENE/ANTHRACENES</t>
  </si>
  <si>
    <t>C4-NAPHTHALENES</t>
  </si>
  <si>
    <t>C4-PHENATHERENE/ANTHRACENES</t>
  </si>
  <si>
    <t>EPAR4_Table_1d</t>
  </si>
  <si>
    <t>EPAR4: i, EPAR4: j</t>
  </si>
  <si>
    <t>EPAR4: j, EPAR4: j</t>
  </si>
  <si>
    <t>EPAR4: i, EPAR4: i</t>
  </si>
  <si>
    <t>EPAR4: j, EPAR4: i</t>
  </si>
  <si>
    <t>PENTACHLOROBENZENE (AQUATIC ONLY)</t>
  </si>
  <si>
    <t>Thiophenes</t>
  </si>
  <si>
    <t>BENZOTHIOPHENE</t>
  </si>
  <si>
    <t>11095-43-5</t>
  </si>
  <si>
    <t>C1-DIBENZOTHIOPHENES</t>
  </si>
  <si>
    <t>C2-DIBENZOTHIOPHENES</t>
  </si>
  <si>
    <t>C3-DIBENZOTHIOPHENES</t>
  </si>
  <si>
    <t>C4-DIBENZOTHIOPHENES</t>
  </si>
  <si>
    <t>DIBENZOTHIOPHENE</t>
  </si>
  <si>
    <t>132-65-0</t>
  </si>
  <si>
    <t>NAPHTHOTHIOPHENE</t>
  </si>
  <si>
    <t>233-02-3</t>
  </si>
  <si>
    <t>Table 2: Risk Based Concentrations for Water</t>
  </si>
  <si>
    <t>Information for using this table of Water Risk Based Concentrations (RBCs)</t>
  </si>
  <si>
    <t>1)</t>
  </si>
  <si>
    <t>2)</t>
  </si>
  <si>
    <t>Both chronic and acute criteria are presented. Chronic criteria are the criteria primarily used to assess risk, as these concentrations estimate the highest concentration of a chemical in water to which an aquatic community can be exposed indefinitely without resulting in an unacceptable adverse effect. Conversely, the acute criteria represents the concentration an organism can by exposed to briefly without resulting in an adverse effect (EPA Aquatic Life Criteria). These criteria may be useful for identifying locations where immediate action should be taken to reduce adverse effects.</t>
  </si>
  <si>
    <t>3)</t>
  </si>
  <si>
    <t>All concentrations are provided as totals unless indicated otherwise. For metals, both total and dissolved concentrations may be collected. Total metals concentrations may be screened against criteria to evaluate the risk of the mobile colloidal transport of metals for particles 0.01 to 10 um in both the unsaturated and saturated zones of the subsurface. Analysis of dissolved metals concentrations ( &lt;0.45 um) are most applicable at the point of exposure, such as the biologically active zone of sediment porewater, or in surface waters. Note: in some cases total metals is applicable for both transport screening and exposure (e.g. aluminum).</t>
  </si>
  <si>
    <t xml:space="preserve">4) </t>
  </si>
  <si>
    <t>Metals presented are adjusted using defaults generally applicable to the Willamette Valley. These include a hardness of 25 mg/L, DOC of 1.25 mg/L, and a pH of 7.0. If conditions at your site vary from these defaults, DEQ recommends re-calculating criteria using site-specific data. Site-specific data should be calcuated using parameters from the receiving waterbody.</t>
  </si>
  <si>
    <t>5)</t>
  </si>
  <si>
    <t>TPH-Diesel is defined as non-polar and associated polar degradation products (DRO) as determined without silica gel cleanup (SGC) or sulfuric acid cleanup (H2SO4) (California Water Board, 2019; WA DOE, 2020). Weathered diesel contains both diesel fuel and oil range hydrocarbons (metabolites) with similar toxicity. If using NW-TPH-Dx, compare the analytical result (sum of diesel range and heavy oils) to the Diesel RBC. Most groundwater does not contain significant levels of naturally occurring organic matter. However, if desired, a background sample with similar vegetative and hydrogeological characteristics can be analyzed for TPH-diesel without SGC, and the result may be subtracted from the TPH-diesel without SGC result before comparison to the RBC.</t>
  </si>
  <si>
    <t>6)</t>
  </si>
  <si>
    <t>If a chemical class is indicated, concentrations or risk should be summed for the entire class. Refer to the footnotes tab for more information. Details are described in the DEQ Chemical Class Memo. Examples of classes of compounds with similar chemical and toxicological properties include:
• Total Narcosis (see Narcosis tab)
• Total Petroleum Hydrocarbons (TPH)
• Polycyclic Aromatic Hydrocarbons (PAHs)
• Total Polychlorinated Biphenyls (PCBs)
• Chlorinated dibenzo-p-dioxins and chlorinated dibenzofurans (dioxins)
• Total DDT and related compounds (DDX)
• Total Hexachlorocyclohexanes (HCHs)
• Total Chlordane and related compounds</t>
  </si>
  <si>
    <t xml:space="preserve">• Total Endosulfans 
• Total Chlorinated Benzenes 
• Total Chlorinated Naphthalenes
• Total Chloroalkyl Ethers 
• Total Dichlorobenzenes
• Total Dichloroethylenes
• Total Dinitrotoluenes 
• Total Haloethers 
• Total Halomethanes 
• Total Nitrophenols 
• Total Pentachlorinated Ethanes 
• Total Phthalate Esters 
• Total Tetrachlorinated Ethanes
• Total Trichlorinated Ethanes
</t>
  </si>
  <si>
    <t>There are three approaches for calculating risk from exposure to a chemical class. The appropriate approach depends on the available toxicity information for constituents of the class. 
1) For a chemical class with constituents that are assumed to act with the same level of toxicity, sum concentrations of constituents to calculate a single concentration for comparison with the RBC. These are noted in the footnote tab as: "Compare total conc. of chemical 1, chemical 2, chemical 3, etc. to Total Chemical Class RBC"
2) For classes where constituents have different toxicities that can be accounted for with toxicity equivalency factors (TEFs), apply the TEFs to calculate an equivalent concentration (known as a toxic equivalent, or TEQ), and sum the TEQ concentrations for comparison with RBCs (e.g. dioxin / furan TEQ).  These are noted in the footnote tab as: "Compare equivalent TEQ using TEFs to Total Chemical Class RBC".
3) For classes where constituents have different toxicities, but do not have TEFs, calculate the ratio of each chemical’s concentration to its RBC. The sum of ratios is either a total Hazard Index (HI) for ecological effects. These are noted in the footnote tab as: "Sum Individual Chemical HQs to calculate HI for Total Chemical Class".</t>
  </si>
  <si>
    <t>7)</t>
  </si>
  <si>
    <t>The column Footnotes references more detailed descriptions in the Footnotes tab.The CASRN column includes the Chemical Abstract Service Registry Number (CASRN) or a string such as "TPH_diesel" for substances without a CASRN.</t>
  </si>
  <si>
    <t>8)</t>
  </si>
  <si>
    <t>Applicable RBCs were determined by selecting the lower value between the Oregon Ambient Water Quality Criteria (OAWQC) and the National Ambient Water Quality Criteria (NAWQC), if available, and then the EPA Region 4 Surface Water values. TPH values were selected from the Oregon Water Board TPH Memo and the California 2019 Environmental Screening Levels (ESLs).</t>
  </si>
  <si>
    <t>Version:</t>
  </si>
  <si>
    <t>Last Updated on:</t>
  </si>
  <si>
    <t>Data Sources:</t>
  </si>
  <si>
    <t xml:space="preserve">Oregon National Ambient Water Quality Criteria: OAR 340-041-8033, Table 30, Aquatic Life Water Quality Criteria for Toxic Pollutants, 2019
</t>
  </si>
  <si>
    <t>National Ambient Water Quality Criteria Recommended - Aquatic Life Criteria Table - December 2019</t>
  </si>
  <si>
    <t>EPA Region 4 Surface Water Screening Values for Hazardous Waste Sites Tables 1abcde 7-18-2019</t>
  </si>
  <si>
    <t>Toxicity Reference Values for Portland Harbor Baseline Ecological Risk Assessment, April 2008. Calculation of Aquatic Biota Reference Values for Petroleum Alkanes, Alkenes, Cycloalkanes, BTEX and PAH Compounds, Table 1. Values updated in 2015 to correct solubility and Koc errors.  See TPH fraction tab for reference.</t>
  </si>
  <si>
    <t>California Water Board 2019 Environmental Screening Levels. https://www.waterboards.ca.gov/sanfranciscobay/water_issues/programs/esl.html, Frequently Asked Questions (FAQS) and User's Guide: Derivation and Application of Environmental Screening Levels (ESLs), 2019</t>
  </si>
  <si>
    <t xml:space="preserve">OAR 340-041-8033, Table 31, Aquatic Life Water Quality Guidance Values for Toxic Pollutants, 2019
</t>
  </si>
  <si>
    <t>Washington Department of Ecology, Concentrations of Fresh Gasoline and Diesel Range Organics Predicted to be Protective of Aquatic Receptors in Surface water, 2019; Environmental Effects-Based Concentrations for Weathered Diesel Range Organics, June 2020.</t>
  </si>
  <si>
    <t>Dataset</t>
  </si>
  <si>
    <t>Footnote</t>
  </si>
  <si>
    <t>Total Dioxins Toxicity Equivalents (TEQ)</t>
  </si>
  <si>
    <t>Compare dioxin equivalent TEQ of 17 dioxin/furan congeners and 12 dioxin-like PCB congeners using TEFs to TOTAL DIOXINS TEQ RBC. Dioxin/furan congeners include 2,3,7,8-TCDD; 2,3,7,8-TCDF; 1,2,3,7,8-PeCD; 1,2,3,7,8-PeCDF; 2,3,4,7,8-PeCDF; 1,2,3,4,7,8-HxCD; 1,2,3,4,7,8-HxCDF; 1,2,3,6,7,8-HxCDD; 1,2,3,6,7,8-HxCDF; 1,2,3,7,8,9-HxCDD; 1,2,3,7,8,9-HxCDF; 2,3,4,6,7,8-HxCDF; 1,2,3,4,6,7,8-HpCDD; 1,2,3,4,6,7,8-HpCDF; 1,2,3,4,7,8,9-HpCDF; OCDD; OCDF. If PCBs are also present, include TEFs for 12 dioxin-like PCB congeners: PCB-77, PCB-81, PCB-105, PCB-114, PCB-118, PCB-123, PCB-126, PCB-156, PCB-157, PCB-167, PCB-169, PCB-189.</t>
  </si>
  <si>
    <t>Compare total conc. of chlordanes (alpha, gamma, heptachlor, and trans-nonachlor) to TOTAL CHLORDANE AND RELATED COMPOUNDS RBC.</t>
  </si>
  <si>
    <t>Compare total conc. of DDT and metabolites (2,4’-DDT; 2,4’-DDD; 2,4’-DDE; 4,4’-DDT; 4,4’-DDD; 4,4’-DDE ) to TOTAL DDT AND RELATED COMPOUNDS (DDX) RBC.</t>
  </si>
  <si>
    <t>Compare total conc. of endosulfans (alpha or I, beta or II, and sulfate) to TOTAL ENDOSULFANS RBC.</t>
  </si>
  <si>
    <t>Compare total conc. hexachlorocyclohexanes (alpha, beta, delta, and gamma) to TOTAL HEXACHLOROCYCLOHEXANES RBC.</t>
  </si>
  <si>
    <t>Compare total conc. of all 209 PCB congeners (preferred), or all homologs, or all Aroclors (generally not recommended), to TOTAL PCBS RBC.</t>
  </si>
  <si>
    <t>Polycyclic Aromatic Hydrocarbons (PAHs)</t>
  </si>
  <si>
    <t>Sum Individual EPA Region 4 PAH HQs (Freshwater or Saltwater Tabs) to calculate HI for total PAH chemical class. For Saltwater, also compare total PAH conc. to TOTAL POLYCYCLIC AROMATIC HYDROCARBONS RBC.</t>
  </si>
  <si>
    <t>Sum TPH Bulk HQs to calculate HI for total TPH chemical class.</t>
  </si>
  <si>
    <t>Sum TPH Fraction HQs to calculate HI for total TPH chemical class.</t>
  </si>
  <si>
    <t>Sum Individual Chemical Narcosis HQs (Narcosis Tab) to calculate HI for Total Narcosis Chemical Class.</t>
  </si>
  <si>
    <t>Compare total conc. of chlorinated benzenes to TOTAL CHLORINATED BENZENES RBC (as defined at https://www.epa.gov/sites/production/files/2019-03/documents/ambient-wqc-chlorinatedbenzenes-1980.pdf)</t>
  </si>
  <si>
    <t>Compare total conc. of chloroalkyl ethers to TOTAL CHLOROALKYL ETHERS RBC (as defined at https://www.epa.gov/sites/production/files/2019-03/documents/ambient-wqc-chloroalkylethers-1980.pdf)</t>
  </si>
  <si>
    <t>Compare total conc. of dichlorobenzenes to TOTAL DICHLOROBENZENES RBC (as defined at https://www.epa.gov/sites/production/files/2019-03/documents/ambient-wqc-dichlorobenzenes-1980.pdf)</t>
  </si>
  <si>
    <t>Compare total conc. of dichloroethylenes to TOTAL DICHLOROETHYLENES RBC (as defined at https://www.epa.gov/sites/production/files/2019-03/documents/ambient-wqc-dichloroethylenes-1980.pdf)</t>
  </si>
  <si>
    <t>Compare total conc. of haloethers to TOTAL HALOETHERS RBC (as defined at https://www.epa.gov/sites/production/files/2019-03/documents/ambient-wqc-haloethers-1980.pdf)</t>
  </si>
  <si>
    <t>Compare total conc. of haloethers to TOTAL HALOMETHANES RBC (as defined at https://www.epa.gov/sites/production/files/2019-03/documents/ambient-wqc-halomethanes-1980.pdf)</t>
  </si>
  <si>
    <t>Compare total conc. of phthalate esters to TOTAL PHTHALATE ESTERS RBC (as defined at https://www.epa.gov/sites/production/files/2019-03/documents/ambient-wqc-phthalateesters-1980.pdf)</t>
  </si>
  <si>
    <t>Compare total conc. of nitrophenols to TOTAL NITROPHENOLS RBC (as defined at https://www.epa.gov/sites/production/files/2019-03/documents/ambient-wqc-nitrophenols-1980.pdf)</t>
  </si>
  <si>
    <t>Compare total conc. of dinitrotoluenes to TOTAL DINITROTOLUENES RBC (as defined at https://www.epa.gov/sites/production/files/2019-03/documents/ambient-wqc-dinitrotoluene-1980.pdf)</t>
  </si>
  <si>
    <t>Compare total conc. of chlorinated naphthalenes to TOTAL CHLORINATED NAPHTHALENES RBC (as defined at  https://www.epa.gov/sites/production/files/2019-03/documents/ambient-wqc-chlorinatednaphthalene-1980.pdf)</t>
  </si>
  <si>
    <t>Compare total conc. of tetrachlorinated ethanes to TOTAL TETRACHLORINATED ETHANES RBC (more information at https://www.epa.gov/sites/production/files/2019-03/documents/ambient-wqc-chlorinatedethanes-1980.pdf)</t>
  </si>
  <si>
    <t>Compare total conc. of trichlorinated ethanes to TOTAL TRICHLORINATED ETHANES RBC (more information at https://www.epa.gov/sites/production/files/2019-03/documents/ambient-wqc-chlorinatedethanes-1980.pdf)</t>
  </si>
  <si>
    <t>Compare total conc. of pentachlorinated ethanes to TOTAL PENTACHLORINATED ETHANES RBC (more information at https://www.epa.gov/sites/production/files/2019-03/documents/ambient-wqc-chlorinatedethanes-1980.pdf)</t>
  </si>
  <si>
    <t xml:space="preserve">Other </t>
  </si>
  <si>
    <t>The CASRN column includes the Chemical Abstract Service Registry Number (CASRN) or a string such as "TPH_diesel" for substances without a CASRN.</t>
  </si>
  <si>
    <t>A</t>
  </si>
  <si>
    <t>(A) See expanded endnote A at bottom of Table 30 for alternate frequency and duration of this criterion.</t>
  </si>
  <si>
    <t>B</t>
  </si>
  <si>
    <t>(B) Criterion shown is the minimum (i.e. CCC in water may not be below this value in order to protect aquatic life).</t>
  </si>
  <si>
    <t>C</t>
  </si>
  <si>
    <t>(C) Criterion is expressed in terms of “dissolved” concentrations in the water column.</t>
  </si>
  <si>
    <t>D</t>
  </si>
  <si>
    <t>(D) Criterion is applied as total inorganic arsenic (i.e. arsenic (III) + arsenic (V)).</t>
  </si>
  <si>
    <t>E</t>
  </si>
  <si>
    <t>(E) The freshwater criterion for this metal is expressed as “total recoverable” and is a function of hardness (mg/L) in the water column. To calculate the criterion, use formula under expanded endnote E at bottom of Table 30.</t>
  </si>
  <si>
    <t>F</t>
  </si>
  <si>
    <t>(F) The freshwater criterion for this metal is expressed as a function of hardness (mg/L) in the water column. To calculate the criterion, use formula under expanded endnote F at bottom of Table 30.</t>
  </si>
  <si>
    <t>G</t>
  </si>
  <si>
    <t>(G) This criterion applies to DDT and its metabolites (i.e. the total concentration of DDT and its metabolites should not exceed this value).</t>
  </si>
  <si>
    <t>H</t>
  </si>
  <si>
    <t>(H) This value is based on the criterion published in Ambient Water Quality Criteria for Endosulfan (EPA 440/5-80-046) and should be applied as the sum of alpha- and beta-endosulfan.</t>
  </si>
  <si>
    <t>I</t>
  </si>
  <si>
    <t>(I) Freshwater aquatic life values for pentachlorophenol are expressed as a function of pH, and are calculated as follows: CMC=(exp(1.005(pH)-4.869); CCC=exp(1.005(pH)-5.134).</t>
  </si>
  <si>
    <t>J</t>
  </si>
  <si>
    <t>(J) This criterion is expressed as µg free cyanide (CN)/L.</t>
  </si>
  <si>
    <t>K</t>
  </si>
  <si>
    <t>(K) This criterion applies to total PCBs (e.g. determined as Aroclors or congeners)</t>
  </si>
  <si>
    <t>L</t>
  </si>
  <si>
    <t>(L) The CMC=(1/[(f1/CMC1)+(f2/CMC2)]µg/L) * CF where f1 and f2 are the fractions of total selenium that are treated as selenite and selenate, respectively, and CMC1 and CMC2 are 185.9 µg/L and 12.82 µg/L, respectively. See expanded endnote F for the Conversion Factor (CF) for selenium.</t>
  </si>
  <si>
    <t>M</t>
  </si>
  <si>
    <t>(M) The acute criteria in Table 30(a) apply in waterbodies where salmonids are a designated use in OAR 340-041-0101 through OAR 340-041-0340. The acute criteria in Table 30(b) apply in waterbodies where salmonids are not a designated use. The chronic criteria in Table 30(c) apply where fish and aquatic life is a designated use. It is not necessary to account for the presence or absence of salmonids or the presence of any early life stage of fish for the chronic criteria. Refer to DEQ’s beneficial use website at: http://www.deq.state.or.us/wq/standards/uses.htm for additional information on salmonid beneficial use designations, including tables and maps.</t>
  </si>
  <si>
    <t>N</t>
  </si>
  <si>
    <t>(N)The freshwater criterion for copper is a function of the concentration of ions, alkalinity, organic carbon, pH and temperature in the water column. To calculate the criterion, use the Biotic Ligand Model referenced in endnote N at the bottom of Table 30. The chronic criterion (CCC) is applied as a 96-hour (4 days) average concentration. See endnote N also for procedures and information.</t>
  </si>
  <si>
    <t>T</t>
  </si>
  <si>
    <t>(T) The ammonia criteria are pH, temperature and salinity dependent. Values for saltwater criteria (total ammonia) can be calculated from the tables specified in Ambient Water Quality Criteria for Ammonia (Saltwater)—1989 (EPA 440/5-88-004).
See DEQ’s calculator for calculating saltwater ammonia criteria at: https://www.oregon.gov/deq/wq/Pages/WQ-Standards-Toxics.aspx</t>
  </si>
  <si>
    <t>U</t>
  </si>
  <si>
    <t>(U) Values expressed as Total Ammonia Nitrogen (mg/L TAN) and at a pH of 7.0, a temperature of 20 degrees C, a salinity of 10 ppt, and a pressure of 1 atm, using the DEQ Saltwater Ammonia Calculator (see link).</t>
  </si>
  <si>
    <t>V</t>
  </si>
  <si>
    <t>(V) Values expressed as Total Ammonia Nitrogen (mg/L TAN) and at a pH of 7.0 and a temperature of 20 degrees C from Table 30c Ammonia Chronic Criteria Values (30-day rolling averarge). The ammonia criteria are pH and temperature dependent — See ammonia criteria Tables 30(a)-(c) at end of Table 30.</t>
  </si>
  <si>
    <t>X</t>
  </si>
  <si>
    <t>(X) Values expressed as Total Ammonia Nitrogen (mg/L TAN) and at a pH of 7.0 and a temperature of 20 degrees C from Table 30a Ammonia Acute Criteria Values (one-hour averarge) - Salmonid Species Present. The ammonia criteria are pH and temperature dependent — See ammonia criteria Tables 30(a)-(c) at end of Table 30.</t>
  </si>
  <si>
    <t>Y</t>
  </si>
  <si>
    <t>(Y) See Total Endosulfan Value - this should be applied as the sum of alpha- and beta-endosulfan.</t>
  </si>
  <si>
    <t>Z</t>
  </si>
  <si>
    <t>(Z) Values calculated at a pH of 7.0</t>
  </si>
  <si>
    <t>i</t>
  </si>
  <si>
    <t>(i) See Quality Criteria for Water, 1986 ("Gold Book") for narrative statement.</t>
  </si>
  <si>
    <t>ii</t>
  </si>
  <si>
    <t>(ii) These criteria are based on the 1980 criteria which used different Minimum Data Requirements and derivation procedures from the 1985 Guidelines. If evaluation is to be done using an averaging period, the acute criteria values given should be divided by 2 to obtain a value that is more comparable to a CMC derived using the 1985 Guidelines.</t>
  </si>
  <si>
    <t>iii</t>
  </si>
  <si>
    <t>(iii) The CCC of 20 mg/L is a minimum value except where alkalinity is naturally lower, in which case the criterion cannot be lower than 25% of the natural level.</t>
  </si>
  <si>
    <t>iv</t>
  </si>
  <si>
    <t>(iv) This value was derived from data for endosulfan and is most appropriately applied to the sum of alpha-endosulfan and beta-endosulfan.</t>
  </si>
  <si>
    <t>v</t>
  </si>
  <si>
    <t>(v) At  pH 5.0 - 10.5. The criteria is based on the water chemistry data (for pH, hardness and DOC) entered into the criteria calculator for a given location.</t>
  </si>
  <si>
    <t>v-default</t>
  </si>
  <si>
    <t>(v-default) Aluminum calculated with default values (pH=7, hardness = 25, and DOC = 1.25) using the calculator provided on https://www.epa.gov/wqc/aquatic-life-criteria-aluminum</t>
  </si>
  <si>
    <t>vi</t>
  </si>
  <si>
    <t>(vi) Freshwater criteria are pH, temperature and life-stage dependent. Saltwater criteria are pH and temperature dependent. </t>
  </si>
  <si>
    <t>vii</t>
  </si>
  <si>
    <t>(vii) This recommended water quality criterion was derived from data for arsenic (III), but is applied here to total arsenic.</t>
  </si>
  <si>
    <t>viii</t>
  </si>
  <si>
    <t>(viii) Freshwater and saltwater criteria for metals are expressed in terms of the dissolved metal in the water column.  See Office of Water Policy and Technical Guidance on Interpretation and Implementation of Aquatic Life Metals Criteria.</t>
  </si>
  <si>
    <t>ix-100</t>
  </si>
  <si>
    <t>(ix-100) Freshwater acute and chronic criteria are hardness-dependent and were normalized to a hardness of 100 mg/L as CaCO3 to allow the presentation of representative criteria values.</t>
  </si>
  <si>
    <t>ix-25</t>
  </si>
  <si>
    <t>(ix-25) Freshwater acute and chronic criteria are hardness-dependent and were normalized to a hardness of 100 mg/L as CaCO3 to allow the presentation of representative criteria values.</t>
  </si>
  <si>
    <t>x-100</t>
  </si>
  <si>
    <t>(x-100) The freshwater criterion for this metal is expressed as a function of hardness (mg/L). The value given here corresponds to a hardness of 100 mg/L. </t>
  </si>
  <si>
    <t>x-25</t>
  </si>
  <si>
    <t>(x-25) The freshwater criterion for this metal is expressed as a function of hardness (mg/L). The value given here corresponds to a hardness of 25 mg/L. </t>
  </si>
  <si>
    <t>xi</t>
  </si>
  <si>
    <t>(xi) Freshwater criteria calculated using the Biotic Ligand Model. </t>
  </si>
  <si>
    <t>xii</t>
  </si>
  <si>
    <t>(xii) These recommended water quality criteria are expressed as µg free cyanide (CN/L).</t>
  </si>
  <si>
    <t>xiii</t>
  </si>
  <si>
    <t>(xiii) The freshwater CCC criterion and both Saltwater criteria are based are based on the 1980 criteria which used different Minimum Data Requirements and derivation procedures from the 1985 Guidelines. If evaluation is to be done using an averaging period, the acute criteria values given should be divided by 2 to obtain a value that is more comparable to a CMC derived using the 1985 Guidelines.</t>
  </si>
  <si>
    <t>xiv</t>
  </si>
  <si>
    <t>(xiv) The derivation of the CCC for this pollutant did not consider exposure through the diet, which is probably important for aquatic life occupying upper trophic levels.</t>
  </si>
  <si>
    <t>xv</t>
  </si>
  <si>
    <t>(xv) The Saltwater CCC criterion is based on the 1980 criteria which used different Minimum Data Requirements and derivation procedures from the 1985 Guidelines. If evaluation is to be done using an averaging period, the acute criteria values given should be divided by 2 to obtain a value that is more comparable to a CMC derived using the 1985 Guidelines.</t>
  </si>
  <si>
    <t>xvi</t>
  </si>
  <si>
    <t>(xvi) This value was derived from data for heptachlor and there was insufficient data to determine relative toxicities of heptachlor and heptachlor epoxide.</t>
  </si>
  <si>
    <t>xvii</t>
  </si>
  <si>
    <t>(xvii) See EPA's Ecoregional criteria for Total Phosphorus, Total Nitrogen, Chlorophyll a and Water Clarity (Secchi depth for lakes; turbidity for streams and rivers) (&amp; Level III Ecoregional criteria)</t>
  </si>
  <si>
    <t>xviii</t>
  </si>
  <si>
    <t>(xviii) See Quality Criteria for Water, 1986 ("Gold Book") for freshwater. For saltwater, see Aquatic Life Criteria for Dissolved Oxygen (Saltwater) Cape Cod to Cape Hatteras.</t>
  </si>
  <si>
    <t>xix</t>
  </si>
  <si>
    <t>(xix) Freshwater aquatic life values for pentachlorophenol are expressed as a function of pH and values displayed in table correspond to a pH of 7.8.</t>
  </si>
  <si>
    <t>xx</t>
  </si>
  <si>
    <t>(xx) For open ocean waters where the depth is substantially greater than the euphotic zone, the pH should not be changed more than 0.2 units from the naturally occurring variation, or any case outside the range of 6.5 to 8.5. For shallow, highly productive coastal and estuarine areas where naturally occurring pH variations approach the lethal limits of some species, changes in pH should be avoided but in any case should not exceed the limits established for fresh water, i.e., 6.5-9.0.</t>
  </si>
  <si>
    <t>xxi</t>
  </si>
  <si>
    <t>(xxi) This criterion applies to total PCBs, (e.g., the sum of all congener or all isomer or homolog or Aroclor analyses.)</t>
  </si>
  <si>
    <t>xxii</t>
  </si>
  <si>
    <t>(xxii) See Aquatic Life Ambient Water Quality Criterion for Selenium -Freshwater 2016 for narrative statement.</t>
  </si>
  <si>
    <t>xxiii</t>
  </si>
  <si>
    <t>(xxiii) Criterion is species dependent. See Quality Criteria for Water, 1986 ("Gold Book").</t>
  </si>
  <si>
    <t>(P)</t>
  </si>
  <si>
    <t>(P) Priority pollutant</t>
  </si>
  <si>
    <t>a</t>
  </si>
  <si>
    <t>a - National Recommended Water Quality Criteria http://water.epa.gov/scitech/swguidance/standards/criteria/current/index.cfm</t>
  </si>
  <si>
    <t>a~</t>
  </si>
  <si>
    <t xml:space="preserve">a~ - Per the NRWQC, when comparing the maximum detected value, the higher number should be used; but if comparing to an average or 95%UCL, the lower number should be used. </t>
  </si>
  <si>
    <t>aa</t>
  </si>
  <si>
    <t>aa - Tier 2 value.</t>
  </si>
  <si>
    <t>b</t>
  </si>
  <si>
    <t>b - Great Lakes Initiative (GLI) Clearinghouse resources Tier II criteria revised 2013 http://www2.epa.gov/gliclearinghouse/</t>
  </si>
  <si>
    <t>c</t>
  </si>
  <si>
    <t>c - Suter, G.W. II, and Tsao, C.L. 1996. Toxicological benchmarks for screening potential contaminants of concern for effects on aquatic biota:  1996 Revision.  ES/ER/TM-96/R2.  https://rais.ornl.gov/documents/tm96r2.pdf</t>
  </si>
  <si>
    <t>d</t>
  </si>
  <si>
    <t>d - Florida State Criteria for Surface Water Quality Classifications http://www.dep.state.fl.us/legal/Rules/shared/62-302/302-Table.pdf</t>
  </si>
  <si>
    <t>e</t>
  </si>
  <si>
    <t>e - North Carolina Water Quality Standards https://www.epa.gov/sites/production/files/2014-12/documents/nc-classifications-wqs.pdf</t>
  </si>
  <si>
    <t>f</t>
  </si>
  <si>
    <t>f -  Georgia Department of Natural Resources (GADNR) Water Use Classifications and Water Quality Standards https://epd.georgia.gov/georgia-water-quality-standards</t>
  </si>
  <si>
    <t>g</t>
  </si>
  <si>
    <t>g - Hawaii Department of Health (HDOH) Environmental Action Levels, Chronic and Acute Surface Water (Aquatic Habitat) Standards  http://eha-web.doh.hawaii.gov/eha-cma/Leaders/HEER/environmental-hazard-evaluation-and-environmental-action-levels</t>
  </si>
  <si>
    <t>h</t>
  </si>
  <si>
    <t>h - CCME (Canadian Council of Ministers of the Environment). 2003. Canadian Environmental Quality Guidelines: Summary Table December 2003. Canadian Council of Ministers of the Environment, Winnipeg, Manitoba. Available at: http://www.ccme.ca/en/resources/canadian_environmental_quality_guidelines/index.html</t>
  </si>
  <si>
    <t>i - McGrath and Di Toro (2009) Model - See text Section 6.1.4 Equation 1. Model. May be used for freshwater and saltwater.</t>
  </si>
  <si>
    <t>j</t>
  </si>
  <si>
    <t>j - ECOSAR program predicted lowest chronic or acute value.  See Section 6.1.4 in text. Model may be used for freshwater or saltwater.</t>
  </si>
  <si>
    <t>k</t>
  </si>
  <si>
    <t>k - Talmadge et al.  (1999)</t>
  </si>
  <si>
    <t>l</t>
  </si>
  <si>
    <t>l - New York Ambient Water Quality Criteria and Guidance Values: http://www.dec.ny.gov/docs/water_pdf/togs111.pdf</t>
  </si>
  <si>
    <t>m</t>
  </si>
  <si>
    <t>m - New Jersey Department of Environmental Protection (NJDEP) Ecological Screening Criteria  http://www.nj.gov/dep/srp/guidance/ecoscreening/esc_table.pdf</t>
  </si>
  <si>
    <t>n</t>
  </si>
  <si>
    <t xml:space="preserve">n - Michican Water Quality Values - Rule 57:  http://www.michigan.gov/deq/0,4561,7-135-3313_3686_3728-11383--,00.html </t>
  </si>
  <si>
    <t>o</t>
  </si>
  <si>
    <t>o - Texas Surface Water Quality Standards:  https://www.tceq.texas.gov/waterquality/standards/2014standards.html</t>
  </si>
  <si>
    <t>p</t>
  </si>
  <si>
    <t>p - Mississippi Water Quality Standards:  https://www.epa.gov/sites/production/files/2014-12/documents/ms-wqs.pdf</t>
  </si>
  <si>
    <t>q</t>
  </si>
  <si>
    <t xml:space="preserve">q - U.S. EPA. 2003a. Procedures for the Derivation of Equilibrium Partitioning Sediment Benchmarks (ESBs) for the Protection of Benthic Organisms: PAH Mixtures.  Office of Research and Development, Washington, DC. EPA/600/R-02/013. Available at: http://www.udel.edu/udaily/2010/jun/images/PAHESB.pdf   </t>
  </si>
  <si>
    <t>r</t>
  </si>
  <si>
    <t>r - Office of Pesticide Programs (OPP) Aquatic Life Benchmarks:  http://www.epa.gov/pesticide-science-and-assessing-pesticide-risks/aquatic-life-benchmarks-pesticide-registration</t>
  </si>
  <si>
    <t>s</t>
  </si>
  <si>
    <t>s - Louisiana DEQ Water Quality Standards:  http://deq.louisiana.gov/page/water-quality</t>
  </si>
  <si>
    <t>t</t>
  </si>
  <si>
    <t>t - U.S. EPA. 2003. Procedures for the Derivation of Equilibrium Partitioning Sediment Benchmarks (ESBs) for the Protection of Benthic Organisms: PAH Mixtures. EPA-600-R-02-013. Office of Research and Development, Washington, D.C. https://clu-in.org/conf/tio/porewater1/resources/EPA-ESB-Procedures-PAH-mixtures.pdf</t>
  </si>
  <si>
    <t>u</t>
  </si>
  <si>
    <t>u -  Calculated using equations in EPA (2003) using log octanol-water partition coefficient from KOWWIN.</t>
  </si>
  <si>
    <t>&amp;</t>
  </si>
  <si>
    <t>&amp;  - indicates a bioaccumulative chemical (red font in original table)</t>
  </si>
  <si>
    <t>^</t>
  </si>
  <si>
    <t>^ - Screening value is for filtered (dissolved) metals. A conversion factor (CF) was used to convert the screening value for total metals in surface water to a screening value for dissolved metals in surface water. CMC (dissolved) = CMC (total) × CF.  See Table 1c for screening values for total (unfiltered) metals.</t>
  </si>
  <si>
    <t>*</t>
  </si>
  <si>
    <t>* - The freshwater screening value is hardness dependent. The screening value shown in Table 1a is for dissolved metals assuming a hardness of 50 mg/L as CaCO3. A correction for site-specific hardness was based on equations listed in Tables 1b and 1c.  If hardness data are unavailable hardness may be estimated as: H = 2.497 × Ca (mg/L) + 4.118 × Mg (mg/L).</t>
  </si>
  <si>
    <t>#</t>
  </si>
  <si>
    <t># - Freshwater criteria for pentachlorophenol are pH dependent. Values displayed are for a pH of 7.8.</t>
  </si>
  <si>
    <t>^^</t>
  </si>
  <si>
    <t>^^ - Criteria for ammonia are pH, temperature, and lifestage dependent.</t>
  </si>
  <si>
    <t>**</t>
  </si>
  <si>
    <t>** - Selenium concentrations in water do not reflect dietary sources to aquatic life and screening against these numbers may not be adequately protective.</t>
  </si>
  <si>
    <t>(TRV) Toxicity Reference Value;</t>
  </si>
  <si>
    <t>TRV NA</t>
  </si>
  <si>
    <t>(TRV NA) Not Applicable, TRV would have to exceed maximum water solubility of these fractions</t>
  </si>
  <si>
    <t>British Columbia WQC- https://www2.gov.bc.ca/assets/gov/environment/air-land-water/water/waterquality/water-quality-guidelines/approved-wqgs/fluoride-tech.pdf</t>
  </si>
  <si>
    <t>Aquatic Habitat Goal Levels (Table GW-2). Reference: California Water Boards, 2019. Environmental Screening Levels, Aquatic Habitat Protection, Fresh and Salt Water Ecotox.</t>
  </si>
  <si>
    <t>Aquatic Habitat Goal Levels (Table GW-2). Hydrocarbon Oxidation Products (biodegradation metabolites and photo-oxidation products of petroleum hydrocarbons). Reference: California Water Boards, 2019. Environmental Screening Levels, Aquatic Habitat Protection, Fresh and Salt Water Ecotox.</t>
  </si>
  <si>
    <t>Table 1. DEQ Modifications to EPA's Calculation of TPH Fraction Water RBCs</t>
  </si>
  <si>
    <t>Calculation of ecological toxicity reference values (TRV's) for petroleum components in water and sediment using a no effect tissue residue approach TRV development methodology.</t>
  </si>
  <si>
    <t>Surrogate</t>
  </si>
  <si>
    <t>---------- Toxic tissue residues ----------</t>
  </si>
  <si>
    <t>Estimated</t>
  </si>
  <si>
    <t>Water</t>
  </si>
  <si>
    <t>Sediment</t>
  </si>
  <si>
    <t>Molecular</t>
  </si>
  <si>
    <t>Carbon</t>
  </si>
  <si>
    <t>Acute</t>
  </si>
  <si>
    <r>
      <t>LOER</t>
    </r>
    <r>
      <rPr>
        <b/>
        <vertAlign val="superscript"/>
        <sz val="10"/>
        <rFont val="Arial"/>
        <family val="2"/>
      </rPr>
      <t>(e)</t>
    </r>
  </si>
  <si>
    <t>LOER</t>
  </si>
  <si>
    <t>maximum water</t>
  </si>
  <si>
    <r>
      <t>TRV</t>
    </r>
    <r>
      <rPr>
        <b/>
        <vertAlign val="superscript"/>
        <sz val="10"/>
        <rFont val="Arial"/>
        <family val="2"/>
      </rPr>
      <t>(f, i)</t>
    </r>
  </si>
  <si>
    <t>RBSC</t>
  </si>
  <si>
    <t>Chemical</t>
  </si>
  <si>
    <t>Weight(k)</t>
  </si>
  <si>
    <t>Content</t>
  </si>
  <si>
    <r>
      <t>BCF</t>
    </r>
    <r>
      <rPr>
        <b/>
        <vertAlign val="superscript"/>
        <sz val="10"/>
        <rFont val="Arial"/>
        <family val="2"/>
      </rPr>
      <t>(a)</t>
    </r>
  </si>
  <si>
    <t>log BCF</t>
  </si>
  <si>
    <r>
      <t>log Koc</t>
    </r>
    <r>
      <rPr>
        <b/>
        <vertAlign val="superscript"/>
        <sz val="10"/>
        <rFont val="Arial"/>
        <family val="2"/>
      </rPr>
      <t>(k)</t>
    </r>
  </si>
  <si>
    <r>
      <t>log Kow</t>
    </r>
    <r>
      <rPr>
        <b/>
        <vertAlign val="superscript"/>
        <sz val="10"/>
        <rFont val="Arial"/>
        <family val="2"/>
      </rPr>
      <t>(c)(m)</t>
    </r>
  </si>
  <si>
    <r>
      <t>mmol/kg</t>
    </r>
    <r>
      <rPr>
        <b/>
        <vertAlign val="superscript"/>
        <sz val="10"/>
        <rFont val="Arial"/>
        <family val="2"/>
      </rPr>
      <t>(d)</t>
    </r>
  </si>
  <si>
    <t>mmol/kg</t>
  </si>
  <si>
    <t>mg/kg</t>
  </si>
  <si>
    <t>solubility(k) (µg/L)</t>
  </si>
  <si>
    <t>µg/L</t>
  </si>
  <si>
    <r>
      <t>mg/kg</t>
    </r>
    <r>
      <rPr>
        <b/>
        <vertAlign val="superscript"/>
        <sz val="10"/>
        <rFont val="Arial"/>
        <family val="2"/>
      </rPr>
      <t>(g, j)</t>
    </r>
  </si>
  <si>
    <r>
      <t>mg/kg OC</t>
    </r>
    <r>
      <rPr>
        <b/>
        <vertAlign val="superscript"/>
        <sz val="10"/>
        <rFont val="Arial"/>
        <family val="2"/>
      </rPr>
      <t>(h)</t>
    </r>
  </si>
  <si>
    <t>Alaska ecological TPH TRV's</t>
  </si>
  <si>
    <r>
      <t>C</t>
    </r>
    <r>
      <rPr>
        <vertAlign val="subscript"/>
        <sz val="10"/>
        <rFont val="Arial"/>
        <family val="2"/>
      </rPr>
      <t>6</t>
    </r>
    <r>
      <rPr>
        <sz val="10"/>
        <rFont val="Arial"/>
        <family val="2"/>
      </rPr>
      <t xml:space="preserve"> - C</t>
    </r>
    <r>
      <rPr>
        <vertAlign val="subscript"/>
        <sz val="10"/>
        <rFont val="Arial"/>
        <family val="2"/>
      </rPr>
      <t>10</t>
    </r>
    <r>
      <rPr>
        <sz val="10"/>
        <rFont val="Arial"/>
        <family val="2"/>
      </rPr>
      <t xml:space="preserve"> (Alaska gasoline range organics)</t>
    </r>
  </si>
  <si>
    <r>
      <t>C</t>
    </r>
    <r>
      <rPr>
        <vertAlign val="subscript"/>
        <sz val="10"/>
        <rFont val="Arial"/>
        <family val="2"/>
      </rPr>
      <t>10</t>
    </r>
    <r>
      <rPr>
        <sz val="10"/>
        <rFont val="Arial"/>
        <family val="2"/>
      </rPr>
      <t xml:space="preserve"> - C</t>
    </r>
    <r>
      <rPr>
        <vertAlign val="subscript"/>
        <sz val="10"/>
        <rFont val="Arial"/>
        <family val="2"/>
      </rPr>
      <t>25</t>
    </r>
    <r>
      <rPr>
        <sz val="10"/>
        <rFont val="Arial"/>
        <family val="2"/>
      </rPr>
      <t xml:space="preserve"> (Alaska diesel range organics)</t>
    </r>
  </si>
  <si>
    <r>
      <t>C</t>
    </r>
    <r>
      <rPr>
        <vertAlign val="subscript"/>
        <sz val="10"/>
        <rFont val="Arial"/>
        <family val="2"/>
      </rPr>
      <t>25</t>
    </r>
    <r>
      <rPr>
        <sz val="10"/>
        <rFont val="Arial"/>
        <family val="2"/>
      </rPr>
      <t xml:space="preserve"> - C</t>
    </r>
    <r>
      <rPr>
        <vertAlign val="subscript"/>
        <sz val="10"/>
        <rFont val="Arial"/>
        <family val="2"/>
      </rPr>
      <t>36</t>
    </r>
    <r>
      <rPr>
        <sz val="10"/>
        <rFont val="Arial"/>
        <family val="2"/>
      </rPr>
      <t xml:space="preserve"> (Alaska residual range organics)</t>
    </r>
  </si>
  <si>
    <t>Aliphatics (Oregon definitions)</t>
  </si>
  <si>
    <r>
      <t>EC</t>
    </r>
    <r>
      <rPr>
        <vertAlign val="subscript"/>
        <sz val="10"/>
        <rFont val="Arial"/>
        <family val="2"/>
      </rPr>
      <t>5</t>
    </r>
    <r>
      <rPr>
        <sz val="10"/>
        <rFont val="Arial"/>
        <family val="2"/>
      </rPr>
      <t xml:space="preserve"> - EC</t>
    </r>
    <r>
      <rPr>
        <vertAlign val="subscript"/>
        <sz val="10"/>
        <rFont val="Arial"/>
        <family val="2"/>
      </rPr>
      <t>6</t>
    </r>
  </si>
  <si>
    <r>
      <t>EC</t>
    </r>
    <r>
      <rPr>
        <vertAlign val="subscript"/>
        <sz val="10"/>
        <rFont val="Arial"/>
        <family val="2"/>
      </rPr>
      <t>&gt;6</t>
    </r>
    <r>
      <rPr>
        <sz val="10"/>
        <rFont val="Arial"/>
        <family val="2"/>
      </rPr>
      <t xml:space="preserve"> - EC</t>
    </r>
    <r>
      <rPr>
        <vertAlign val="subscript"/>
        <sz val="10"/>
        <rFont val="Arial"/>
        <family val="2"/>
      </rPr>
      <t>8</t>
    </r>
  </si>
  <si>
    <r>
      <t>EC</t>
    </r>
    <r>
      <rPr>
        <vertAlign val="subscript"/>
        <sz val="10"/>
        <rFont val="Arial"/>
        <family val="2"/>
      </rPr>
      <t>&gt;8</t>
    </r>
    <r>
      <rPr>
        <sz val="10"/>
        <rFont val="Arial"/>
        <family val="2"/>
      </rPr>
      <t xml:space="preserve"> - EC</t>
    </r>
    <r>
      <rPr>
        <vertAlign val="subscript"/>
        <sz val="10"/>
        <rFont val="Arial"/>
        <family val="2"/>
      </rPr>
      <t>10</t>
    </r>
  </si>
  <si>
    <r>
      <t>EC</t>
    </r>
    <r>
      <rPr>
        <vertAlign val="subscript"/>
        <sz val="10"/>
        <rFont val="Arial"/>
        <family val="2"/>
      </rPr>
      <t>&gt;10</t>
    </r>
    <r>
      <rPr>
        <sz val="10"/>
        <rFont val="Arial"/>
        <family val="2"/>
      </rPr>
      <t xml:space="preserve"> - EC</t>
    </r>
    <r>
      <rPr>
        <vertAlign val="subscript"/>
        <sz val="10"/>
        <rFont val="Arial"/>
        <family val="2"/>
      </rPr>
      <t>12</t>
    </r>
  </si>
  <si>
    <r>
      <t>EC</t>
    </r>
    <r>
      <rPr>
        <vertAlign val="subscript"/>
        <sz val="10"/>
        <rFont val="Arial"/>
        <family val="2"/>
      </rPr>
      <t>&gt;12</t>
    </r>
    <r>
      <rPr>
        <sz val="10"/>
        <rFont val="Arial"/>
        <family val="2"/>
      </rPr>
      <t xml:space="preserve"> - EC</t>
    </r>
    <r>
      <rPr>
        <vertAlign val="subscript"/>
        <sz val="10"/>
        <rFont val="Arial"/>
        <family val="2"/>
      </rPr>
      <t>16</t>
    </r>
  </si>
  <si>
    <r>
      <t>EC</t>
    </r>
    <r>
      <rPr>
        <vertAlign val="subscript"/>
        <sz val="10"/>
        <rFont val="Arial"/>
        <family val="2"/>
      </rPr>
      <t>&gt;16</t>
    </r>
    <r>
      <rPr>
        <sz val="10"/>
        <rFont val="Arial"/>
        <family val="2"/>
      </rPr>
      <t xml:space="preserve"> - EC</t>
    </r>
    <r>
      <rPr>
        <vertAlign val="subscript"/>
        <sz val="10"/>
        <rFont val="Arial"/>
        <family val="2"/>
      </rPr>
      <t>21</t>
    </r>
  </si>
  <si>
    <r>
      <t>EC</t>
    </r>
    <r>
      <rPr>
        <vertAlign val="subscript"/>
        <sz val="10"/>
        <rFont val="Arial"/>
        <family val="2"/>
      </rPr>
      <t>&gt;21</t>
    </r>
    <r>
      <rPr>
        <sz val="10"/>
        <rFont val="Arial"/>
        <family val="2"/>
      </rPr>
      <t xml:space="preserve"> - EC</t>
    </r>
    <r>
      <rPr>
        <vertAlign val="subscript"/>
        <sz val="10"/>
        <rFont val="Arial"/>
        <family val="2"/>
      </rPr>
      <t>34</t>
    </r>
  </si>
  <si>
    <t>Aromatics (Oregon definitions)</t>
  </si>
  <si>
    <t>Constituents</t>
  </si>
  <si>
    <t>n-Hexane</t>
  </si>
  <si>
    <t>Benzene</t>
  </si>
  <si>
    <t>Toluene</t>
  </si>
  <si>
    <t>Ethylbenzene</t>
  </si>
  <si>
    <t>Total Xylenes</t>
  </si>
  <si>
    <t>1,2,4-Trimethylbenzene</t>
  </si>
  <si>
    <t>1,3,5-Trimethylbenzene</t>
  </si>
  <si>
    <t>Naphthalene</t>
  </si>
  <si>
    <t>Footnotes</t>
  </si>
  <si>
    <t>a - BCF is the bioconcentration factor, the ratio between a chemical concentration in tissue and water, L/kg</t>
  </si>
  <si>
    <t>b - Koc = organic carbon-water partition coefficient</t>
  </si>
  <si>
    <t>c - Kow = octanol-water partition coefficient</t>
  </si>
  <si>
    <t>d - mmol/kg = millimoles/kilogram</t>
  </si>
  <si>
    <t>e - LOER = Lowest Observed Effect Residue</t>
  </si>
  <si>
    <t>f - TRV = Toxicity Reference Value</t>
  </si>
  <si>
    <t>g - Bulk sediment TRV's in this column based on an assumed 1% organic carbon content of sediment</t>
  </si>
  <si>
    <t>h - mg/kg OC = mg chemical/kg organic carbon in sediment</t>
  </si>
  <si>
    <t>i - NA = Not Applicable, TRV would have to exceed maximum water solubility of these fractions</t>
  </si>
  <si>
    <t>j - NC = Not Calculable, calculated TRV exceeds 100% pure surrogate compound</t>
  </si>
  <si>
    <t>k - Source of values for TPH fractions and constituents is TPHCWG 1997, Volume 3, Table 8.</t>
  </si>
  <si>
    <t>m - Source of Kow values for constituents is RAIS database, 2015.</t>
  </si>
  <si>
    <t>Footnote Text</t>
  </si>
  <si>
    <t>Footnote - see Footnotes tab.  Notes are provided sequentially for existing RBCs (e.g. chronic, acute)</t>
  </si>
  <si>
    <t>ug/L</t>
  </si>
  <si>
    <t>EPAR4: r, EPAR4: r</t>
  </si>
  <si>
    <t>EPAR4: b, EPAR4: r</t>
  </si>
  <si>
    <t>EPAR4: n, EPAR4: n</t>
  </si>
  <si>
    <t>EPAR4: b, EPAR4: b</t>
  </si>
  <si>
    <t>EPAR4: h, EPAR4: r</t>
  </si>
  <si>
    <t>EPAR4: h, EPAR4: n</t>
  </si>
  <si>
    <t>EPAR4: b</t>
  </si>
  <si>
    <t>EPAR4: &amp; b, EPAR4: &amp; b</t>
  </si>
  <si>
    <t>EPAR4: &amp; j, EPAR4: &amp; u</t>
  </si>
  <si>
    <t>EPAR4: &amp; j, EPAR4: &amp; i</t>
  </si>
  <si>
    <t>EPAR4: &amp; j, EPAR4: &amp; j</t>
  </si>
  <si>
    <t>EPAR4:^ a, EPAR4:^ a</t>
  </si>
  <si>
    <t>OAWQC: C, F, NAWQC (P):  viii, x-25</t>
  </si>
  <si>
    <t>EPAR4: c</t>
  </si>
  <si>
    <t>OAWQC: , NAWQC (P): xi, viii, EPAR4: &amp; b, EPAR4: &amp; a</t>
  </si>
  <si>
    <t>EPAR4: m</t>
  </si>
  <si>
    <t>OAWQC: C, EPAR4:^ ** &amp; b</t>
  </si>
  <si>
    <t>OAWQC: C, OAWQC: C, F</t>
  </si>
  <si>
    <t>EPAR4: c, EPAR4: c</t>
  </si>
  <si>
    <t>BCWQC, EPAR4: b</t>
  </si>
  <si>
    <t>OAWQC: , EPAR4: n</t>
  </si>
  <si>
    <t>EPAR4: &amp; c, EPAR4: &amp; c</t>
  </si>
  <si>
    <t>EPAR4: &amp; u, EPAR4: &amp; u</t>
  </si>
  <si>
    <t>OAWQC: G, A, OAWQC: G, A, EPAR4: &amp; a, EPAR4: &amp; a</t>
  </si>
  <si>
    <t>EPAR4: &amp; b, OAWQC: A</t>
  </si>
  <si>
    <t>OAWQC: , EPAR4: r</t>
  </si>
  <si>
    <t>EPAR4: &amp; h</t>
  </si>
  <si>
    <t>OAWQC: , OAWQC: , EPAR4: &amp; b, EPAR4: &amp; a</t>
  </si>
  <si>
    <t>EPAR4: &amp; a, OAWQC: , EPAR4: &amp; j</t>
  </si>
  <si>
    <t>OAWQC: A, OAWQC: A, EPAR4: &amp; a, EPAR4: &amp; a</t>
  </si>
  <si>
    <t>EPAR4: p, EPAR4: r</t>
  </si>
  <si>
    <t>OAWQC: , EPAR4: &amp; r</t>
  </si>
  <si>
    <t>OAWQC: , EPAR4: &amp; b, EPAR4: &amp; a, EPAR4: &amp; b</t>
  </si>
  <si>
    <t>EPAR4: &amp; b, Dioxin (2,3,7,8-TCDD) - OAWQC: , EPAR4: &amp; b</t>
  </si>
  <si>
    <t>OAWQC: K, OAWQC: K, EPAR4: &amp; b</t>
  </si>
  <si>
    <t>EPAR4: c, EPAR4: i</t>
  </si>
  <si>
    <t>EPAR4: &amp; j, EPAR4: &amp; u, EPAR4: &amp; n</t>
  </si>
  <si>
    <t>EPAR4: &amp; b, EPAR4: &amp; b, EPAR4: &amp; b, EPAR4: &amp; b</t>
  </si>
  <si>
    <t>EPAR4: &amp; b, EPAR4: &amp; b, EPAR4: &amp; n</t>
  </si>
  <si>
    <t>EPAR4: h, EPAR4: i</t>
  </si>
  <si>
    <t>EPAR4: l, EPAR4: i</t>
  </si>
  <si>
    <t>EPAR4: b, EPAR4: i</t>
  </si>
  <si>
    <t>EPAR4: f</t>
  </si>
  <si>
    <t>EPAR4: h, EPAR4: u</t>
  </si>
  <si>
    <t>EPAR4: j</t>
  </si>
  <si>
    <t>EPAR4: j, EPAR4: g</t>
  </si>
  <si>
    <t>EPAR4: h, EPAR4: g</t>
  </si>
  <si>
    <t>EPAR4: &amp; o, EPAR4: &amp; o</t>
  </si>
  <si>
    <t>EPAR4:/ d</t>
  </si>
  <si>
    <t>EPAR4: d</t>
  </si>
  <si>
    <t>EPAR4: a, EPAR4: a</t>
  </si>
  <si>
    <t>EPAR4: l</t>
  </si>
  <si>
    <t>EPAR4:^ * s, EPAR4:^ * s</t>
  </si>
  <si>
    <t>OAWQC: , NAWQC (P): xi, viii</t>
  </si>
  <si>
    <t>EPAR4:^ * e, OAWQC: C</t>
  </si>
  <si>
    <t>EPAR4: d, EPAR4: g</t>
  </si>
  <si>
    <t xml:space="preserve">NAWQC: , OAWQC: </t>
  </si>
  <si>
    <t>EPAR4: &amp; s, EPAR4: &amp; s</t>
  </si>
  <si>
    <t>OAWQC: G, A, OAWQC: G, A, EPAR4: &amp; j, EPAR4: &amp; a</t>
  </si>
  <si>
    <t>EPAR4: &amp; d, OAWQC: A</t>
  </si>
  <si>
    <t>OAWQC: , EPAR4: u</t>
  </si>
  <si>
    <t>EPAR4: &amp; d</t>
  </si>
  <si>
    <t>EPAR4: &amp; u, OAWQC: A, EPAR4: &amp; u, EPAR4: &amp; a</t>
  </si>
  <si>
    <t xml:space="preserve">EPAR4: h, NAWQC: </t>
  </si>
  <si>
    <t>EPAR4: p, EPAR4: p</t>
  </si>
  <si>
    <t>OAWQC: , EPAR4: &amp; l, EPAR4: &amp; a, EPAR4: &amp; l</t>
  </si>
  <si>
    <t>EPAR4: d, EPAR4: u</t>
  </si>
  <si>
    <t>OAWQC: K, OAWQC: K, EPAR4: &amp; a</t>
  </si>
  <si>
    <t>EPAR4: j, EPAR4: u</t>
  </si>
  <si>
    <t>EPAR4: k, EPAR4: k</t>
  </si>
  <si>
    <t>EPAR4: u, EPAR4: j</t>
  </si>
  <si>
    <t>EPAR4: d, EPAR4: j</t>
  </si>
  <si>
    <t>EPAR4: o, EPAR4: o</t>
  </si>
  <si>
    <t>EPAR4: d, EPAR4: i</t>
  </si>
  <si>
    <t>EPAR4: &amp; l, EPAR4: &amp; s, EPAR4: &amp; l, EPAR4: &amp; s</t>
  </si>
  <si>
    <t>EPAR4: l, EPAR4: l</t>
  </si>
  <si>
    <t>EPAR4: i, EPAR4: g</t>
  </si>
  <si>
    <t>EPAR4: u, EPAR4: g</t>
  </si>
  <si>
    <t>EPAR4: u, EPAR4: i</t>
  </si>
  <si>
    <t>TOTAL POLYCYCLIC AROMATIC HYDROCARBONS</t>
  </si>
  <si>
    <t>EPAR4: d, EPAR4: s</t>
  </si>
  <si>
    <t>EPAR4: s, EPAR4: s</t>
  </si>
  <si>
    <t>EPAR4: e, EPAR4: g</t>
  </si>
  <si>
    <t>EPAR4: h, EPAR4: s</t>
  </si>
  <si>
    <t>EPAR4: h, EPAR4: j</t>
  </si>
  <si>
    <t>TOTAL TETRACHLORINATED ETHANES OR TETRACHLOROETHANES</t>
  </si>
  <si>
    <t>Inorganics</t>
  </si>
  <si>
    <t>0.86</t>
  </si>
  <si>
    <t>0.96</t>
  </si>
  <si>
    <t>0.68</t>
  </si>
  <si>
    <t>0.9</t>
  </si>
  <si>
    <t>0.44</t>
  </si>
  <si>
    <t>0.91</t>
  </si>
  <si>
    <t>0.59</t>
  </si>
  <si>
    <t>7.1</t>
  </si>
  <si>
    <t>0.2</t>
  </si>
  <si>
    <t xml:space="preserve"> 29</t>
  </si>
  <si>
    <t>5.3</t>
  </si>
  <si>
    <t>0.57</t>
  </si>
  <si>
    <t xml:space="preserve"> 72</t>
  </si>
  <si>
    <t xml:space="preserve"> 63</t>
  </si>
  <si>
    <t>8.4</t>
  </si>
  <si>
    <t>7.4</t>
  </si>
  <si>
    <t>0.56</t>
  </si>
  <si>
    <t>4,400</t>
  </si>
  <si>
    <t>24,000</t>
  </si>
  <si>
    <t>4,600</t>
  </si>
  <si>
    <t>3,800</t>
  </si>
  <si>
    <t xml:space="preserve"> 84</t>
  </si>
  <si>
    <t>5,100</t>
  </si>
  <si>
    <t>6,600</t>
  </si>
  <si>
    <t>420,000</t>
  </si>
  <si>
    <t>810,000</t>
  </si>
  <si>
    <t>8,300</t>
  </si>
  <si>
    <t>480,000</t>
  </si>
  <si>
    <t>31,000</t>
  </si>
  <si>
    <t>6,800</t>
  </si>
  <si>
    <t>960</t>
  </si>
  <si>
    <t xml:space="preserve"> 35</t>
  </si>
  <si>
    <t>5,400</t>
  </si>
  <si>
    <t>21,000</t>
  </si>
  <si>
    <t>450</t>
  </si>
  <si>
    <t>5.1</t>
  </si>
  <si>
    <t>Oregon Department of Environmental Quality</t>
  </si>
  <si>
    <t>Table 2 Risk Based Concentrations for Water should be used with DEQ Guidance for Conducting Ecological Risk Assessments (September, 2020), and Attachment C: Risk-Based Concentrations for Water. Table 2 provides values for the protection of aquatic life (e.g. benthic invertebrates, fish, amphibians, and plants), and aquatic dependent wildlife exposed to contaminants through consumption of an aquatic diet. Table 2 was developed according to the hierarchy outlined in Attachment C Risk Based Concentrations for Water. Note: Table 2 water RBCs should not be confused with Table 1b of this guidance which provides RBCs to assess the pathway of upland terrestrial receptors ingesting surface water as described in Appendix B: Upland Risk-Based Concentrations. Table 1b RBCs are not protective of aquatic dependent wildlife (e.g. mink, river otter, osprey), but instead evaluate exposure via water ingestion for terrestrial wildlife receptors.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</si>
</sst>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0.0E+00"/>
    <numFmt numFmtId="167" formatCode="0.0000"/>
    <numFmt numFmtId="168" formatCode="0.00000"/>
    <numFmt numFmtId="169" formatCode="0.000000000"/>
    <numFmt numFmtId="170" formatCode="0.0000000"/>
  </numFmts>
  <fonts count="26" x14ac:knownFonts="1">
    <font>
      <sz val="11"/>
      <color rgb="FF000000"/>
      <name val="Calibri"/>
      <family val="2"/>
      <scheme val="minor"/>
    </font>
    <font>
      <sz val="11"/>
      <color rgb="FFFF0000"/>
      <name val="Calibri"/>
      <family val="2"/>
      <scheme val="minor"/>
    </font>
    <font>
      <sz val="11"/>
      <color rgb="FF000000"/>
      <name val="Arial"/>
      <family val="2"/>
    </font>
    <font>
      <b/>
      <sz val="14"/>
      <name val="Arial"/>
      <family val="2"/>
    </font>
    <font>
      <sz val="11"/>
      <color rgb="FFFF0000"/>
      <name val="Arial"/>
      <family val="2"/>
    </font>
    <font>
      <sz val="11"/>
      <color rgb="FF00B0F0"/>
      <name val="Arial"/>
      <family val="2"/>
    </font>
    <font>
      <b/>
      <sz val="11"/>
      <color rgb="FFFF0000"/>
      <name val="Arial"/>
      <family val="2"/>
    </font>
    <font>
      <sz val="11"/>
      <name val="Arial"/>
      <family val="2"/>
    </font>
    <font>
      <sz val="11"/>
      <name val="Calibri"/>
      <family val="2"/>
      <scheme val="minor"/>
    </font>
    <font>
      <b/>
      <sz val="11"/>
      <color rgb="FF000000"/>
      <name val="Arial"/>
      <family val="2"/>
    </font>
    <font>
      <b/>
      <sz val="11"/>
      <name val="Arial"/>
      <family val="2"/>
    </font>
    <font>
      <sz val="11"/>
      <color rgb="FF44546A"/>
      <name val="Calibri Light"/>
      <family val="2"/>
    </font>
    <font>
      <u/>
      <sz val="11"/>
      <color theme="10"/>
      <name val="Calibri"/>
      <family val="2"/>
      <scheme val="minor"/>
    </font>
    <font>
      <u/>
      <sz val="11"/>
      <color theme="10"/>
      <name val="Arial"/>
      <family val="2"/>
    </font>
    <font>
      <sz val="11"/>
      <color theme="1"/>
      <name val="Arial"/>
      <family val="2"/>
    </font>
    <font>
      <sz val="9"/>
      <color rgb="FF000000"/>
      <name val="Arial"/>
      <family val="2"/>
    </font>
    <font>
      <sz val="9"/>
      <color rgb="FFFF0000"/>
      <name val="Arial"/>
      <family val="2"/>
    </font>
    <font>
      <sz val="10"/>
      <name val="Arial"/>
      <family val="2"/>
    </font>
    <font>
      <b/>
      <sz val="10"/>
      <name val="Arial"/>
      <family val="2"/>
    </font>
    <font>
      <b/>
      <vertAlign val="superscript"/>
      <sz val="10"/>
      <name val="Arial"/>
      <family val="2"/>
    </font>
    <font>
      <vertAlign val="subscript"/>
      <sz val="10"/>
      <name val="Arial"/>
      <family val="2"/>
    </font>
    <font>
      <b/>
      <sz val="11"/>
      <color rgb="FF000000"/>
      <name val="Arial"/>
    </font>
    <font>
      <sz val="9"/>
      <color rgb="FF000000"/>
      <name val="Arial"/>
    </font>
    <font>
      <sz val="14"/>
      <color theme="1"/>
      <name val="Arial"/>
      <family val="2"/>
    </font>
    <font>
      <sz val="10"/>
      <color rgb="FF000000"/>
      <name val="Arial"/>
      <family val="2"/>
    </font>
    <font>
      <b/>
      <sz val="11"/>
      <color rgb="FFC00000"/>
      <name val="Arial"/>
      <family val="2"/>
    </font>
  </fonts>
  <fills count="7">
    <fill>
      <patternFill patternType="none"/>
    </fill>
    <fill>
      <patternFill patternType="gray125"/>
    </fill>
    <fill>
      <patternFill patternType="solid">
        <fgColor rgb="FFCCCCCC"/>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s>
  <borders count="33">
    <border>
      <left/>
      <right/>
      <top/>
      <bottom/>
      <diagonal/>
    </border>
    <border>
      <left/>
      <right/>
      <top/>
      <bottom style="thick">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7" fillId="0" borderId="0"/>
  </cellStyleXfs>
  <cellXfs count="141">
    <xf numFmtId="0" fontId="0" fillId="0" borderId="0" xfId="0"/>
    <xf numFmtId="0" fontId="2" fillId="3" borderId="0" xfId="0" applyFont="1" applyFill="1" applyBorder="1"/>
    <xf numFmtId="0" fontId="6" fillId="3" borderId="0" xfId="0" applyFont="1" applyFill="1" applyBorder="1"/>
    <xf numFmtId="0" fontId="2" fillId="0" borderId="0" xfId="0" applyFont="1" applyFill="1" applyBorder="1"/>
    <xf numFmtId="0" fontId="7" fillId="3" borderId="0" xfId="0" applyFont="1" applyFill="1" applyBorder="1"/>
    <xf numFmtId="0" fontId="7" fillId="0" borderId="0" xfId="0" applyFont="1" applyFill="1" applyBorder="1"/>
    <xf numFmtId="0" fontId="2" fillId="3" borderId="0" xfId="0" applyFont="1" applyFill="1" applyBorder="1" applyAlignment="1">
      <alignment horizontal="right" vertical="top"/>
    </xf>
    <xf numFmtId="0" fontId="4" fillId="3" borderId="0" xfId="0" applyFont="1" applyFill="1" applyBorder="1" applyAlignment="1">
      <alignment horizontal="center" vertical="center" wrapText="1"/>
    </xf>
    <xf numFmtId="0" fontId="5" fillId="3" borderId="0" xfId="0" applyFont="1" applyFill="1" applyBorder="1" applyAlignment="1">
      <alignment horizontal="center" wrapText="1"/>
    </xf>
    <xf numFmtId="0" fontId="5" fillId="3" borderId="0" xfId="0" applyFont="1" applyFill="1" applyBorder="1" applyAlignment="1">
      <alignment wrapText="1"/>
    </xf>
    <xf numFmtId="0" fontId="4" fillId="0"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9" fillId="0" borderId="0" xfId="0" applyFont="1" applyFill="1" applyBorder="1"/>
    <xf numFmtId="0" fontId="9" fillId="3" borderId="0" xfId="0" applyFont="1" applyFill="1" applyBorder="1"/>
    <xf numFmtId="0" fontId="10" fillId="3" borderId="0" xfId="0" applyFont="1" applyFill="1" applyBorder="1"/>
    <xf numFmtId="0" fontId="4" fillId="3" borderId="0" xfId="0" applyFont="1" applyFill="1" applyBorder="1" applyAlignment="1">
      <alignment horizontal="center"/>
    </xf>
    <xf numFmtId="0" fontId="4" fillId="3" borderId="0" xfId="0" applyFont="1" applyFill="1" applyBorder="1"/>
    <xf numFmtId="3" fontId="2" fillId="0" borderId="0" xfId="0" applyNumberFormat="1" applyFont="1" applyFill="1" applyBorder="1"/>
    <xf numFmtId="0" fontId="13" fillId="3" borderId="0" xfId="1" applyFont="1" applyFill="1" applyBorder="1" applyAlignment="1">
      <alignment horizontal="left" vertical="top"/>
    </xf>
    <xf numFmtId="0" fontId="2" fillId="3" borderId="0" xfId="0" applyFont="1" applyFill="1" applyBorder="1" applyAlignment="1">
      <alignment horizontal="left" vertical="top"/>
    </xf>
    <xf numFmtId="0" fontId="4" fillId="3" borderId="0" xfId="0" applyFont="1" applyFill="1" applyBorder="1" applyAlignment="1">
      <alignment horizontal="center" wrapText="1"/>
    </xf>
    <xf numFmtId="0" fontId="9" fillId="2" borderId="1" xfId="0" applyFont="1" applyFill="1" applyBorder="1" applyAlignment="1">
      <alignment horizontal="center" wrapText="1"/>
    </xf>
    <xf numFmtId="0" fontId="15" fillId="0" borderId="0" xfId="0" applyFont="1" applyAlignment="1">
      <alignment wrapText="1"/>
    </xf>
    <xf numFmtId="0" fontId="1" fillId="0" borderId="0" xfId="0" applyFont="1" applyAlignment="1">
      <alignment horizontal="center" vertical="center" wrapText="1"/>
    </xf>
    <xf numFmtId="0" fontId="8" fillId="0" borderId="0" xfId="0" applyFont="1" applyAlignment="1">
      <alignment vertical="top"/>
    </xf>
    <xf numFmtId="0" fontId="1" fillId="0" borderId="0" xfId="0" applyFont="1"/>
    <xf numFmtId="0" fontId="1" fillId="0" borderId="0" xfId="0" quotePrefix="1" applyFont="1"/>
    <xf numFmtId="0" fontId="16" fillId="0" borderId="0" xfId="0" applyFont="1" applyAlignment="1">
      <alignment horizontal="center" wrapText="1"/>
    </xf>
    <xf numFmtId="0" fontId="18" fillId="0" borderId="0" xfId="2" applyFont="1" applyFill="1"/>
    <xf numFmtId="0" fontId="17" fillId="0" borderId="0" xfId="2" applyFont="1" applyFill="1" applyAlignment="1">
      <alignment horizontal="center"/>
    </xf>
    <xf numFmtId="2" fontId="17" fillId="0" borderId="0" xfId="2" applyNumberFormat="1" applyFont="1" applyFill="1" applyAlignment="1">
      <alignment horizontal="center"/>
    </xf>
    <xf numFmtId="0" fontId="17" fillId="0" borderId="0" xfId="2" applyFill="1"/>
    <xf numFmtId="0" fontId="18" fillId="4" borderId="5" xfId="2" applyFont="1" applyFill="1" applyBorder="1"/>
    <xf numFmtId="0" fontId="18" fillId="4" borderId="6" xfId="2" applyFont="1" applyFill="1" applyBorder="1" applyAlignment="1">
      <alignment horizontal="center"/>
    </xf>
    <xf numFmtId="2" fontId="18" fillId="4" borderId="6" xfId="2" applyNumberFormat="1" applyFont="1" applyFill="1" applyBorder="1" applyAlignment="1">
      <alignment horizontal="center"/>
    </xf>
    <xf numFmtId="0" fontId="18" fillId="4" borderId="6" xfId="2" applyFont="1" applyFill="1" applyBorder="1" applyAlignment="1">
      <alignment horizontal="centerContinuous"/>
    </xf>
    <xf numFmtId="0" fontId="18" fillId="4" borderId="8" xfId="2" applyFont="1" applyFill="1" applyBorder="1" applyAlignment="1">
      <alignment horizontal="center"/>
    </xf>
    <xf numFmtId="0" fontId="18" fillId="4" borderId="9" xfId="2" applyFont="1" applyFill="1" applyBorder="1" applyAlignment="1">
      <alignment horizontal="center"/>
    </xf>
    <xf numFmtId="0" fontId="17" fillId="0" borderId="0" xfId="2" applyFont="1" applyFill="1"/>
    <xf numFmtId="0" fontId="18" fillId="4" borderId="10" xfId="2" applyFont="1" applyFill="1" applyBorder="1"/>
    <xf numFmtId="0" fontId="18" fillId="4" borderId="11" xfId="2" applyFont="1" applyFill="1" applyBorder="1" applyAlignment="1">
      <alignment horizontal="center"/>
    </xf>
    <xf numFmtId="2" fontId="18" fillId="4" borderId="11" xfId="2" applyNumberFormat="1" applyFont="1" applyFill="1" applyBorder="1" applyAlignment="1">
      <alignment horizontal="center"/>
    </xf>
    <xf numFmtId="0" fontId="18" fillId="4" borderId="3" xfId="2" applyFont="1" applyFill="1" applyBorder="1" applyAlignment="1">
      <alignment horizontal="center"/>
    </xf>
    <xf numFmtId="0" fontId="18" fillId="4" borderId="12" xfId="2" applyFont="1" applyFill="1" applyBorder="1" applyAlignment="1">
      <alignment horizontal="center"/>
    </xf>
    <xf numFmtId="0" fontId="18" fillId="4" borderId="2" xfId="2" applyFont="1" applyFill="1" applyBorder="1" applyAlignment="1">
      <alignment horizontal="center"/>
    </xf>
    <xf numFmtId="0" fontId="18" fillId="4" borderId="4" xfId="2" applyFont="1" applyFill="1" applyBorder="1" applyAlignment="1">
      <alignment horizontal="center"/>
    </xf>
    <xf numFmtId="0" fontId="18" fillId="4" borderId="13" xfId="2" applyFont="1" applyFill="1" applyBorder="1" applyAlignment="1">
      <alignment horizontal="center"/>
    </xf>
    <xf numFmtId="0" fontId="18" fillId="4" borderId="14" xfId="2" applyFont="1" applyFill="1" applyBorder="1"/>
    <xf numFmtId="0" fontId="18" fillId="4" borderId="15" xfId="2" applyFont="1" applyFill="1" applyBorder="1" applyAlignment="1">
      <alignment horizontal="center"/>
    </xf>
    <xf numFmtId="2" fontId="18" fillId="4" borderId="15" xfId="2" applyNumberFormat="1" applyFont="1" applyFill="1" applyBorder="1" applyAlignment="1">
      <alignment horizontal="center"/>
    </xf>
    <xf numFmtId="0" fontId="18" fillId="4" borderId="16" xfId="2" applyFont="1" applyFill="1" applyBorder="1" applyAlignment="1">
      <alignment horizontal="center"/>
    </xf>
    <xf numFmtId="0" fontId="18" fillId="4" borderId="17" xfId="2" applyFont="1" applyFill="1" applyBorder="1" applyAlignment="1">
      <alignment horizontal="center"/>
    </xf>
    <xf numFmtId="0" fontId="18" fillId="4" borderId="18" xfId="2" applyFont="1" applyFill="1" applyBorder="1" applyAlignment="1">
      <alignment horizontal="center"/>
    </xf>
    <xf numFmtId="0" fontId="18" fillId="4" borderId="19" xfId="2" applyFont="1" applyFill="1" applyBorder="1"/>
    <xf numFmtId="0" fontId="17" fillId="4" borderId="20" xfId="2" applyFont="1" applyFill="1" applyBorder="1"/>
    <xf numFmtId="0" fontId="17" fillId="4" borderId="21" xfId="2" applyFont="1" applyFill="1" applyBorder="1"/>
    <xf numFmtId="0" fontId="17" fillId="0" borderId="22" xfId="2" applyFont="1" applyFill="1" applyBorder="1"/>
    <xf numFmtId="0" fontId="17" fillId="0" borderId="23" xfId="2" applyFont="1" applyFill="1" applyBorder="1" applyAlignment="1">
      <alignment horizontal="center"/>
    </xf>
    <xf numFmtId="1" fontId="17" fillId="0" borderId="23" xfId="2" applyNumberFormat="1" applyFont="1" applyFill="1" applyBorder="1" applyAlignment="1">
      <alignment horizontal="center"/>
    </xf>
    <xf numFmtId="2" fontId="17" fillId="0" borderId="23" xfId="2" applyNumberFormat="1" applyFont="1" applyFill="1" applyBorder="1" applyAlignment="1">
      <alignment horizontal="center"/>
    </xf>
    <xf numFmtId="164" fontId="17" fillId="0" borderId="23" xfId="2" applyNumberFormat="1" applyFont="1" applyFill="1" applyBorder="1" applyAlignment="1">
      <alignment horizontal="center"/>
    </xf>
    <xf numFmtId="3" fontId="17" fillId="0" borderId="23" xfId="2" applyNumberFormat="1" applyFont="1" applyFill="1" applyBorder="1" applyAlignment="1">
      <alignment horizontal="center"/>
    </xf>
    <xf numFmtId="3" fontId="17" fillId="0" borderId="24" xfId="2" applyNumberFormat="1" applyFont="1" applyFill="1" applyBorder="1" applyAlignment="1">
      <alignment horizontal="center"/>
    </xf>
    <xf numFmtId="165" fontId="17" fillId="0" borderId="0" xfId="2" applyNumberFormat="1" applyFont="1" applyFill="1" applyAlignment="1">
      <alignment horizontal="center"/>
    </xf>
    <xf numFmtId="0" fontId="17" fillId="0" borderId="25" xfId="2" applyFont="1" applyFill="1" applyBorder="1"/>
    <xf numFmtId="0" fontId="17" fillId="0" borderId="26" xfId="2" applyFont="1" applyFill="1" applyBorder="1" applyAlignment="1">
      <alignment horizontal="center"/>
    </xf>
    <xf numFmtId="3" fontId="17" fillId="0" borderId="26" xfId="2" applyNumberFormat="1" applyFont="1" applyFill="1" applyBorder="1" applyAlignment="1">
      <alignment horizontal="center"/>
    </xf>
    <xf numFmtId="2" fontId="17" fillId="0" borderId="26" xfId="2" applyNumberFormat="1" applyFont="1" applyFill="1" applyBorder="1" applyAlignment="1">
      <alignment horizontal="center"/>
    </xf>
    <xf numFmtId="164" fontId="17" fillId="0" borderId="26" xfId="2" applyNumberFormat="1" applyFont="1" applyFill="1" applyBorder="1" applyAlignment="1">
      <alignment horizontal="center"/>
    </xf>
    <xf numFmtId="165" fontId="17" fillId="0" borderId="23" xfId="2" applyNumberFormat="1" applyFont="1" applyFill="1" applyBorder="1" applyAlignment="1">
      <alignment horizontal="center"/>
    </xf>
    <xf numFmtId="165" fontId="17" fillId="0" borderId="26" xfId="2" applyNumberFormat="1" applyFont="1" applyFill="1" applyBorder="1" applyAlignment="1">
      <alignment horizontal="center"/>
    </xf>
    <xf numFmtId="3" fontId="17" fillId="0" borderId="27" xfId="2" applyNumberFormat="1" applyFont="1" applyFill="1" applyBorder="1" applyAlignment="1">
      <alignment horizontal="center"/>
    </xf>
    <xf numFmtId="166" fontId="17" fillId="0" borderId="0" xfId="2" applyNumberFormat="1" applyFont="1" applyFill="1" applyAlignment="1">
      <alignment horizontal="center"/>
    </xf>
    <xf numFmtId="166" fontId="17" fillId="0" borderId="26" xfId="2" applyNumberFormat="1" applyFont="1" applyFill="1" applyBorder="1" applyAlignment="1">
      <alignment horizontal="center"/>
    </xf>
    <xf numFmtId="166" fontId="17" fillId="0" borderId="23" xfId="2" applyNumberFormat="1" applyFont="1" applyFill="1" applyBorder="1" applyAlignment="1">
      <alignment horizontal="center"/>
    </xf>
    <xf numFmtId="0" fontId="18" fillId="4" borderId="25" xfId="2" applyFont="1" applyFill="1" applyBorder="1"/>
    <xf numFmtId="0" fontId="17" fillId="4" borderId="26" xfId="2" applyFont="1" applyFill="1" applyBorder="1" applyAlignment="1">
      <alignment horizontal="center"/>
    </xf>
    <xf numFmtId="2" fontId="17" fillId="4" borderId="26" xfId="2" applyNumberFormat="1" applyFont="1" applyFill="1" applyBorder="1" applyAlignment="1">
      <alignment horizontal="center"/>
    </xf>
    <xf numFmtId="164" fontId="17" fillId="4" borderId="26" xfId="2" applyNumberFormat="1" applyFont="1" applyFill="1" applyBorder="1" applyAlignment="1">
      <alignment horizontal="center"/>
    </xf>
    <xf numFmtId="0" fontId="17" fillId="4" borderId="27" xfId="2" applyFont="1" applyFill="1" applyBorder="1" applyAlignment="1">
      <alignment horizontal="center"/>
    </xf>
    <xf numFmtId="1" fontId="17" fillId="0" borderId="26" xfId="2" applyNumberFormat="1" applyFont="1" applyFill="1" applyBorder="1" applyAlignment="1">
      <alignment horizontal="center"/>
    </xf>
    <xf numFmtId="1" fontId="17" fillId="0" borderId="28" xfId="2" applyNumberFormat="1" applyFont="1" applyFill="1" applyBorder="1" applyAlignment="1">
      <alignment horizontal="center"/>
    </xf>
    <xf numFmtId="3" fontId="17" fillId="0" borderId="28" xfId="2" applyNumberFormat="1" applyFont="1" applyFill="1" applyBorder="1" applyAlignment="1">
      <alignment horizontal="center"/>
    </xf>
    <xf numFmtId="167" fontId="17" fillId="0" borderId="26" xfId="2" applyNumberFormat="1" applyFont="1" applyFill="1" applyBorder="1" applyAlignment="1">
      <alignment horizontal="center"/>
    </xf>
    <xf numFmtId="168" fontId="17" fillId="0" borderId="26" xfId="2" applyNumberFormat="1" applyFont="1" applyFill="1" applyBorder="1" applyAlignment="1">
      <alignment horizontal="center"/>
    </xf>
    <xf numFmtId="169" fontId="17" fillId="0" borderId="26" xfId="2" applyNumberFormat="1" applyFont="1" applyFill="1" applyBorder="1" applyAlignment="1">
      <alignment horizontal="center"/>
    </xf>
    <xf numFmtId="0" fontId="17" fillId="0" borderId="29" xfId="2" applyFont="1" applyFill="1" applyBorder="1"/>
    <xf numFmtId="0" fontId="17" fillId="0" borderId="30" xfId="2" applyFont="1" applyFill="1" applyBorder="1" applyAlignment="1">
      <alignment horizontal="center"/>
    </xf>
    <xf numFmtId="3" fontId="17" fillId="0" borderId="30" xfId="2" applyNumberFormat="1" applyFont="1" applyFill="1" applyBorder="1" applyAlignment="1">
      <alignment horizontal="center"/>
    </xf>
    <xf numFmtId="2" fontId="17" fillId="0" borderId="30" xfId="2" applyNumberFormat="1" applyFont="1" applyFill="1" applyBorder="1" applyAlignment="1">
      <alignment horizontal="center"/>
    </xf>
    <xf numFmtId="164" fontId="17" fillId="0" borderId="30" xfId="2" applyNumberFormat="1" applyFont="1" applyFill="1" applyBorder="1" applyAlignment="1">
      <alignment horizontal="center"/>
    </xf>
    <xf numFmtId="1" fontId="17" fillId="0" borderId="30" xfId="2" applyNumberFormat="1" applyFont="1" applyFill="1" applyBorder="1" applyAlignment="1">
      <alignment horizontal="center"/>
    </xf>
    <xf numFmtId="3" fontId="17" fillId="0" borderId="31" xfId="2" applyNumberFormat="1" applyFont="1" applyFill="1" applyBorder="1" applyAlignment="1">
      <alignment horizontal="center"/>
    </xf>
    <xf numFmtId="0" fontId="18" fillId="5" borderId="22" xfId="2" applyFont="1" applyFill="1" applyBorder="1"/>
    <xf numFmtId="0" fontId="17" fillId="5" borderId="23" xfId="2" applyFont="1" applyFill="1" applyBorder="1" applyAlignment="1">
      <alignment horizontal="center"/>
    </xf>
    <xf numFmtId="0" fontId="17" fillId="5" borderId="26" xfId="2" applyFont="1" applyFill="1" applyBorder="1" applyAlignment="1">
      <alignment horizontal="center"/>
    </xf>
    <xf numFmtId="2" fontId="17" fillId="5" borderId="23" xfId="2" applyNumberFormat="1" applyFont="1" applyFill="1" applyBorder="1" applyAlignment="1">
      <alignment horizontal="center"/>
    </xf>
    <xf numFmtId="0" fontId="17" fillId="6" borderId="28" xfId="2" applyFont="1" applyFill="1" applyBorder="1" applyAlignment="1">
      <alignment horizontal="center"/>
    </xf>
    <xf numFmtId="0" fontId="17" fillId="0" borderId="25" xfId="2" applyFont="1" applyBorder="1" applyAlignment="1" applyProtection="1">
      <alignment vertical="center"/>
    </xf>
    <xf numFmtId="164" fontId="17" fillId="0" borderId="32" xfId="2" applyNumberFormat="1" applyFont="1" applyBorder="1" applyAlignment="1" applyProtection="1">
      <alignment horizontal="center"/>
      <protection locked="0"/>
    </xf>
    <xf numFmtId="164" fontId="17" fillId="0" borderId="26" xfId="2" applyNumberFormat="1" applyFont="1" applyBorder="1" applyAlignment="1" applyProtection="1">
      <alignment horizontal="center"/>
      <protection locked="0"/>
    </xf>
    <xf numFmtId="0" fontId="17" fillId="0" borderId="29" xfId="2" applyFont="1" applyBorder="1" applyAlignment="1" applyProtection="1">
      <alignment vertical="center"/>
    </xf>
    <xf numFmtId="164" fontId="17" fillId="0" borderId="30" xfId="2" applyNumberFormat="1" applyFont="1" applyBorder="1" applyAlignment="1" applyProtection="1">
      <alignment horizontal="center"/>
      <protection locked="0"/>
    </xf>
    <xf numFmtId="1" fontId="17" fillId="0" borderId="31" xfId="2" applyNumberFormat="1" applyFont="1" applyFill="1" applyBorder="1" applyAlignment="1">
      <alignment horizontal="center"/>
    </xf>
    <xf numFmtId="0" fontId="17" fillId="0" borderId="0" xfId="2" applyFont="1" applyBorder="1" applyAlignment="1" applyProtection="1">
      <alignment vertical="center"/>
    </xf>
    <xf numFmtId="0" fontId="17" fillId="0" borderId="0" xfId="2" applyFont="1" applyFill="1" applyBorder="1" applyAlignment="1">
      <alignment horizontal="center"/>
    </xf>
    <xf numFmtId="3" fontId="17" fillId="0" borderId="0" xfId="2" applyNumberFormat="1" applyFont="1" applyFill="1" applyBorder="1" applyAlignment="1">
      <alignment horizontal="center"/>
    </xf>
    <xf numFmtId="2" fontId="17" fillId="0" borderId="0" xfId="2" applyNumberFormat="1" applyFont="1" applyFill="1" applyBorder="1" applyAlignment="1">
      <alignment horizontal="center"/>
    </xf>
    <xf numFmtId="164" fontId="17" fillId="0" borderId="0" xfId="2" applyNumberFormat="1" applyFont="1" applyBorder="1" applyAlignment="1" applyProtection="1">
      <alignment horizontal="center"/>
      <protection locked="0"/>
    </xf>
    <xf numFmtId="1" fontId="17" fillId="0" borderId="0" xfId="2" applyNumberFormat="1" applyFont="1" applyFill="1" applyBorder="1" applyAlignment="1">
      <alignment horizontal="center"/>
    </xf>
    <xf numFmtId="164" fontId="17" fillId="0" borderId="0" xfId="2" applyNumberFormat="1" applyFont="1" applyFill="1" applyBorder="1" applyAlignment="1">
      <alignment horizontal="center"/>
    </xf>
    <xf numFmtId="0" fontId="17" fillId="0" borderId="0" xfId="2" applyFill="1" applyAlignment="1">
      <alignment horizontal="center"/>
    </xf>
    <xf numFmtId="170" fontId="17" fillId="0" borderId="0" xfId="2" applyNumberFormat="1" applyFill="1"/>
    <xf numFmtId="0" fontId="21" fillId="2" borderId="1" xfId="0" applyFont="1" applyFill="1" applyBorder="1" applyAlignment="1">
      <alignment horizontal="center" wrapText="1"/>
    </xf>
    <xf numFmtId="0" fontId="22" fillId="0" borderId="0" xfId="0" applyFont="1" applyAlignment="1">
      <alignment wrapText="1"/>
    </xf>
    <xf numFmtId="0" fontId="2" fillId="3" borderId="0" xfId="0" applyFont="1" applyFill="1" applyBorder="1" applyAlignment="1">
      <alignment horizontal="left" vertical="top" wrapText="1"/>
    </xf>
    <xf numFmtId="0" fontId="24" fillId="0" borderId="0" xfId="0" applyFont="1" applyAlignment="1">
      <alignment wrapText="1"/>
    </xf>
    <xf numFmtId="0" fontId="17" fillId="0" borderId="0" xfId="0" applyFont="1" applyAlignment="1">
      <alignment wrapText="1"/>
    </xf>
    <xf numFmtId="0" fontId="17" fillId="0" borderId="0" xfId="0" applyFont="1" applyAlignment="1">
      <alignment vertical="top"/>
    </xf>
    <xf numFmtId="0" fontId="17" fillId="0" borderId="0" xfId="0" applyFont="1" applyAlignment="1">
      <alignment horizontal="center" vertical="top" wrapText="1"/>
    </xf>
    <xf numFmtId="0" fontId="17" fillId="0" borderId="0" xfId="0" applyFont="1" applyAlignment="1">
      <alignment vertical="top" wrapText="1"/>
    </xf>
    <xf numFmtId="0" fontId="24" fillId="0" borderId="0" xfId="0" applyFont="1" applyAlignment="1">
      <alignment horizontal="center" wrapText="1"/>
    </xf>
    <xf numFmtId="0" fontId="24" fillId="0" borderId="0" xfId="0" applyFont="1"/>
    <xf numFmtId="0" fontId="24" fillId="0" borderId="0" xfId="0" applyFont="1" applyAlignment="1">
      <alignment horizontal="center"/>
    </xf>
    <xf numFmtId="0" fontId="18" fillId="0" borderId="0" xfId="0" applyFont="1" applyFill="1" applyBorder="1"/>
    <xf numFmtId="0" fontId="3" fillId="0" borderId="0" xfId="0" applyFont="1" applyFill="1" applyBorder="1"/>
    <xf numFmtId="0" fontId="4" fillId="0" borderId="0" xfId="0" applyFont="1" applyFill="1" applyBorder="1"/>
    <xf numFmtId="0" fontId="23" fillId="3" borderId="0" xfId="0" applyFont="1" applyFill="1" applyBorder="1" applyAlignment="1">
      <alignment horizontal="left" vertical="center"/>
    </xf>
    <xf numFmtId="0" fontId="5" fillId="3" borderId="0" xfId="0" applyFont="1" applyFill="1" applyBorder="1"/>
    <xf numFmtId="0" fontId="7" fillId="3" borderId="0" xfId="0" applyFont="1" applyFill="1" applyBorder="1" applyAlignment="1">
      <alignment horizontal="right" vertical="top"/>
    </xf>
    <xf numFmtId="14" fontId="25" fillId="3" borderId="0" xfId="0" applyNumberFormat="1" applyFont="1" applyFill="1" applyBorder="1"/>
    <xf numFmtId="3" fontId="11" fillId="0" borderId="0" xfId="0" applyNumberFormat="1" applyFont="1" applyBorder="1"/>
    <xf numFmtId="3" fontId="9" fillId="0" borderId="0" xfId="0" applyNumberFormat="1" applyFont="1" applyFill="1" applyBorder="1"/>
    <xf numFmtId="0" fontId="2" fillId="3" borderId="0" xfId="0" applyFont="1" applyFill="1" applyBorder="1" applyAlignment="1">
      <alignment horizontal="left" vertical="top" wrapText="1"/>
    </xf>
    <xf numFmtId="0" fontId="7" fillId="3" borderId="0" xfId="0" applyFont="1" applyFill="1" applyBorder="1" applyAlignment="1">
      <alignment vertical="top" wrapText="1"/>
    </xf>
    <xf numFmtId="0" fontId="7" fillId="3" borderId="0" xfId="0" applyFont="1" applyFill="1" applyBorder="1" applyAlignment="1">
      <alignment horizontal="left" vertical="top" wrapText="1"/>
    </xf>
    <xf numFmtId="0" fontId="7" fillId="0" borderId="0" xfId="0" applyFont="1" applyBorder="1" applyAlignment="1">
      <alignment vertical="top" wrapText="1"/>
    </xf>
    <xf numFmtId="0" fontId="7" fillId="0" borderId="0" xfId="0" applyFont="1" applyFill="1" applyBorder="1" applyAlignment="1">
      <alignment vertical="top" wrapText="1"/>
    </xf>
    <xf numFmtId="0" fontId="8" fillId="0" borderId="0" xfId="0" applyFont="1" applyBorder="1" applyAlignment="1">
      <alignment vertical="top" wrapText="1"/>
    </xf>
    <xf numFmtId="0" fontId="14" fillId="3" borderId="0" xfId="0" applyFont="1" applyFill="1" applyBorder="1" applyAlignment="1">
      <alignment horizontal="left" vertical="top" wrapText="1"/>
    </xf>
    <xf numFmtId="0" fontId="18" fillId="4" borderId="7" xfId="2"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1733551</xdr:colOff>
      <xdr:row>0</xdr:row>
      <xdr:rowOff>123825</xdr:rowOff>
    </xdr:from>
    <xdr:to>
      <xdr:col>5</xdr:col>
      <xdr:colOff>1764032</xdr:colOff>
      <xdr:row>2</xdr:row>
      <xdr:rowOff>171450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0426" y="123825"/>
          <a:ext cx="2011681"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epa.gov/wqc/national-recommended-water-quality-criteria-aquatic-life-criteria-tabl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Normal="100" zoomScalePageLayoutView="60" workbookViewId="0">
      <selection activeCell="L8" sqref="L8"/>
    </sheetView>
  </sheetViews>
  <sheetFormatPr defaultColWidth="9.140625" defaultRowHeight="14.25" x14ac:dyDescent="0.2"/>
  <cols>
    <col min="1" max="1" width="3.85546875" style="3" customWidth="1"/>
    <col min="2" max="2" width="13.28515625" style="3" customWidth="1"/>
    <col min="3" max="6" width="29.7109375" style="3" customWidth="1"/>
    <col min="7" max="7" width="22.5703125" style="3" customWidth="1"/>
    <col min="8" max="16384" width="9.140625" style="3"/>
  </cols>
  <sheetData>
    <row r="1" spans="1:12" x14ac:dyDescent="0.2">
      <c r="B1" s="124" t="s">
        <v>1494</v>
      </c>
    </row>
    <row r="2" spans="1:12" ht="18" x14ac:dyDescent="0.25">
      <c r="B2" s="125" t="s">
        <v>1089</v>
      </c>
      <c r="D2" s="126"/>
    </row>
    <row r="3" spans="1:12" ht="18" x14ac:dyDescent="0.2">
      <c r="A3" s="1"/>
      <c r="B3" s="127" t="s">
        <v>1090</v>
      </c>
      <c r="C3" s="1"/>
      <c r="D3" s="1"/>
      <c r="E3" s="1"/>
      <c r="F3" s="1"/>
      <c r="G3" s="128"/>
    </row>
    <row r="4" spans="1:12" ht="15" x14ac:dyDescent="0.25">
      <c r="A4" s="1"/>
      <c r="B4" s="1"/>
      <c r="C4" s="1"/>
      <c r="D4" s="1"/>
      <c r="E4" s="1"/>
      <c r="F4" s="1"/>
      <c r="G4" s="2"/>
    </row>
    <row r="5" spans="1:12" s="5" customFormat="1" ht="121.5" customHeight="1" x14ac:dyDescent="0.2">
      <c r="A5" s="4"/>
      <c r="B5" s="129" t="s">
        <v>1091</v>
      </c>
      <c r="C5" s="134" t="s">
        <v>1495</v>
      </c>
      <c r="D5" s="134"/>
      <c r="E5" s="134"/>
      <c r="F5" s="134"/>
      <c r="G5" s="4"/>
    </row>
    <row r="6" spans="1:12" ht="76.5" customHeight="1" x14ac:dyDescent="0.2">
      <c r="A6" s="1"/>
      <c r="B6" s="6" t="s">
        <v>1092</v>
      </c>
      <c r="C6" s="135" t="s">
        <v>1093</v>
      </c>
      <c r="D6" s="135"/>
      <c r="E6" s="135"/>
      <c r="F6" s="135"/>
      <c r="G6" s="7"/>
    </row>
    <row r="7" spans="1:12" ht="91.5" customHeight="1" x14ac:dyDescent="0.2">
      <c r="A7" s="1"/>
      <c r="B7" s="6" t="s">
        <v>1094</v>
      </c>
      <c r="C7" s="134" t="s">
        <v>1095</v>
      </c>
      <c r="D7" s="134"/>
      <c r="E7" s="134"/>
      <c r="F7" s="134"/>
      <c r="G7" s="8"/>
    </row>
    <row r="8" spans="1:12" ht="51" customHeight="1" x14ac:dyDescent="0.2">
      <c r="A8" s="1"/>
      <c r="B8" s="6" t="s">
        <v>1096</v>
      </c>
      <c r="C8" s="134" t="s">
        <v>1097</v>
      </c>
      <c r="D8" s="136"/>
      <c r="E8" s="136"/>
      <c r="F8" s="136"/>
      <c r="G8" s="1"/>
    </row>
    <row r="9" spans="1:12" ht="108" customHeight="1" x14ac:dyDescent="0.2">
      <c r="A9" s="1"/>
      <c r="B9" s="6" t="s">
        <v>1098</v>
      </c>
      <c r="C9" s="137" t="s">
        <v>1099</v>
      </c>
      <c r="D9" s="138"/>
      <c r="E9" s="138"/>
      <c r="F9" s="138"/>
      <c r="G9" s="9"/>
    </row>
    <row r="10" spans="1:12" ht="164.25" customHeight="1" x14ac:dyDescent="0.2">
      <c r="A10" s="1"/>
      <c r="B10" s="6" t="s">
        <v>1100</v>
      </c>
      <c r="C10" s="133" t="s">
        <v>1101</v>
      </c>
      <c r="D10" s="133"/>
      <c r="E10" s="133"/>
      <c r="F10" s="133"/>
      <c r="G10" s="10"/>
    </row>
    <row r="11" spans="1:12" ht="210" customHeight="1" x14ac:dyDescent="0.2">
      <c r="A11" s="1"/>
      <c r="B11" s="6"/>
      <c r="C11" s="133" t="s">
        <v>1102</v>
      </c>
      <c r="D11" s="133"/>
      <c r="E11" s="133"/>
      <c r="F11" s="133"/>
      <c r="G11" s="7"/>
    </row>
    <row r="12" spans="1:12" ht="198" customHeight="1" x14ac:dyDescent="0.2">
      <c r="A12" s="1"/>
      <c r="B12" s="6"/>
      <c r="C12" s="135" t="s">
        <v>1103</v>
      </c>
      <c r="D12" s="135"/>
      <c r="E12" s="135"/>
      <c r="F12" s="135"/>
      <c r="G12" s="7"/>
    </row>
    <row r="13" spans="1:12" ht="45.75" customHeight="1" x14ac:dyDescent="0.2">
      <c r="A13" s="1"/>
      <c r="B13" s="6" t="s">
        <v>1104</v>
      </c>
      <c r="C13" s="134" t="s">
        <v>1105</v>
      </c>
      <c r="D13" s="134"/>
      <c r="E13" s="134"/>
      <c r="F13" s="134"/>
      <c r="G13" s="1"/>
    </row>
    <row r="14" spans="1:12" s="12" customFormat="1" ht="61.5" customHeight="1" x14ac:dyDescent="0.25">
      <c r="A14" s="13"/>
      <c r="B14" s="6" t="s">
        <v>1106</v>
      </c>
      <c r="C14" s="134" t="s">
        <v>1107</v>
      </c>
      <c r="D14" s="134"/>
      <c r="E14" s="134"/>
      <c r="F14" s="134"/>
      <c r="G14" s="11"/>
    </row>
    <row r="15" spans="1:12" s="12" customFormat="1" ht="15" x14ac:dyDescent="0.25">
      <c r="A15" s="13"/>
      <c r="B15" s="13"/>
      <c r="C15" s="4"/>
      <c r="D15" s="14"/>
      <c r="E15" s="14"/>
      <c r="F15" s="14"/>
      <c r="G15" s="13"/>
      <c r="K15" s="131"/>
      <c r="L15" s="132"/>
    </row>
    <row r="16" spans="1:12" s="12" customFormat="1" ht="15" x14ac:dyDescent="0.25">
      <c r="A16" s="13"/>
      <c r="B16" s="13"/>
      <c r="C16" s="4"/>
      <c r="D16" s="14"/>
      <c r="E16" s="14"/>
      <c r="F16" s="14"/>
      <c r="G16" s="13"/>
    </row>
    <row r="17" spans="1:11" x14ac:dyDescent="0.2">
      <c r="A17" s="1"/>
      <c r="B17" s="1" t="s">
        <v>1108</v>
      </c>
      <c r="C17" s="4">
        <v>1</v>
      </c>
      <c r="D17" s="4"/>
      <c r="E17" s="4"/>
      <c r="F17" s="4"/>
      <c r="G17" s="1"/>
    </row>
    <row r="18" spans="1:11" ht="15" x14ac:dyDescent="0.25">
      <c r="A18" s="1"/>
      <c r="B18" s="1" t="s">
        <v>1109</v>
      </c>
      <c r="C18" s="130">
        <v>44309</v>
      </c>
      <c r="D18" s="4"/>
      <c r="E18" s="4"/>
      <c r="F18" s="4"/>
      <c r="G18" s="15"/>
    </row>
    <row r="19" spans="1:11" x14ac:dyDescent="0.2">
      <c r="A19" s="1"/>
      <c r="B19" s="1"/>
      <c r="C19" s="1"/>
      <c r="D19" s="1"/>
      <c r="E19" s="1"/>
      <c r="F19" s="1"/>
      <c r="G19" s="1"/>
    </row>
    <row r="20" spans="1:11" ht="15" x14ac:dyDescent="0.25">
      <c r="A20" s="1"/>
      <c r="B20" s="13" t="s">
        <v>1110</v>
      </c>
      <c r="C20" s="1"/>
      <c r="D20" s="1"/>
      <c r="E20" s="1"/>
      <c r="F20" s="1"/>
      <c r="G20" s="16"/>
    </row>
    <row r="21" spans="1:11" ht="33.75" customHeight="1" x14ac:dyDescent="0.2">
      <c r="A21" s="1"/>
      <c r="B21" s="115" t="s">
        <v>134</v>
      </c>
      <c r="C21" s="133" t="s">
        <v>1111</v>
      </c>
      <c r="D21" s="133"/>
      <c r="E21" s="133"/>
      <c r="F21" s="133"/>
      <c r="G21" s="16"/>
      <c r="K21" s="17"/>
    </row>
    <row r="22" spans="1:11" ht="24" customHeight="1" x14ac:dyDescent="0.2">
      <c r="A22" s="1"/>
      <c r="B22" s="115" t="s">
        <v>124</v>
      </c>
      <c r="C22" s="18" t="s">
        <v>1112</v>
      </c>
      <c r="D22" s="19"/>
      <c r="E22" s="19"/>
      <c r="F22" s="19"/>
      <c r="G22" s="16"/>
      <c r="K22" s="17"/>
    </row>
    <row r="23" spans="1:11" ht="23.25" customHeight="1" x14ac:dyDescent="0.2">
      <c r="A23" s="1"/>
      <c r="B23" s="115" t="s">
        <v>17</v>
      </c>
      <c r="C23" s="19" t="s">
        <v>1113</v>
      </c>
      <c r="D23" s="19"/>
      <c r="E23" s="19"/>
      <c r="F23" s="19"/>
      <c r="G23" s="1"/>
    </row>
    <row r="24" spans="1:11" ht="50.25" customHeight="1" x14ac:dyDescent="0.2">
      <c r="A24" s="1"/>
      <c r="B24" s="115" t="s">
        <v>430</v>
      </c>
      <c r="C24" s="133" t="s">
        <v>1114</v>
      </c>
      <c r="D24" s="133"/>
      <c r="E24" s="133"/>
      <c r="F24" s="133"/>
      <c r="G24" s="1"/>
    </row>
    <row r="25" spans="1:11" ht="54.75" customHeight="1" x14ac:dyDescent="0.2">
      <c r="A25" s="1"/>
      <c r="B25" s="115" t="s">
        <v>455</v>
      </c>
      <c r="C25" s="139" t="s">
        <v>1115</v>
      </c>
      <c r="D25" s="139"/>
      <c r="E25" s="139"/>
      <c r="F25" s="139"/>
      <c r="G25" s="20"/>
    </row>
    <row r="26" spans="1:11" ht="33" customHeight="1" x14ac:dyDescent="0.2">
      <c r="A26" s="1"/>
      <c r="B26" s="115" t="s">
        <v>275</v>
      </c>
      <c r="C26" s="133" t="s">
        <v>1116</v>
      </c>
      <c r="D26" s="133"/>
      <c r="E26" s="133"/>
      <c r="F26" s="133"/>
      <c r="G26" s="1"/>
    </row>
    <row r="27" spans="1:11" ht="42.75" customHeight="1" x14ac:dyDescent="0.2">
      <c r="A27" s="1"/>
      <c r="B27" s="1"/>
      <c r="C27" s="133" t="s">
        <v>1117</v>
      </c>
      <c r="D27" s="133"/>
      <c r="E27" s="133"/>
      <c r="F27" s="133"/>
      <c r="G27" s="20"/>
    </row>
    <row r="28" spans="1:11" x14ac:dyDescent="0.2">
      <c r="A28" s="1"/>
      <c r="B28" s="1"/>
      <c r="C28" s="1"/>
      <c r="D28" s="1"/>
      <c r="E28" s="1"/>
      <c r="F28" s="1"/>
      <c r="G28" s="1"/>
    </row>
    <row r="29" spans="1:11" x14ac:dyDescent="0.2">
      <c r="A29" s="1"/>
      <c r="B29" s="1"/>
      <c r="C29" s="1"/>
      <c r="D29" s="1"/>
      <c r="E29" s="1"/>
      <c r="F29" s="1"/>
      <c r="G29" s="1"/>
    </row>
    <row r="30" spans="1:11" x14ac:dyDescent="0.2">
      <c r="A30" s="1"/>
      <c r="B30" s="1"/>
      <c r="C30" s="1"/>
      <c r="D30" s="1"/>
      <c r="E30" s="1"/>
      <c r="F30" s="1"/>
      <c r="G30" s="1"/>
    </row>
    <row r="31" spans="1:11" x14ac:dyDescent="0.2">
      <c r="A31" s="1"/>
      <c r="B31" s="1"/>
      <c r="C31" s="1"/>
      <c r="D31" s="1"/>
      <c r="E31" s="1"/>
      <c r="F31" s="1"/>
      <c r="G31" s="1"/>
    </row>
    <row r="32" spans="1:11" x14ac:dyDescent="0.2">
      <c r="A32" s="1"/>
      <c r="B32" s="1"/>
      <c r="C32" s="1"/>
      <c r="D32" s="1"/>
      <c r="E32" s="1"/>
      <c r="F32" s="1"/>
      <c r="G32" s="1"/>
    </row>
  </sheetData>
  <customSheetViews>
    <customSheetView guid="{FAEFBFDA-ECD4-4F58-9F3D-C7BA1E733E70}" scale="60" showPageBreaks="1" printArea="1" view="pageBreakPreview" topLeftCell="A9">
      <selection activeCell="C6" sqref="C6:F6"/>
      <rowBreaks count="1" manualBreakCount="1">
        <brk id="10" max="5" man="1"/>
      </rowBreaks>
      <colBreaks count="1" manualBreakCount="1">
        <brk id="6" max="1048575" man="1"/>
      </colBreaks>
      <pageMargins left="0.7" right="0.7" top="0.75" bottom="0.75" header="0.3" footer="0.3"/>
      <pageSetup scale="55" orientation="landscape" r:id="rId1"/>
    </customSheetView>
    <customSheetView guid="{9B767CB4-96C0-4528-9F0F-0D1FA84695B6}" scale="60" showPageBreaks="1" printArea="1" view="pageBreakPreview" topLeftCell="A9">
      <selection activeCell="C6" sqref="C6:F6"/>
      <rowBreaks count="1" manualBreakCount="1">
        <brk id="10" max="5" man="1"/>
      </rowBreaks>
      <colBreaks count="1" manualBreakCount="1">
        <brk id="6" max="1048575" man="1"/>
      </colBreaks>
      <pageMargins left="0.7" right="0.7" top="0.75" bottom="0.75" header="0.3" footer="0.3"/>
      <pageSetup scale="55" orientation="landscape" r:id="rId2"/>
    </customSheetView>
    <customSheetView guid="{2E02482B-0698-4658-9A5C-8980DE4F99CE}" scale="60" showPageBreaks="1" printArea="1" view="pageBreakPreview" topLeftCell="A9">
      <selection activeCell="C6" sqref="C6:F6"/>
      <rowBreaks count="1" manualBreakCount="1">
        <brk id="10" max="5" man="1"/>
      </rowBreaks>
      <colBreaks count="1" manualBreakCount="1">
        <brk id="6" max="1048575" man="1"/>
      </colBreaks>
      <pageMargins left="0.7" right="0.7" top="0.75" bottom="0.75" header="0.3" footer="0.3"/>
      <pageSetup scale="55" orientation="landscape" r:id="rId3"/>
    </customSheetView>
  </customSheetViews>
  <mergeCells count="15">
    <mergeCell ref="C25:F25"/>
    <mergeCell ref="C26:F26"/>
    <mergeCell ref="C27:F27"/>
    <mergeCell ref="C11:F11"/>
    <mergeCell ref="C12:F12"/>
    <mergeCell ref="C13:F13"/>
    <mergeCell ref="C14:F14"/>
    <mergeCell ref="C21:F21"/>
    <mergeCell ref="C24:F24"/>
    <mergeCell ref="C10:F10"/>
    <mergeCell ref="C5:F5"/>
    <mergeCell ref="C6:F6"/>
    <mergeCell ref="C7:F7"/>
    <mergeCell ref="C8:F8"/>
    <mergeCell ref="C9:F9"/>
  </mergeCells>
  <hyperlinks>
    <hyperlink ref="C22" r:id="rId4" display="National Recommended Water Quality Criteria - Aquatic Life Criteria Table - December 2019"/>
  </hyperlinks>
  <printOptions gridLines="1"/>
  <pageMargins left="0.7" right="0.7" top="0.75" bottom="0.75" header="0.3" footer="0.3"/>
  <pageSetup scale="90" fitToHeight="0" orientation="landscape" r:id="rId5"/>
  <rowBreaks count="1" manualBreakCount="1">
    <brk id="11" max="5" man="1"/>
  </rowBreaks>
  <colBreaks count="1" manualBreakCount="1">
    <brk id="6" max="1048575"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CC"/>
  </sheetPr>
  <dimension ref="A1:O294"/>
  <sheetViews>
    <sheetView zoomScaleNormal="100" workbookViewId="0">
      <pane xSplit="2" ySplit="1" topLeftCell="C2" activePane="bottomRight" state="frozen"/>
      <selection pane="topRight"/>
      <selection pane="bottomLeft"/>
      <selection pane="bottomRight" activeCell="B244" sqref="B244"/>
    </sheetView>
  </sheetViews>
  <sheetFormatPr defaultRowHeight="15" x14ac:dyDescent="0.25"/>
  <cols>
    <col min="1" max="1" width="42.7109375" customWidth="1"/>
    <col min="2" max="2" width="44.7109375" customWidth="1"/>
    <col min="3" max="3" width="12.7109375" customWidth="1"/>
    <col min="4" max="4" width="6.5703125" customWidth="1"/>
    <col min="5" max="8" width="12.7109375" customWidth="1"/>
    <col min="9" max="9" width="37.7109375" customWidth="1"/>
    <col min="10" max="13" width="12.7109375" customWidth="1"/>
    <col min="14" max="14" width="60.7109375" customWidth="1"/>
    <col min="15" max="15" width="3.7109375" customWidth="1"/>
  </cols>
  <sheetData>
    <row r="1" spans="1:15" ht="45.75" thickBot="1" x14ac:dyDescent="0.3">
      <c r="A1" s="21" t="s">
        <v>0</v>
      </c>
      <c r="B1" s="21" t="s">
        <v>1</v>
      </c>
      <c r="C1" s="21" t="s">
        <v>2</v>
      </c>
      <c r="D1" s="21" t="s">
        <v>3</v>
      </c>
      <c r="E1" s="21" t="s">
        <v>4</v>
      </c>
      <c r="F1" s="21" t="s">
        <v>5</v>
      </c>
      <c r="G1" s="21" t="s">
        <v>6</v>
      </c>
      <c r="H1" s="21" t="s">
        <v>7</v>
      </c>
      <c r="I1" s="21" t="s">
        <v>8</v>
      </c>
      <c r="J1" s="21" t="s">
        <v>10</v>
      </c>
      <c r="K1" s="21" t="s">
        <v>9</v>
      </c>
      <c r="L1" s="21" t="s">
        <v>11</v>
      </c>
      <c r="M1" s="21" t="s">
        <v>12</v>
      </c>
      <c r="N1" s="21" t="s">
        <v>1369</v>
      </c>
      <c r="O1" s="21"/>
    </row>
    <row r="2" spans="1:15" ht="15.75" thickTop="1" x14ac:dyDescent="0.25">
      <c r="A2" s="22" t="s">
        <v>1457</v>
      </c>
      <c r="B2" s="22" t="s">
        <v>236</v>
      </c>
      <c r="C2" s="22" t="s">
        <v>237</v>
      </c>
      <c r="D2" s="22" t="s">
        <v>1370</v>
      </c>
      <c r="E2" s="22" t="s">
        <v>238</v>
      </c>
      <c r="F2" s="22"/>
      <c r="G2" s="22"/>
      <c r="H2" s="22"/>
      <c r="I2" s="22"/>
      <c r="J2" s="22" t="s">
        <v>134</v>
      </c>
      <c r="K2" s="22"/>
      <c r="L2" s="22"/>
      <c r="M2" s="22"/>
      <c r="N2" s="22" t="s">
        <v>239</v>
      </c>
      <c r="O2" s="22"/>
    </row>
    <row r="3" spans="1:15" ht="15.75" thickTop="1" x14ac:dyDescent="0.25">
      <c r="A3" s="22" t="s">
        <v>1457</v>
      </c>
      <c r="B3" s="22" t="s">
        <v>120</v>
      </c>
      <c r="C3" s="22" t="s">
        <v>121</v>
      </c>
      <c r="D3" s="22" t="s">
        <v>1370</v>
      </c>
      <c r="E3" s="22" t="s">
        <v>122</v>
      </c>
      <c r="F3" s="22" t="s">
        <v>123</v>
      </c>
      <c r="G3" s="22"/>
      <c r="H3" s="22"/>
      <c r="I3" s="22"/>
      <c r="J3" s="22" t="s">
        <v>124</v>
      </c>
      <c r="K3" s="22" t="s">
        <v>124</v>
      </c>
      <c r="L3" s="22"/>
      <c r="M3" s="22"/>
      <c r="N3" s="22" t="s">
        <v>125</v>
      </c>
      <c r="O3" s="22"/>
    </row>
    <row r="4" spans="1:15" ht="15.75" thickTop="1" x14ac:dyDescent="0.25">
      <c r="A4" s="22" t="s">
        <v>1457</v>
      </c>
      <c r="B4" s="22" t="s">
        <v>240</v>
      </c>
      <c r="C4" s="22" t="s">
        <v>241</v>
      </c>
      <c r="D4" s="22" t="s">
        <v>1370</v>
      </c>
      <c r="E4" s="22" t="s">
        <v>242</v>
      </c>
      <c r="F4" s="22" t="s">
        <v>243</v>
      </c>
      <c r="G4" s="22"/>
      <c r="H4" s="22"/>
      <c r="I4" s="22"/>
      <c r="J4" s="22" t="s">
        <v>134</v>
      </c>
      <c r="K4" s="22" t="s">
        <v>134</v>
      </c>
      <c r="L4" s="22"/>
      <c r="M4" s="22"/>
      <c r="N4" s="22" t="s">
        <v>244</v>
      </c>
      <c r="O4" s="22"/>
    </row>
    <row r="5" spans="1:15" ht="15.75" thickTop="1" x14ac:dyDescent="0.25">
      <c r="A5" s="22" t="s">
        <v>1457</v>
      </c>
      <c r="B5" s="22" t="s">
        <v>126</v>
      </c>
      <c r="C5" s="22" t="s">
        <v>127</v>
      </c>
      <c r="D5" s="22" t="s">
        <v>1370</v>
      </c>
      <c r="E5" s="22" t="s">
        <v>128</v>
      </c>
      <c r="F5" s="22" t="s">
        <v>129</v>
      </c>
      <c r="G5" s="22"/>
      <c r="H5" s="22"/>
      <c r="I5" s="22"/>
      <c r="J5" s="22" t="s">
        <v>17</v>
      </c>
      <c r="K5" s="22" t="s">
        <v>17</v>
      </c>
      <c r="L5" s="22"/>
      <c r="M5" s="22"/>
      <c r="N5" s="22" t="s">
        <v>1374</v>
      </c>
      <c r="O5" s="22"/>
    </row>
    <row r="6" spans="1:15" ht="15.75" thickTop="1" x14ac:dyDescent="0.25">
      <c r="A6" s="22" t="s">
        <v>1457</v>
      </c>
      <c r="B6" s="22" t="s">
        <v>130</v>
      </c>
      <c r="C6" s="22" t="s">
        <v>131</v>
      </c>
      <c r="D6" s="22" t="s">
        <v>1370</v>
      </c>
      <c r="E6" s="22" t="s">
        <v>132</v>
      </c>
      <c r="F6" s="22" t="s">
        <v>133</v>
      </c>
      <c r="G6" s="22"/>
      <c r="H6" s="22"/>
      <c r="I6" s="22"/>
      <c r="J6" s="22" t="s">
        <v>134</v>
      </c>
      <c r="K6" s="22" t="s">
        <v>134</v>
      </c>
      <c r="L6" s="22"/>
      <c r="M6" s="22"/>
      <c r="N6" s="22" t="s">
        <v>135</v>
      </c>
      <c r="O6" s="22"/>
    </row>
    <row r="7" spans="1:15" ht="15.75" thickTop="1" x14ac:dyDescent="0.25">
      <c r="A7" s="22" t="s">
        <v>1457</v>
      </c>
      <c r="B7" s="22" t="s">
        <v>136</v>
      </c>
      <c r="C7" s="22" t="s">
        <v>137</v>
      </c>
      <c r="D7" s="22" t="s">
        <v>1370</v>
      </c>
      <c r="E7" s="22" t="s">
        <v>132</v>
      </c>
      <c r="F7" s="22" t="s">
        <v>133</v>
      </c>
      <c r="G7" s="22"/>
      <c r="H7" s="22"/>
      <c r="I7" s="22"/>
      <c r="J7" s="22" t="s">
        <v>17</v>
      </c>
      <c r="K7" s="22" t="s">
        <v>17</v>
      </c>
      <c r="L7" s="22"/>
      <c r="M7" s="22"/>
      <c r="N7" s="22" t="s">
        <v>1382</v>
      </c>
      <c r="O7" s="22"/>
    </row>
    <row r="8" spans="1:15" ht="15.75" thickTop="1" x14ac:dyDescent="0.25">
      <c r="A8" s="22" t="s">
        <v>1457</v>
      </c>
      <c r="B8" s="22" t="s">
        <v>138</v>
      </c>
      <c r="C8" s="22" t="s">
        <v>139</v>
      </c>
      <c r="D8" s="22" t="s">
        <v>1370</v>
      </c>
      <c r="E8" s="22" t="s">
        <v>140</v>
      </c>
      <c r="F8" s="22" t="s">
        <v>141</v>
      </c>
      <c r="G8" s="22"/>
      <c r="H8" s="22"/>
      <c r="I8" s="22"/>
      <c r="J8" s="22" t="s">
        <v>17</v>
      </c>
      <c r="K8" s="22" t="s">
        <v>17</v>
      </c>
      <c r="L8" s="22"/>
      <c r="M8" s="22"/>
      <c r="N8" s="22" t="s">
        <v>1374</v>
      </c>
      <c r="O8" s="22"/>
    </row>
    <row r="9" spans="1:15" ht="15.75" thickTop="1" x14ac:dyDescent="0.25">
      <c r="A9" s="22" t="s">
        <v>1457</v>
      </c>
      <c r="B9" s="22" t="s">
        <v>142</v>
      </c>
      <c r="C9" s="22" t="s">
        <v>143</v>
      </c>
      <c r="D9" s="22" t="s">
        <v>1370</v>
      </c>
      <c r="E9" s="22" t="s">
        <v>144</v>
      </c>
      <c r="F9" s="22" t="s">
        <v>145</v>
      </c>
      <c r="G9" s="22"/>
      <c r="H9" s="22"/>
      <c r="I9" s="22"/>
      <c r="J9" s="22" t="s">
        <v>17</v>
      </c>
      <c r="K9" s="22" t="s">
        <v>17</v>
      </c>
      <c r="L9" s="22"/>
      <c r="M9" s="22"/>
      <c r="N9" s="22" t="s">
        <v>1374</v>
      </c>
      <c r="O9" s="22"/>
    </row>
    <row r="10" spans="1:15" ht="15.75" thickTop="1" x14ac:dyDescent="0.25">
      <c r="A10" s="22" t="s">
        <v>1457</v>
      </c>
      <c r="B10" s="22" t="s">
        <v>146</v>
      </c>
      <c r="C10" s="22" t="s">
        <v>147</v>
      </c>
      <c r="D10" s="22" t="s">
        <v>1370</v>
      </c>
      <c r="E10" s="22" t="s">
        <v>148</v>
      </c>
      <c r="F10" s="22" t="s">
        <v>149</v>
      </c>
      <c r="G10" s="22"/>
      <c r="H10" s="22"/>
      <c r="I10" s="22"/>
      <c r="J10" s="22" t="s">
        <v>17</v>
      </c>
      <c r="K10" s="22" t="s">
        <v>17</v>
      </c>
      <c r="L10" s="22"/>
      <c r="M10" s="22"/>
      <c r="N10" s="22" t="s">
        <v>1374</v>
      </c>
      <c r="O10" s="22"/>
    </row>
    <row r="11" spans="1:15" ht="15.75" thickTop="1" x14ac:dyDescent="0.25">
      <c r="A11" s="22" t="s">
        <v>1457</v>
      </c>
      <c r="B11" s="22" t="s">
        <v>150</v>
      </c>
      <c r="C11" s="22" t="s">
        <v>151</v>
      </c>
      <c r="D11" s="22" t="s">
        <v>1370</v>
      </c>
      <c r="E11" s="22" t="s">
        <v>152</v>
      </c>
      <c r="F11" s="22" t="s">
        <v>153</v>
      </c>
      <c r="G11" s="22"/>
      <c r="H11" s="22"/>
      <c r="I11" s="22"/>
      <c r="J11" s="22" t="s">
        <v>134</v>
      </c>
      <c r="K11" s="22" t="s">
        <v>124</v>
      </c>
      <c r="L11" s="22"/>
      <c r="M11" s="22"/>
      <c r="N11" s="22" t="s">
        <v>1383</v>
      </c>
      <c r="O11" s="22"/>
    </row>
    <row r="12" spans="1:15" ht="15.75" thickTop="1" x14ac:dyDescent="0.25">
      <c r="A12" s="22" t="s">
        <v>1457</v>
      </c>
      <c r="B12" s="22" t="s">
        <v>154</v>
      </c>
      <c r="C12" s="22" t="s">
        <v>155</v>
      </c>
      <c r="D12" s="22" t="s">
        <v>1370</v>
      </c>
      <c r="E12" s="22" t="s">
        <v>156</v>
      </c>
      <c r="F12" s="22"/>
      <c r="G12" s="22"/>
      <c r="H12" s="22"/>
      <c r="I12" s="22"/>
      <c r="J12" s="22" t="s">
        <v>17</v>
      </c>
      <c r="K12" s="22"/>
      <c r="L12" s="22"/>
      <c r="M12" s="22"/>
      <c r="N12" s="22" t="s">
        <v>1384</v>
      </c>
      <c r="O12" s="22"/>
    </row>
    <row r="13" spans="1:15" ht="15.75" thickTop="1" x14ac:dyDescent="0.25">
      <c r="A13" s="22" t="s">
        <v>1457</v>
      </c>
      <c r="B13" s="22" t="s">
        <v>245</v>
      </c>
      <c r="C13" s="22" t="s">
        <v>246</v>
      </c>
      <c r="D13" s="22" t="s">
        <v>1370</v>
      </c>
      <c r="E13" s="22" t="s">
        <v>247</v>
      </c>
      <c r="F13" s="22" t="s">
        <v>248</v>
      </c>
      <c r="G13" s="22"/>
      <c r="H13" s="22"/>
      <c r="I13" s="22"/>
      <c r="J13" s="22" t="s">
        <v>134</v>
      </c>
      <c r="K13" s="22" t="s">
        <v>134</v>
      </c>
      <c r="L13" s="22"/>
      <c r="M13" s="22"/>
      <c r="N13" s="22" t="s">
        <v>249</v>
      </c>
      <c r="O13" s="22"/>
    </row>
    <row r="14" spans="1:15" ht="15.75" thickTop="1" x14ac:dyDescent="0.25">
      <c r="A14" s="22" t="s">
        <v>1457</v>
      </c>
      <c r="B14" s="22" t="s">
        <v>250</v>
      </c>
      <c r="C14" s="22" t="s">
        <v>251</v>
      </c>
      <c r="D14" s="22" t="s">
        <v>1370</v>
      </c>
      <c r="E14" s="22" t="s">
        <v>144</v>
      </c>
      <c r="F14" s="22" t="s">
        <v>102</v>
      </c>
      <c r="G14" s="22"/>
      <c r="H14" s="22"/>
      <c r="I14" s="22"/>
      <c r="J14" s="22" t="s">
        <v>134</v>
      </c>
      <c r="K14" s="22" t="s">
        <v>134</v>
      </c>
      <c r="L14" s="22"/>
      <c r="M14" s="22"/>
      <c r="N14" s="22" t="s">
        <v>249</v>
      </c>
      <c r="O14" s="22"/>
    </row>
    <row r="15" spans="1:15" ht="15.75" thickTop="1" x14ac:dyDescent="0.25">
      <c r="A15" s="22" t="s">
        <v>1457</v>
      </c>
      <c r="B15" s="22" t="s">
        <v>157</v>
      </c>
      <c r="C15" s="22" t="s">
        <v>158</v>
      </c>
      <c r="D15" s="22" t="s">
        <v>1370</v>
      </c>
      <c r="E15" s="22" t="s">
        <v>159</v>
      </c>
      <c r="F15" s="22" t="s">
        <v>160</v>
      </c>
      <c r="G15" s="22"/>
      <c r="H15" s="22"/>
      <c r="I15" s="22"/>
      <c r="J15" s="22" t="s">
        <v>134</v>
      </c>
      <c r="K15" s="22" t="s">
        <v>134</v>
      </c>
      <c r="L15" s="22"/>
      <c r="M15" s="22"/>
      <c r="N15" s="22" t="s">
        <v>161</v>
      </c>
      <c r="O15" s="22"/>
    </row>
    <row r="16" spans="1:15" ht="15.75" thickTop="1" x14ac:dyDescent="0.25">
      <c r="A16" s="22" t="s">
        <v>1457</v>
      </c>
      <c r="B16" s="22" t="s">
        <v>162</v>
      </c>
      <c r="C16" s="22" t="s">
        <v>163</v>
      </c>
      <c r="D16" s="22" t="s">
        <v>1370</v>
      </c>
      <c r="E16" s="22" t="s">
        <v>144</v>
      </c>
      <c r="F16" s="22" t="s">
        <v>20</v>
      </c>
      <c r="G16" s="22"/>
      <c r="H16" s="22"/>
      <c r="I16" s="22"/>
      <c r="J16" s="22" t="s">
        <v>134</v>
      </c>
      <c r="K16" s="22" t="s">
        <v>134</v>
      </c>
      <c r="L16" s="22"/>
      <c r="M16" s="22"/>
      <c r="N16" s="22" t="s">
        <v>164</v>
      </c>
      <c r="O16" s="22"/>
    </row>
    <row r="17" spans="1:15" ht="15.75" thickTop="1" x14ac:dyDescent="0.25">
      <c r="A17" s="22" t="s">
        <v>1457</v>
      </c>
      <c r="B17" s="22" t="s">
        <v>165</v>
      </c>
      <c r="C17" s="22" t="s">
        <v>166</v>
      </c>
      <c r="D17" s="22" t="s">
        <v>1370</v>
      </c>
      <c r="E17" s="22" t="s">
        <v>102</v>
      </c>
      <c r="F17" s="22" t="s">
        <v>105</v>
      </c>
      <c r="G17" s="22"/>
      <c r="H17" s="22"/>
      <c r="I17" s="22"/>
      <c r="J17" s="22" t="s">
        <v>17</v>
      </c>
      <c r="K17" s="22" t="s">
        <v>17</v>
      </c>
      <c r="L17" s="22"/>
      <c r="M17" s="22"/>
      <c r="N17" s="22" t="s">
        <v>1374</v>
      </c>
      <c r="O17" s="22"/>
    </row>
    <row r="18" spans="1:15" ht="25.5" thickTop="1" x14ac:dyDescent="0.25">
      <c r="A18" s="22" t="s">
        <v>1457</v>
      </c>
      <c r="B18" s="22" t="s">
        <v>167</v>
      </c>
      <c r="C18" s="22" t="s">
        <v>168</v>
      </c>
      <c r="D18" s="22" t="s">
        <v>1370</v>
      </c>
      <c r="E18" s="22" t="s">
        <v>169</v>
      </c>
      <c r="F18" s="22" t="s">
        <v>118</v>
      </c>
      <c r="G18" s="22"/>
      <c r="H18" s="22"/>
      <c r="I18" s="22"/>
      <c r="J18" s="22" t="s">
        <v>170</v>
      </c>
      <c r="K18" s="22" t="s">
        <v>170</v>
      </c>
      <c r="L18" s="22"/>
      <c r="M18" s="22"/>
      <c r="N18" s="22" t="s">
        <v>171</v>
      </c>
      <c r="O18" s="22"/>
    </row>
    <row r="19" spans="1:15" ht="15.75" thickTop="1" x14ac:dyDescent="0.25">
      <c r="A19" s="22" t="s">
        <v>1457</v>
      </c>
      <c r="B19" s="22" t="s">
        <v>252</v>
      </c>
      <c r="C19" s="22" t="s">
        <v>253</v>
      </c>
      <c r="D19" s="22" t="s">
        <v>1370</v>
      </c>
      <c r="E19" s="22" t="s">
        <v>254</v>
      </c>
      <c r="F19" s="22" t="s">
        <v>255</v>
      </c>
      <c r="G19" s="22"/>
      <c r="H19" s="22"/>
      <c r="I19" s="22"/>
      <c r="J19" s="22" t="s">
        <v>134</v>
      </c>
      <c r="K19" s="22" t="s">
        <v>134</v>
      </c>
      <c r="L19" s="22"/>
      <c r="M19" s="22"/>
      <c r="N19" s="22" t="s">
        <v>256</v>
      </c>
      <c r="O19" s="22"/>
    </row>
    <row r="20" spans="1:15" ht="15.75" thickTop="1" x14ac:dyDescent="0.25">
      <c r="A20" s="22" t="s">
        <v>1457</v>
      </c>
      <c r="B20" s="22" t="s">
        <v>257</v>
      </c>
      <c r="C20" s="22" t="s">
        <v>258</v>
      </c>
      <c r="D20" s="22" t="s">
        <v>1370</v>
      </c>
      <c r="E20" s="22" t="s">
        <v>259</v>
      </c>
      <c r="F20" s="22" t="s">
        <v>260</v>
      </c>
      <c r="G20" s="22"/>
      <c r="H20" s="22"/>
      <c r="I20" s="22"/>
      <c r="J20" s="22" t="s">
        <v>261</v>
      </c>
      <c r="K20" s="22" t="s">
        <v>17</v>
      </c>
      <c r="L20" s="22"/>
      <c r="M20" s="22"/>
      <c r="N20" s="22" t="s">
        <v>1390</v>
      </c>
      <c r="O20" s="22"/>
    </row>
    <row r="21" spans="1:15" ht="15.75" thickTop="1" x14ac:dyDescent="0.25">
      <c r="A21" s="22" t="s">
        <v>1457</v>
      </c>
      <c r="B21" s="22" t="s">
        <v>265</v>
      </c>
      <c r="C21" s="22" t="s">
        <v>266</v>
      </c>
      <c r="D21" s="22" t="s">
        <v>1370</v>
      </c>
      <c r="E21" s="22" t="s">
        <v>267</v>
      </c>
      <c r="F21" s="22" t="s">
        <v>268</v>
      </c>
      <c r="G21" s="22"/>
      <c r="H21" s="22"/>
      <c r="I21" s="22"/>
      <c r="J21" s="22" t="s">
        <v>134</v>
      </c>
      <c r="K21" s="22" t="s">
        <v>17</v>
      </c>
      <c r="L21" s="22"/>
      <c r="M21" s="22"/>
      <c r="N21" s="22" t="s">
        <v>1391</v>
      </c>
      <c r="O21" s="22"/>
    </row>
    <row r="22" spans="1:15" ht="15.75" thickTop="1" x14ac:dyDescent="0.25">
      <c r="A22" s="22" t="s">
        <v>1457</v>
      </c>
      <c r="B22" s="22" t="s">
        <v>172</v>
      </c>
      <c r="C22" s="22" t="s">
        <v>173</v>
      </c>
      <c r="D22" s="22" t="s">
        <v>1370</v>
      </c>
      <c r="E22" s="22" t="s">
        <v>174</v>
      </c>
      <c r="F22" s="22"/>
      <c r="G22" s="22"/>
      <c r="H22" s="22"/>
      <c r="I22" s="22"/>
      <c r="J22" s="22" t="s">
        <v>134</v>
      </c>
      <c r="K22" s="22"/>
      <c r="L22" s="22"/>
      <c r="M22" s="22"/>
      <c r="N22" s="22" t="s">
        <v>175</v>
      </c>
      <c r="O22" s="22"/>
    </row>
    <row r="23" spans="1:15" ht="15.75" thickTop="1" x14ac:dyDescent="0.25">
      <c r="A23" s="22" t="s">
        <v>1457</v>
      </c>
      <c r="B23" s="22" t="s">
        <v>176</v>
      </c>
      <c r="C23" s="22" t="s">
        <v>177</v>
      </c>
      <c r="D23" s="22" t="s">
        <v>1370</v>
      </c>
      <c r="E23" s="22" t="s">
        <v>64</v>
      </c>
      <c r="F23" s="22" t="s">
        <v>178</v>
      </c>
      <c r="G23" s="22"/>
      <c r="H23" s="22"/>
      <c r="I23" s="22"/>
      <c r="J23" s="22" t="s">
        <v>134</v>
      </c>
      <c r="K23" s="22" t="s">
        <v>134</v>
      </c>
      <c r="L23" s="22"/>
      <c r="M23" s="22"/>
      <c r="N23" s="22" t="s">
        <v>161</v>
      </c>
      <c r="O23" s="22"/>
    </row>
    <row r="24" spans="1:15" ht="15.75" thickTop="1" x14ac:dyDescent="0.25">
      <c r="A24" s="22" t="s">
        <v>1457</v>
      </c>
      <c r="B24" s="22" t="s">
        <v>179</v>
      </c>
      <c r="C24" s="22" t="s">
        <v>180</v>
      </c>
      <c r="D24" s="22" t="s">
        <v>1370</v>
      </c>
      <c r="E24" s="22" t="s">
        <v>181</v>
      </c>
      <c r="F24" s="22" t="s">
        <v>182</v>
      </c>
      <c r="G24" s="22"/>
      <c r="H24" s="22"/>
      <c r="I24" s="22"/>
      <c r="J24" s="22" t="s">
        <v>17</v>
      </c>
      <c r="K24" s="22" t="s">
        <v>17</v>
      </c>
      <c r="L24" s="22"/>
      <c r="M24" s="22"/>
      <c r="N24" s="22" t="s">
        <v>1374</v>
      </c>
      <c r="O24" s="22"/>
    </row>
    <row r="25" spans="1:15" ht="15.75" thickTop="1" x14ac:dyDescent="0.25">
      <c r="A25" s="22" t="s">
        <v>1457</v>
      </c>
      <c r="B25" s="22" t="s">
        <v>183</v>
      </c>
      <c r="C25" s="22" t="s">
        <v>184</v>
      </c>
      <c r="D25" s="22" t="s">
        <v>1370</v>
      </c>
      <c r="E25" s="22" t="s">
        <v>185</v>
      </c>
      <c r="F25" s="22"/>
      <c r="G25" s="22"/>
      <c r="H25" s="22"/>
      <c r="I25" s="22"/>
      <c r="J25" s="22" t="s">
        <v>17</v>
      </c>
      <c r="K25" s="22"/>
      <c r="L25" s="22"/>
      <c r="M25" s="22"/>
      <c r="N25" s="22" t="s">
        <v>1384</v>
      </c>
      <c r="O25" s="22"/>
    </row>
    <row r="26" spans="1:15" ht="15.75" thickTop="1" x14ac:dyDescent="0.25">
      <c r="A26" s="22" t="s">
        <v>1457</v>
      </c>
      <c r="B26" s="22" t="s">
        <v>186</v>
      </c>
      <c r="C26" s="22" t="s">
        <v>187</v>
      </c>
      <c r="D26" s="22" t="s">
        <v>1370</v>
      </c>
      <c r="E26" s="22" t="s">
        <v>145</v>
      </c>
      <c r="F26" s="22" t="s">
        <v>188</v>
      </c>
      <c r="G26" s="22"/>
      <c r="H26" s="22"/>
      <c r="I26" s="22"/>
      <c r="J26" s="22" t="s">
        <v>17</v>
      </c>
      <c r="K26" s="22" t="s">
        <v>17</v>
      </c>
      <c r="L26" s="22"/>
      <c r="M26" s="22"/>
      <c r="N26" s="22" t="s">
        <v>1374</v>
      </c>
      <c r="O26" s="22"/>
    </row>
    <row r="27" spans="1:15" ht="15.75" thickTop="1" x14ac:dyDescent="0.25">
      <c r="A27" s="22" t="s">
        <v>1457</v>
      </c>
      <c r="B27" s="22" t="s">
        <v>189</v>
      </c>
      <c r="C27" s="22" t="s">
        <v>190</v>
      </c>
      <c r="D27" s="22" t="s">
        <v>1370</v>
      </c>
      <c r="E27" s="22" t="s">
        <v>73</v>
      </c>
      <c r="F27" s="22" t="s">
        <v>169</v>
      </c>
      <c r="G27" s="22" t="s">
        <v>191</v>
      </c>
      <c r="H27" s="22" t="s">
        <v>73</v>
      </c>
      <c r="I27" s="22"/>
      <c r="J27" s="22" t="s">
        <v>134</v>
      </c>
      <c r="K27" s="22" t="s">
        <v>124</v>
      </c>
      <c r="L27" s="22" t="s">
        <v>17</v>
      </c>
      <c r="M27" s="22" t="s">
        <v>17</v>
      </c>
      <c r="N27" s="22" t="s">
        <v>1385</v>
      </c>
      <c r="O27" s="22"/>
    </row>
    <row r="28" spans="1:15" ht="15.75" thickTop="1" x14ac:dyDescent="0.25">
      <c r="A28" s="22" t="s">
        <v>1457</v>
      </c>
      <c r="B28" s="22" t="s">
        <v>192</v>
      </c>
      <c r="C28" s="22" t="s">
        <v>193</v>
      </c>
      <c r="D28" s="22" t="s">
        <v>1370</v>
      </c>
      <c r="E28" s="22" t="s">
        <v>194</v>
      </c>
      <c r="F28" s="22" t="s">
        <v>148</v>
      </c>
      <c r="G28" s="22"/>
      <c r="H28" s="22"/>
      <c r="I28" s="22"/>
      <c r="J28" s="22" t="s">
        <v>17</v>
      </c>
      <c r="K28" s="22" t="s">
        <v>17</v>
      </c>
      <c r="L28" s="22"/>
      <c r="M28" s="22"/>
      <c r="N28" s="22" t="s">
        <v>1374</v>
      </c>
      <c r="O28" s="22"/>
    </row>
    <row r="29" spans="1:15" ht="15.75" thickTop="1" x14ac:dyDescent="0.25">
      <c r="A29" s="22" t="s">
        <v>1457</v>
      </c>
      <c r="B29" s="22" t="s">
        <v>195</v>
      </c>
      <c r="C29" s="22" t="s">
        <v>196</v>
      </c>
      <c r="D29" s="22" t="s">
        <v>1370</v>
      </c>
      <c r="E29" s="22" t="s">
        <v>20</v>
      </c>
      <c r="F29" s="22" t="s">
        <v>197</v>
      </c>
      <c r="G29" s="22"/>
      <c r="H29" s="22"/>
      <c r="I29" s="22"/>
      <c r="J29" s="22" t="s">
        <v>134</v>
      </c>
      <c r="K29" s="22" t="s">
        <v>134</v>
      </c>
      <c r="L29" s="22"/>
      <c r="M29" s="22"/>
      <c r="N29" s="22" t="s">
        <v>161</v>
      </c>
      <c r="O29" s="22"/>
    </row>
    <row r="30" spans="1:15" ht="15.75" thickTop="1" x14ac:dyDescent="0.25">
      <c r="A30" s="22" t="s">
        <v>1457</v>
      </c>
      <c r="B30" s="22" t="s">
        <v>269</v>
      </c>
      <c r="C30" s="22" t="s">
        <v>270</v>
      </c>
      <c r="D30" s="22" t="s">
        <v>1370</v>
      </c>
      <c r="E30" s="22" t="s">
        <v>205</v>
      </c>
      <c r="F30" s="22" t="s">
        <v>271</v>
      </c>
      <c r="G30" s="22"/>
      <c r="H30" s="22"/>
      <c r="I30" s="22"/>
      <c r="J30" s="22" t="s">
        <v>17</v>
      </c>
      <c r="K30" s="22" t="s">
        <v>17</v>
      </c>
      <c r="L30" s="22"/>
      <c r="M30" s="22"/>
      <c r="N30" s="22" t="s">
        <v>1374</v>
      </c>
      <c r="O30" s="22"/>
    </row>
    <row r="31" spans="1:15" ht="15.75" thickTop="1" x14ac:dyDescent="0.25">
      <c r="A31" s="22" t="s">
        <v>1457</v>
      </c>
      <c r="B31" s="22" t="s">
        <v>198</v>
      </c>
      <c r="C31" s="22" t="s">
        <v>199</v>
      </c>
      <c r="D31" s="22" t="s">
        <v>1370</v>
      </c>
      <c r="E31" s="22" t="s">
        <v>174</v>
      </c>
      <c r="F31" s="22"/>
      <c r="G31" s="22"/>
      <c r="H31" s="22"/>
      <c r="I31" s="22"/>
      <c r="J31" s="22" t="s">
        <v>17</v>
      </c>
      <c r="K31" s="22"/>
      <c r="L31" s="22"/>
      <c r="M31" s="22"/>
      <c r="N31" s="22" t="s">
        <v>1386</v>
      </c>
      <c r="O31" s="22"/>
    </row>
    <row r="32" spans="1:15" ht="15.75" thickTop="1" x14ac:dyDescent="0.25">
      <c r="A32" s="22" t="s">
        <v>1457</v>
      </c>
      <c r="B32" s="22" t="s">
        <v>200</v>
      </c>
      <c r="C32" s="22" t="s">
        <v>201</v>
      </c>
      <c r="D32" s="22" t="s">
        <v>1370</v>
      </c>
      <c r="E32" s="22" t="s">
        <v>202</v>
      </c>
      <c r="F32" s="22"/>
      <c r="G32" s="22"/>
      <c r="H32" s="22"/>
      <c r="I32" s="22"/>
      <c r="J32" s="22" t="s">
        <v>17</v>
      </c>
      <c r="K32" s="22"/>
      <c r="L32" s="22"/>
      <c r="M32" s="22"/>
      <c r="N32" s="22" t="s">
        <v>1384</v>
      </c>
      <c r="O32" s="22"/>
    </row>
    <row r="33" spans="1:15" ht="15.75" thickTop="1" x14ac:dyDescent="0.25">
      <c r="A33" s="22" t="s">
        <v>1457</v>
      </c>
      <c r="B33" s="22" t="s">
        <v>277</v>
      </c>
      <c r="C33" s="22" t="s">
        <v>278</v>
      </c>
      <c r="D33" s="22" t="s">
        <v>1370</v>
      </c>
      <c r="E33" s="22" t="s">
        <v>52</v>
      </c>
      <c r="F33" s="22" t="s">
        <v>21</v>
      </c>
      <c r="G33" s="22"/>
      <c r="H33" s="22"/>
      <c r="I33" s="22"/>
      <c r="J33" s="22" t="s">
        <v>17</v>
      </c>
      <c r="K33" s="22" t="s">
        <v>17</v>
      </c>
      <c r="L33" s="22"/>
      <c r="M33" s="22"/>
      <c r="N33" s="22" t="s">
        <v>1374</v>
      </c>
      <c r="O33" s="22"/>
    </row>
    <row r="34" spans="1:15" ht="15.75" thickTop="1" x14ac:dyDescent="0.25">
      <c r="A34" s="22" t="s">
        <v>1457</v>
      </c>
      <c r="B34" s="22" t="s">
        <v>279</v>
      </c>
      <c r="C34" s="22" t="s">
        <v>280</v>
      </c>
      <c r="D34" s="22" t="s">
        <v>1370</v>
      </c>
      <c r="E34" s="22" t="s">
        <v>281</v>
      </c>
      <c r="F34" s="22" t="s">
        <v>128</v>
      </c>
      <c r="G34" s="22"/>
      <c r="H34" s="22"/>
      <c r="I34" s="22"/>
      <c r="J34" s="22" t="s">
        <v>17</v>
      </c>
      <c r="K34" s="22" t="s">
        <v>17</v>
      </c>
      <c r="L34" s="22"/>
      <c r="M34" s="22"/>
      <c r="N34" s="22" t="s">
        <v>1374</v>
      </c>
      <c r="O34" s="22"/>
    </row>
    <row r="35" spans="1:15" ht="15.75" thickTop="1" x14ac:dyDescent="0.25">
      <c r="A35" s="22" t="s">
        <v>1457</v>
      </c>
      <c r="B35" s="22" t="s">
        <v>203</v>
      </c>
      <c r="C35" s="22" t="s">
        <v>204</v>
      </c>
      <c r="D35" s="22" t="s">
        <v>1370</v>
      </c>
      <c r="E35" s="22" t="s">
        <v>94</v>
      </c>
      <c r="F35" s="22" t="s">
        <v>205</v>
      </c>
      <c r="G35" s="22"/>
      <c r="H35" s="22"/>
      <c r="I35" s="22"/>
      <c r="J35" s="22" t="s">
        <v>134</v>
      </c>
      <c r="K35" s="22" t="s">
        <v>17</v>
      </c>
      <c r="L35" s="22"/>
      <c r="M35" s="22"/>
      <c r="N35" s="22" t="s">
        <v>1387</v>
      </c>
      <c r="O35" s="22"/>
    </row>
    <row r="36" spans="1:15" ht="15.75" thickTop="1" x14ac:dyDescent="0.25">
      <c r="A36" s="22" t="s">
        <v>1457</v>
      </c>
      <c r="B36" s="22" t="s">
        <v>206</v>
      </c>
      <c r="C36" s="22" t="s">
        <v>207</v>
      </c>
      <c r="D36" s="22" t="s">
        <v>1370</v>
      </c>
      <c r="E36" s="22" t="s">
        <v>208</v>
      </c>
      <c r="F36" s="22" t="s">
        <v>209</v>
      </c>
      <c r="G36" s="22"/>
      <c r="H36" s="22"/>
      <c r="I36" s="22"/>
      <c r="J36" s="22" t="s">
        <v>134</v>
      </c>
      <c r="K36" s="22" t="s">
        <v>134</v>
      </c>
      <c r="L36" s="22"/>
      <c r="M36" s="22"/>
      <c r="N36" s="22" t="s">
        <v>1388</v>
      </c>
      <c r="O36" s="22"/>
    </row>
    <row r="37" spans="1:15" ht="15.75" thickTop="1" x14ac:dyDescent="0.25">
      <c r="A37" s="22" t="s">
        <v>1457</v>
      </c>
      <c r="B37" s="22" t="s">
        <v>210</v>
      </c>
      <c r="C37" s="22" t="s">
        <v>211</v>
      </c>
      <c r="D37" s="22" t="s">
        <v>1370</v>
      </c>
      <c r="E37" s="22" t="s">
        <v>212</v>
      </c>
      <c r="F37" s="22"/>
      <c r="G37" s="22"/>
      <c r="H37" s="22"/>
      <c r="I37" s="22"/>
      <c r="J37" s="22" t="s">
        <v>17</v>
      </c>
      <c r="K37" s="22"/>
      <c r="L37" s="22"/>
      <c r="M37" s="22"/>
      <c r="N37" s="22" t="s">
        <v>1384</v>
      </c>
      <c r="O37" s="22"/>
    </row>
    <row r="38" spans="1:15" ht="15.75" thickTop="1" x14ac:dyDescent="0.25">
      <c r="A38" s="22" t="s">
        <v>1457</v>
      </c>
      <c r="B38" s="22" t="s">
        <v>213</v>
      </c>
      <c r="C38" s="22" t="s">
        <v>214</v>
      </c>
      <c r="D38" s="22" t="s">
        <v>1370</v>
      </c>
      <c r="E38" s="22" t="s">
        <v>215</v>
      </c>
      <c r="F38" s="22" t="s">
        <v>216</v>
      </c>
      <c r="G38" s="22"/>
      <c r="H38" s="22"/>
      <c r="I38" s="22"/>
      <c r="J38" s="22" t="s">
        <v>17</v>
      </c>
      <c r="K38" s="22" t="s">
        <v>17</v>
      </c>
      <c r="L38" s="22"/>
      <c r="M38" s="22"/>
      <c r="N38" s="22" t="s">
        <v>1374</v>
      </c>
      <c r="O38" s="22"/>
    </row>
    <row r="39" spans="1:15" ht="15.75" thickTop="1" x14ac:dyDescent="0.25">
      <c r="A39" s="22" t="s">
        <v>1457</v>
      </c>
      <c r="B39" s="22" t="s">
        <v>282</v>
      </c>
      <c r="C39" s="22" t="s">
        <v>283</v>
      </c>
      <c r="D39" s="22" t="s">
        <v>1370</v>
      </c>
      <c r="E39" s="22" t="s">
        <v>284</v>
      </c>
      <c r="F39" s="22"/>
      <c r="G39" s="22"/>
      <c r="H39" s="22"/>
      <c r="I39" s="22"/>
      <c r="J39" s="22" t="s">
        <v>17</v>
      </c>
      <c r="K39" s="22"/>
      <c r="L39" s="22"/>
      <c r="M39" s="22"/>
      <c r="N39" s="22" t="s">
        <v>1377</v>
      </c>
      <c r="O39" s="22"/>
    </row>
    <row r="40" spans="1:15" ht="15.75" thickTop="1" x14ac:dyDescent="0.25">
      <c r="A40" s="22" t="s">
        <v>1457</v>
      </c>
      <c r="B40" s="22" t="s">
        <v>217</v>
      </c>
      <c r="C40" s="22" t="s">
        <v>218</v>
      </c>
      <c r="D40" s="22" t="s">
        <v>1370</v>
      </c>
      <c r="E40" s="22" t="s">
        <v>36</v>
      </c>
      <c r="F40" s="22" t="s">
        <v>37</v>
      </c>
      <c r="G40" s="22"/>
      <c r="H40" s="22"/>
      <c r="I40" s="22"/>
      <c r="J40" s="22" t="s">
        <v>17</v>
      </c>
      <c r="K40" s="22" t="s">
        <v>17</v>
      </c>
      <c r="L40" s="22"/>
      <c r="M40" s="22"/>
      <c r="N40" s="22" t="s">
        <v>1374</v>
      </c>
      <c r="O40" s="22"/>
    </row>
    <row r="41" spans="1:15" ht="15.75" thickTop="1" x14ac:dyDescent="0.25">
      <c r="A41" s="22" t="s">
        <v>1457</v>
      </c>
      <c r="B41" s="22" t="s">
        <v>219</v>
      </c>
      <c r="C41" s="22" t="s">
        <v>220</v>
      </c>
      <c r="D41" s="22" t="s">
        <v>1370</v>
      </c>
      <c r="E41" s="22" t="s">
        <v>160</v>
      </c>
      <c r="F41" s="22" t="s">
        <v>221</v>
      </c>
      <c r="G41" s="22"/>
      <c r="H41" s="22"/>
      <c r="I41" s="22"/>
      <c r="J41" s="22" t="s">
        <v>17</v>
      </c>
      <c r="K41" s="22" t="s">
        <v>17</v>
      </c>
      <c r="L41" s="22"/>
      <c r="M41" s="22"/>
      <c r="N41" s="22" t="s">
        <v>1374</v>
      </c>
      <c r="O41" s="22"/>
    </row>
    <row r="42" spans="1:15" ht="15.75" thickTop="1" x14ac:dyDescent="0.25">
      <c r="A42" s="22" t="s">
        <v>1457</v>
      </c>
      <c r="B42" s="22" t="s">
        <v>290</v>
      </c>
      <c r="C42" s="22" t="s">
        <v>291</v>
      </c>
      <c r="D42" s="22" t="s">
        <v>1370</v>
      </c>
      <c r="E42" s="22" t="s">
        <v>292</v>
      </c>
      <c r="F42" s="22" t="s">
        <v>293</v>
      </c>
      <c r="G42" s="22"/>
      <c r="H42" s="22"/>
      <c r="I42" s="22"/>
      <c r="J42" s="22" t="s">
        <v>134</v>
      </c>
      <c r="K42" s="22" t="s">
        <v>134</v>
      </c>
      <c r="L42" s="22"/>
      <c r="M42" s="22"/>
      <c r="N42" s="22" t="s">
        <v>249</v>
      </c>
      <c r="O42" s="22"/>
    </row>
    <row r="43" spans="1:15" ht="15.75" thickTop="1" x14ac:dyDescent="0.25">
      <c r="A43" s="22" t="s">
        <v>1457</v>
      </c>
      <c r="B43" s="22" t="s">
        <v>222</v>
      </c>
      <c r="C43" s="22" t="s">
        <v>223</v>
      </c>
      <c r="D43" s="22" t="s">
        <v>1370</v>
      </c>
      <c r="E43" s="22" t="s">
        <v>40</v>
      </c>
      <c r="F43" s="22" t="s">
        <v>224</v>
      </c>
      <c r="G43" s="22"/>
      <c r="H43" s="22"/>
      <c r="I43" s="22"/>
      <c r="J43" s="22" t="s">
        <v>17</v>
      </c>
      <c r="K43" s="22" t="s">
        <v>17</v>
      </c>
      <c r="L43" s="22"/>
      <c r="M43" s="22"/>
      <c r="N43" s="22" t="s">
        <v>1389</v>
      </c>
      <c r="O43" s="22"/>
    </row>
    <row r="44" spans="1:15" ht="15.75" thickTop="1" x14ac:dyDescent="0.25">
      <c r="A44" s="22" t="s">
        <v>1457</v>
      </c>
      <c r="B44" s="22" t="s">
        <v>294</v>
      </c>
      <c r="C44" s="22" t="s">
        <v>295</v>
      </c>
      <c r="D44" s="22" t="s">
        <v>1370</v>
      </c>
      <c r="E44" s="22" t="s">
        <v>243</v>
      </c>
      <c r="F44" s="22" t="s">
        <v>296</v>
      </c>
      <c r="G44" s="22"/>
      <c r="H44" s="22"/>
      <c r="I44" s="22"/>
      <c r="J44" s="22" t="s">
        <v>17</v>
      </c>
      <c r="K44" s="22" t="s">
        <v>17</v>
      </c>
      <c r="L44" s="22"/>
      <c r="M44" s="22"/>
      <c r="N44" s="22" t="s">
        <v>1374</v>
      </c>
      <c r="O44" s="22"/>
    </row>
    <row r="45" spans="1:15" ht="15.75" thickTop="1" x14ac:dyDescent="0.25">
      <c r="A45" s="22" t="s">
        <v>1457</v>
      </c>
      <c r="B45" s="22" t="s">
        <v>225</v>
      </c>
      <c r="C45" s="22" t="s">
        <v>226</v>
      </c>
      <c r="D45" s="22" t="s">
        <v>1370</v>
      </c>
      <c r="E45" s="22" t="s">
        <v>227</v>
      </c>
      <c r="F45" s="22" t="s">
        <v>15</v>
      </c>
      <c r="G45" s="22"/>
      <c r="H45" s="22"/>
      <c r="I45" s="22"/>
      <c r="J45" s="22" t="s">
        <v>17</v>
      </c>
      <c r="K45" s="22" t="s">
        <v>17</v>
      </c>
      <c r="L45" s="22"/>
      <c r="M45" s="22"/>
      <c r="N45" s="22" t="s">
        <v>1374</v>
      </c>
      <c r="O45" s="22"/>
    </row>
    <row r="46" spans="1:15" ht="15.75" thickTop="1" x14ac:dyDescent="0.25">
      <c r="A46" s="22" t="s">
        <v>1457</v>
      </c>
      <c r="B46" s="22" t="s">
        <v>228</v>
      </c>
      <c r="C46" s="22" t="s">
        <v>229</v>
      </c>
      <c r="D46" s="22" t="s">
        <v>1370</v>
      </c>
      <c r="E46" s="22" t="s">
        <v>230</v>
      </c>
      <c r="F46" s="22" t="s">
        <v>230</v>
      </c>
      <c r="G46" s="22"/>
      <c r="H46" s="22"/>
      <c r="I46" s="22"/>
      <c r="J46" s="22" t="s">
        <v>134</v>
      </c>
      <c r="K46" s="22" t="s">
        <v>134</v>
      </c>
      <c r="L46" s="22"/>
      <c r="M46" s="22"/>
      <c r="N46" s="22" t="s">
        <v>161</v>
      </c>
      <c r="O46" s="22"/>
    </row>
    <row r="47" spans="1:15" ht="15.75" thickTop="1" x14ac:dyDescent="0.25">
      <c r="A47" s="22" t="s">
        <v>1457</v>
      </c>
      <c r="B47" s="22" t="s">
        <v>231</v>
      </c>
      <c r="C47" s="22" t="s">
        <v>232</v>
      </c>
      <c r="D47" s="22" t="s">
        <v>1370</v>
      </c>
      <c r="E47" s="22" t="s">
        <v>233</v>
      </c>
      <c r="F47" s="22" t="s">
        <v>234</v>
      </c>
      <c r="G47" s="22"/>
      <c r="H47" s="22"/>
      <c r="I47" s="22"/>
      <c r="J47" s="22" t="s">
        <v>17</v>
      </c>
      <c r="K47" s="22" t="s">
        <v>17</v>
      </c>
      <c r="L47" s="22"/>
      <c r="M47" s="22"/>
      <c r="N47" s="22" t="s">
        <v>1389</v>
      </c>
      <c r="O47" s="22"/>
    </row>
    <row r="48" spans="1:15" ht="25.5" thickTop="1" x14ac:dyDescent="0.25">
      <c r="A48" s="22" t="s">
        <v>1127</v>
      </c>
      <c r="B48" s="22" t="s">
        <v>100</v>
      </c>
      <c r="C48" s="22" t="s">
        <v>101</v>
      </c>
      <c r="D48" s="22" t="s">
        <v>1370</v>
      </c>
      <c r="E48" s="22" t="s">
        <v>28</v>
      </c>
      <c r="F48" s="22" t="s">
        <v>102</v>
      </c>
      <c r="G48" s="22"/>
      <c r="H48" s="22"/>
      <c r="I48" s="22" t="s">
        <v>60</v>
      </c>
      <c r="J48" s="22" t="s">
        <v>17</v>
      </c>
      <c r="K48" s="22" t="s">
        <v>17</v>
      </c>
      <c r="L48" s="22"/>
      <c r="M48" s="22"/>
      <c r="N48" s="22" t="s">
        <v>1374</v>
      </c>
      <c r="O48" s="22"/>
    </row>
    <row r="49" spans="1:15" ht="25.5" thickTop="1" x14ac:dyDescent="0.25">
      <c r="A49" s="22" t="s">
        <v>1127</v>
      </c>
      <c r="B49" s="22" t="s">
        <v>103</v>
      </c>
      <c r="C49" s="22" t="s">
        <v>104</v>
      </c>
      <c r="D49" s="22" t="s">
        <v>1370</v>
      </c>
      <c r="E49" s="22" t="s">
        <v>21</v>
      </c>
      <c r="F49" s="22" t="s">
        <v>105</v>
      </c>
      <c r="G49" s="22"/>
      <c r="H49" s="22"/>
      <c r="I49" s="22" t="s">
        <v>60</v>
      </c>
      <c r="J49" s="22" t="s">
        <v>17</v>
      </c>
      <c r="K49" s="22" t="s">
        <v>17</v>
      </c>
      <c r="L49" s="22"/>
      <c r="M49" s="22"/>
      <c r="N49" s="22" t="s">
        <v>1374</v>
      </c>
      <c r="O49" s="22"/>
    </row>
    <row r="50" spans="1:15" ht="25.5" thickTop="1" x14ac:dyDescent="0.25">
      <c r="A50" s="22" t="s">
        <v>1127</v>
      </c>
      <c r="B50" s="22" t="s">
        <v>106</v>
      </c>
      <c r="C50" s="22" t="s">
        <v>107</v>
      </c>
      <c r="D50" s="22" t="s">
        <v>1370</v>
      </c>
      <c r="E50" s="22" t="s">
        <v>108</v>
      </c>
      <c r="F50" s="22" t="s">
        <v>109</v>
      </c>
      <c r="G50" s="22"/>
      <c r="H50" s="22"/>
      <c r="I50" s="22" t="s">
        <v>60</v>
      </c>
      <c r="J50" s="22" t="s">
        <v>17</v>
      </c>
      <c r="K50" s="22" t="s">
        <v>17</v>
      </c>
      <c r="L50" s="22"/>
      <c r="M50" s="22"/>
      <c r="N50" s="22" t="s">
        <v>1374</v>
      </c>
      <c r="O50" s="22"/>
    </row>
    <row r="51" spans="1:15" ht="25.5" thickTop="1" x14ac:dyDescent="0.25">
      <c r="A51" s="22" t="s">
        <v>1127</v>
      </c>
      <c r="B51" s="22" t="s">
        <v>56</v>
      </c>
      <c r="C51" s="22" t="s">
        <v>57</v>
      </c>
      <c r="D51" s="22" t="s">
        <v>1370</v>
      </c>
      <c r="E51" s="22" t="s">
        <v>58</v>
      </c>
      <c r="F51" s="22" t="s">
        <v>59</v>
      </c>
      <c r="G51" s="22"/>
      <c r="H51" s="22"/>
      <c r="I51" s="22" t="s">
        <v>60</v>
      </c>
      <c r="J51" s="22" t="s">
        <v>17</v>
      </c>
      <c r="K51" s="22" t="s">
        <v>17</v>
      </c>
      <c r="L51" s="22"/>
      <c r="M51" s="22"/>
      <c r="N51" s="22" t="s">
        <v>1378</v>
      </c>
      <c r="O51" s="22"/>
    </row>
    <row r="52" spans="1:15" ht="25.5" thickTop="1" x14ac:dyDescent="0.25">
      <c r="A52" s="22" t="s">
        <v>1127</v>
      </c>
      <c r="B52" s="22" t="s">
        <v>61</v>
      </c>
      <c r="C52" s="22" t="s">
        <v>62</v>
      </c>
      <c r="D52" s="22" t="s">
        <v>1370</v>
      </c>
      <c r="E52" s="22" t="s">
        <v>63</v>
      </c>
      <c r="F52" s="22" t="s">
        <v>64</v>
      </c>
      <c r="G52" s="22"/>
      <c r="H52" s="22"/>
      <c r="I52" s="22" t="s">
        <v>60</v>
      </c>
      <c r="J52" s="22" t="s">
        <v>17</v>
      </c>
      <c r="K52" s="22" t="s">
        <v>17</v>
      </c>
      <c r="L52" s="22"/>
      <c r="M52" s="22"/>
      <c r="N52" s="22" t="s">
        <v>1378</v>
      </c>
      <c r="O52" s="22"/>
    </row>
    <row r="53" spans="1:15" ht="25.5" thickTop="1" x14ac:dyDescent="0.25">
      <c r="A53" s="22" t="s">
        <v>1127</v>
      </c>
      <c r="B53" s="22" t="s">
        <v>65</v>
      </c>
      <c r="C53" s="22" t="s">
        <v>66</v>
      </c>
      <c r="D53" s="22" t="s">
        <v>1370</v>
      </c>
      <c r="E53" s="22" t="s">
        <v>40</v>
      </c>
      <c r="F53" s="22" t="s">
        <v>67</v>
      </c>
      <c r="G53" s="22"/>
      <c r="H53" s="22"/>
      <c r="I53" s="22" t="s">
        <v>60</v>
      </c>
      <c r="J53" s="22" t="s">
        <v>17</v>
      </c>
      <c r="K53" s="22" t="s">
        <v>17</v>
      </c>
      <c r="L53" s="22"/>
      <c r="M53" s="22"/>
      <c r="N53" s="22" t="s">
        <v>1378</v>
      </c>
      <c r="O53" s="22"/>
    </row>
    <row r="54" spans="1:15" ht="25.5" thickTop="1" x14ac:dyDescent="0.25">
      <c r="A54" s="22" t="s">
        <v>1127</v>
      </c>
      <c r="B54" s="22" t="s">
        <v>68</v>
      </c>
      <c r="C54" s="22" t="s">
        <v>69</v>
      </c>
      <c r="D54" s="22" t="s">
        <v>1370</v>
      </c>
      <c r="E54" s="22" t="s">
        <v>70</v>
      </c>
      <c r="F54" s="22" t="s">
        <v>70</v>
      </c>
      <c r="G54" s="22"/>
      <c r="H54" s="22"/>
      <c r="I54" s="22" t="s">
        <v>60</v>
      </c>
      <c r="J54" s="22"/>
      <c r="K54" s="22"/>
      <c r="L54" s="22"/>
      <c r="M54" s="22"/>
      <c r="N54" s="22"/>
      <c r="O54" s="22"/>
    </row>
    <row r="55" spans="1:15" ht="25.5" thickTop="1" x14ac:dyDescent="0.25">
      <c r="A55" s="22" t="s">
        <v>1127</v>
      </c>
      <c r="B55" s="22" t="s">
        <v>71</v>
      </c>
      <c r="C55" s="22" t="s">
        <v>72</v>
      </c>
      <c r="D55" s="22" t="s">
        <v>1370</v>
      </c>
      <c r="E55" s="22" t="s">
        <v>73</v>
      </c>
      <c r="F55" s="22" t="s">
        <v>74</v>
      </c>
      <c r="G55" s="22"/>
      <c r="H55" s="22"/>
      <c r="I55" s="22" t="s">
        <v>60</v>
      </c>
      <c r="J55" s="22" t="s">
        <v>17</v>
      </c>
      <c r="K55" s="22" t="s">
        <v>17</v>
      </c>
      <c r="L55" s="22"/>
      <c r="M55" s="22"/>
      <c r="N55" s="22" t="s">
        <v>1379</v>
      </c>
      <c r="O55" s="22"/>
    </row>
    <row r="56" spans="1:15" ht="25.5" thickTop="1" x14ac:dyDescent="0.25">
      <c r="A56" s="22" t="s">
        <v>1127</v>
      </c>
      <c r="B56" s="22" t="s">
        <v>75</v>
      </c>
      <c r="C56" s="22" t="s">
        <v>76</v>
      </c>
      <c r="D56" s="22" t="s">
        <v>1370</v>
      </c>
      <c r="E56" s="22" t="s">
        <v>63</v>
      </c>
      <c r="F56" s="22" t="s">
        <v>77</v>
      </c>
      <c r="G56" s="22"/>
      <c r="H56" s="22"/>
      <c r="I56" s="22" t="s">
        <v>60</v>
      </c>
      <c r="J56" s="22" t="s">
        <v>17</v>
      </c>
      <c r="K56" s="22" t="s">
        <v>17</v>
      </c>
      <c r="L56" s="22"/>
      <c r="M56" s="22"/>
      <c r="N56" s="22" t="s">
        <v>1380</v>
      </c>
      <c r="O56" s="22"/>
    </row>
    <row r="57" spans="1:15" ht="25.5" thickTop="1" x14ac:dyDescent="0.25">
      <c r="A57" s="22" t="s">
        <v>1127</v>
      </c>
      <c r="B57" s="22" t="s">
        <v>78</v>
      </c>
      <c r="C57" s="22" t="s">
        <v>79</v>
      </c>
      <c r="D57" s="22" t="s">
        <v>1370</v>
      </c>
      <c r="E57" s="22" t="s">
        <v>58</v>
      </c>
      <c r="F57" s="22" t="s">
        <v>59</v>
      </c>
      <c r="G57" s="22"/>
      <c r="H57" s="22"/>
      <c r="I57" s="22" t="s">
        <v>60</v>
      </c>
      <c r="J57" s="22" t="s">
        <v>17</v>
      </c>
      <c r="K57" s="22" t="s">
        <v>17</v>
      </c>
      <c r="L57" s="22"/>
      <c r="M57" s="22"/>
      <c r="N57" s="22" t="s">
        <v>1378</v>
      </c>
      <c r="O57" s="22"/>
    </row>
    <row r="58" spans="1:15" ht="25.5" thickTop="1" x14ac:dyDescent="0.25">
      <c r="A58" s="22" t="s">
        <v>1127</v>
      </c>
      <c r="B58" s="22" t="s">
        <v>80</v>
      </c>
      <c r="C58" s="22" t="s">
        <v>81</v>
      </c>
      <c r="D58" s="22" t="s">
        <v>1370</v>
      </c>
      <c r="E58" s="22" t="s">
        <v>73</v>
      </c>
      <c r="F58" s="22" t="s">
        <v>82</v>
      </c>
      <c r="G58" s="22"/>
      <c r="H58" s="22"/>
      <c r="I58" s="22" t="s">
        <v>60</v>
      </c>
      <c r="J58" s="22" t="s">
        <v>17</v>
      </c>
      <c r="K58" s="22" t="s">
        <v>17</v>
      </c>
      <c r="L58" s="22"/>
      <c r="M58" s="22"/>
      <c r="N58" s="22" t="s">
        <v>1381</v>
      </c>
      <c r="O58" s="22"/>
    </row>
    <row r="59" spans="1:15" ht="25.5" thickTop="1" x14ac:dyDescent="0.25">
      <c r="A59" s="22" t="s">
        <v>1127</v>
      </c>
      <c r="B59" s="22" t="s">
        <v>83</v>
      </c>
      <c r="C59" s="22" t="s">
        <v>84</v>
      </c>
      <c r="D59" s="22" t="s">
        <v>1370</v>
      </c>
      <c r="E59" s="22" t="s">
        <v>85</v>
      </c>
      <c r="F59" s="22" t="s">
        <v>86</v>
      </c>
      <c r="G59" s="22"/>
      <c r="H59" s="22"/>
      <c r="I59" s="22" t="s">
        <v>60</v>
      </c>
      <c r="J59" s="22" t="s">
        <v>17</v>
      </c>
      <c r="K59" s="22" t="s">
        <v>17</v>
      </c>
      <c r="L59" s="22"/>
      <c r="M59" s="22"/>
      <c r="N59" s="22" t="s">
        <v>1378</v>
      </c>
      <c r="O59" s="22"/>
    </row>
    <row r="60" spans="1:15" ht="25.5" thickTop="1" x14ac:dyDescent="0.25">
      <c r="A60" s="22" t="s">
        <v>1127</v>
      </c>
      <c r="B60" s="22" t="s">
        <v>110</v>
      </c>
      <c r="C60" s="22" t="s">
        <v>111</v>
      </c>
      <c r="D60" s="22" t="s">
        <v>1370</v>
      </c>
      <c r="E60" s="22" t="s">
        <v>102</v>
      </c>
      <c r="F60" s="22" t="s">
        <v>45</v>
      </c>
      <c r="G60" s="22"/>
      <c r="H60" s="22"/>
      <c r="I60" s="22" t="s">
        <v>60</v>
      </c>
      <c r="J60" s="22" t="s">
        <v>17</v>
      </c>
      <c r="K60" s="22" t="s">
        <v>17</v>
      </c>
      <c r="L60" s="22"/>
      <c r="M60" s="22"/>
      <c r="N60" s="22" t="s">
        <v>1374</v>
      </c>
      <c r="O60" s="22"/>
    </row>
    <row r="61" spans="1:15" ht="25.5" thickTop="1" x14ac:dyDescent="0.25">
      <c r="A61" s="22" t="s">
        <v>1127</v>
      </c>
      <c r="B61" s="22" t="s">
        <v>87</v>
      </c>
      <c r="C61" s="22" t="s">
        <v>88</v>
      </c>
      <c r="D61" s="22" t="s">
        <v>1370</v>
      </c>
      <c r="E61" s="22" t="s">
        <v>73</v>
      </c>
      <c r="F61" s="22" t="s">
        <v>89</v>
      </c>
      <c r="G61" s="22"/>
      <c r="H61" s="22"/>
      <c r="I61" s="22" t="s">
        <v>60</v>
      </c>
      <c r="J61" s="22" t="s">
        <v>17</v>
      </c>
      <c r="K61" s="22" t="s">
        <v>17</v>
      </c>
      <c r="L61" s="22"/>
      <c r="M61" s="22"/>
      <c r="N61" s="22" t="s">
        <v>1381</v>
      </c>
      <c r="O61" s="22"/>
    </row>
    <row r="62" spans="1:15" ht="25.5" thickTop="1" x14ac:dyDescent="0.25">
      <c r="A62" s="22" t="s">
        <v>1127</v>
      </c>
      <c r="B62" s="22" t="s">
        <v>95</v>
      </c>
      <c r="C62" s="22" t="s">
        <v>96</v>
      </c>
      <c r="D62" s="22" t="s">
        <v>1370</v>
      </c>
      <c r="E62" s="22" t="s">
        <v>97</v>
      </c>
      <c r="F62" s="22" t="s">
        <v>45</v>
      </c>
      <c r="G62" s="22"/>
      <c r="H62" s="22"/>
      <c r="I62" s="22" t="s">
        <v>60</v>
      </c>
      <c r="J62" s="22" t="s">
        <v>17</v>
      </c>
      <c r="K62" s="22" t="s">
        <v>17</v>
      </c>
      <c r="L62" s="22"/>
      <c r="M62" s="22"/>
      <c r="N62" s="22" t="s">
        <v>1374</v>
      </c>
      <c r="O62" s="22"/>
    </row>
    <row r="63" spans="1:15" ht="25.5" thickTop="1" x14ac:dyDescent="0.25">
      <c r="A63" s="22" t="s">
        <v>1127</v>
      </c>
      <c r="B63" s="22" t="s">
        <v>98</v>
      </c>
      <c r="C63" s="22" t="s">
        <v>99</v>
      </c>
      <c r="D63" s="22" t="s">
        <v>1370</v>
      </c>
      <c r="E63" s="22" t="s">
        <v>58</v>
      </c>
      <c r="F63" s="22" t="s">
        <v>59</v>
      </c>
      <c r="G63" s="22"/>
      <c r="H63" s="22"/>
      <c r="I63" s="22" t="s">
        <v>60</v>
      </c>
      <c r="J63" s="22" t="s">
        <v>17</v>
      </c>
      <c r="K63" s="22" t="s">
        <v>17</v>
      </c>
      <c r="L63" s="22"/>
      <c r="M63" s="22"/>
      <c r="N63" s="22" t="s">
        <v>1374</v>
      </c>
      <c r="O63" s="22"/>
    </row>
    <row r="64" spans="1:15" ht="25.5" thickTop="1" x14ac:dyDescent="0.25">
      <c r="A64" s="22" t="s">
        <v>1127</v>
      </c>
      <c r="B64" s="22" t="s">
        <v>112</v>
      </c>
      <c r="C64" s="22" t="s">
        <v>113</v>
      </c>
      <c r="D64" s="22" t="s">
        <v>1370</v>
      </c>
      <c r="E64" s="22" t="s">
        <v>114</v>
      </c>
      <c r="F64" s="22" t="s">
        <v>115</v>
      </c>
      <c r="G64" s="22"/>
      <c r="H64" s="22"/>
      <c r="I64" s="22" t="s">
        <v>60</v>
      </c>
      <c r="J64" s="22" t="s">
        <v>17</v>
      </c>
      <c r="K64" s="22" t="s">
        <v>17</v>
      </c>
      <c r="L64" s="22"/>
      <c r="M64" s="22"/>
      <c r="N64" s="22" t="s">
        <v>1374</v>
      </c>
      <c r="O64" s="22"/>
    </row>
    <row r="65" spans="1:15" ht="25.5" thickTop="1" x14ac:dyDescent="0.25">
      <c r="A65" s="22" t="s">
        <v>1127</v>
      </c>
      <c r="B65" s="22" t="s">
        <v>90</v>
      </c>
      <c r="C65" s="22" t="s">
        <v>91</v>
      </c>
      <c r="D65" s="22" t="s">
        <v>1370</v>
      </c>
      <c r="E65" s="22" t="s">
        <v>70</v>
      </c>
      <c r="F65" s="22" t="s">
        <v>70</v>
      </c>
      <c r="G65" s="22"/>
      <c r="H65" s="22"/>
      <c r="I65" s="22" t="s">
        <v>60</v>
      </c>
      <c r="J65" s="22"/>
      <c r="K65" s="22"/>
      <c r="L65" s="22"/>
      <c r="M65" s="22"/>
      <c r="N65" s="22"/>
      <c r="O65" s="22"/>
    </row>
    <row r="66" spans="1:15" ht="25.5" thickTop="1" x14ac:dyDescent="0.25">
      <c r="A66" s="22" t="s">
        <v>1127</v>
      </c>
      <c r="B66" s="22" t="s">
        <v>116</v>
      </c>
      <c r="C66" s="22" t="s">
        <v>117</v>
      </c>
      <c r="D66" s="22" t="s">
        <v>1370</v>
      </c>
      <c r="E66" s="22" t="s">
        <v>118</v>
      </c>
      <c r="F66" s="22" t="s">
        <v>119</v>
      </c>
      <c r="G66" s="22"/>
      <c r="H66" s="22"/>
      <c r="I66" s="22" t="s">
        <v>60</v>
      </c>
      <c r="J66" s="22" t="s">
        <v>17</v>
      </c>
      <c r="K66" s="22" t="s">
        <v>17</v>
      </c>
      <c r="L66" s="22"/>
      <c r="M66" s="22"/>
      <c r="N66" s="22" t="s">
        <v>1378</v>
      </c>
      <c r="O66" s="22"/>
    </row>
    <row r="67" spans="1:15" ht="25.5" thickTop="1" x14ac:dyDescent="0.25">
      <c r="A67" s="22" t="s">
        <v>1127</v>
      </c>
      <c r="B67" s="22" t="s">
        <v>92</v>
      </c>
      <c r="C67" s="22" t="s">
        <v>93</v>
      </c>
      <c r="D67" s="22" t="s">
        <v>1370</v>
      </c>
      <c r="E67" s="22" t="s">
        <v>94</v>
      </c>
      <c r="F67" s="22" t="s">
        <v>59</v>
      </c>
      <c r="G67" s="22"/>
      <c r="H67" s="22"/>
      <c r="I67" s="22" t="s">
        <v>60</v>
      </c>
      <c r="J67" s="22" t="s">
        <v>17</v>
      </c>
      <c r="K67" s="22" t="s">
        <v>17</v>
      </c>
      <c r="L67" s="22"/>
      <c r="M67" s="22"/>
      <c r="N67" s="22" t="s">
        <v>1374</v>
      </c>
      <c r="O67" s="22"/>
    </row>
    <row r="68" spans="1:15" ht="25.5" thickTop="1" x14ac:dyDescent="0.25">
      <c r="A68" s="22" t="s">
        <v>426</v>
      </c>
      <c r="B68" s="22" t="s">
        <v>451</v>
      </c>
      <c r="C68" s="22" t="s">
        <v>452</v>
      </c>
      <c r="D68" s="22" t="s">
        <v>1370</v>
      </c>
      <c r="E68" s="22" t="s">
        <v>453</v>
      </c>
      <c r="F68" s="22"/>
      <c r="G68" s="22"/>
      <c r="H68" s="22"/>
      <c r="I68" s="22" t="s">
        <v>454</v>
      </c>
      <c r="J68" s="22" t="s">
        <v>455</v>
      </c>
      <c r="K68" s="22"/>
      <c r="L68" s="22"/>
      <c r="M68" s="22"/>
      <c r="N68" s="22" t="s">
        <v>456</v>
      </c>
      <c r="O68" s="22"/>
    </row>
    <row r="69" spans="1:15" ht="25.5" thickTop="1" x14ac:dyDescent="0.25">
      <c r="A69" s="22" t="s">
        <v>426</v>
      </c>
      <c r="B69" s="22" t="s">
        <v>457</v>
      </c>
      <c r="C69" s="22" t="s">
        <v>458</v>
      </c>
      <c r="D69" s="22" t="s">
        <v>1370</v>
      </c>
      <c r="E69" s="22" t="s">
        <v>181</v>
      </c>
      <c r="F69" s="22"/>
      <c r="G69" s="22"/>
      <c r="H69" s="22"/>
      <c r="I69" s="22" t="s">
        <v>454</v>
      </c>
      <c r="J69" s="22" t="s">
        <v>455</v>
      </c>
      <c r="K69" s="22"/>
      <c r="L69" s="22"/>
      <c r="M69" s="22"/>
      <c r="N69" s="22" t="s">
        <v>459</v>
      </c>
      <c r="O69" s="22"/>
    </row>
    <row r="70" spans="1:15" ht="25.5" thickTop="1" x14ac:dyDescent="0.25">
      <c r="A70" s="22" t="s">
        <v>426</v>
      </c>
      <c r="B70" s="22" t="s">
        <v>460</v>
      </c>
      <c r="C70" s="22" t="s">
        <v>461</v>
      </c>
      <c r="D70" s="22" t="s">
        <v>1370</v>
      </c>
      <c r="E70" s="22" t="s">
        <v>462</v>
      </c>
      <c r="F70" s="22"/>
      <c r="G70" s="22"/>
      <c r="H70" s="22"/>
      <c r="I70" s="22" t="s">
        <v>454</v>
      </c>
      <c r="J70" s="22" t="s">
        <v>455</v>
      </c>
      <c r="K70" s="22"/>
      <c r="L70" s="22"/>
      <c r="M70" s="22"/>
      <c r="N70" s="22" t="s">
        <v>463</v>
      </c>
      <c r="O70" s="22"/>
    </row>
    <row r="71" spans="1:15" ht="25.5" thickTop="1" x14ac:dyDescent="0.25">
      <c r="A71" s="22" t="s">
        <v>426</v>
      </c>
      <c r="B71" s="22" t="s">
        <v>464</v>
      </c>
      <c r="C71" s="22" t="s">
        <v>465</v>
      </c>
      <c r="D71" s="22" t="s">
        <v>1370</v>
      </c>
      <c r="E71" s="22" t="s">
        <v>453</v>
      </c>
      <c r="F71" s="22"/>
      <c r="G71" s="22"/>
      <c r="H71" s="22"/>
      <c r="I71" s="22" t="s">
        <v>454</v>
      </c>
      <c r="J71" s="22" t="s">
        <v>455</v>
      </c>
      <c r="K71" s="22"/>
      <c r="L71" s="22"/>
      <c r="M71" s="22"/>
      <c r="N71" s="22" t="s">
        <v>459</v>
      </c>
      <c r="O71" s="22"/>
    </row>
    <row r="72" spans="1:15" ht="25.5" thickTop="1" x14ac:dyDescent="0.25">
      <c r="A72" s="22" t="s">
        <v>426</v>
      </c>
      <c r="B72" s="22" t="s">
        <v>466</v>
      </c>
      <c r="C72" s="22" t="s">
        <v>467</v>
      </c>
      <c r="D72" s="22" t="s">
        <v>1370</v>
      </c>
      <c r="E72" s="22" t="s">
        <v>453</v>
      </c>
      <c r="F72" s="22"/>
      <c r="G72" s="22"/>
      <c r="H72" s="22"/>
      <c r="I72" s="22" t="s">
        <v>454</v>
      </c>
      <c r="J72" s="22" t="s">
        <v>455</v>
      </c>
      <c r="K72" s="22"/>
      <c r="L72" s="22"/>
      <c r="M72" s="22"/>
      <c r="N72" s="22" t="s">
        <v>459</v>
      </c>
      <c r="O72" s="22"/>
    </row>
    <row r="73" spans="1:15" ht="25.5" thickTop="1" x14ac:dyDescent="0.25">
      <c r="A73" s="22" t="s">
        <v>426</v>
      </c>
      <c r="B73" s="22" t="s">
        <v>427</v>
      </c>
      <c r="C73" s="22" t="s">
        <v>428</v>
      </c>
      <c r="D73" s="22" t="s">
        <v>1370</v>
      </c>
      <c r="E73" s="22" t="s">
        <v>40</v>
      </c>
      <c r="F73" s="22"/>
      <c r="G73" s="22"/>
      <c r="H73" s="22"/>
      <c r="I73" s="22" t="s">
        <v>429</v>
      </c>
      <c r="J73" s="22" t="s">
        <v>430</v>
      </c>
      <c r="K73" s="22"/>
      <c r="L73" s="22"/>
      <c r="M73" s="22"/>
      <c r="N73" s="22" t="s">
        <v>431</v>
      </c>
      <c r="O73" s="22"/>
    </row>
    <row r="74" spans="1:15" ht="25.5" thickTop="1" x14ac:dyDescent="0.25">
      <c r="A74" s="22" t="s">
        <v>426</v>
      </c>
      <c r="B74" s="22" t="s">
        <v>432</v>
      </c>
      <c r="C74" s="22" t="s">
        <v>433</v>
      </c>
      <c r="D74" s="22" t="s">
        <v>1370</v>
      </c>
      <c r="E74" s="22" t="s">
        <v>15</v>
      </c>
      <c r="F74" s="22"/>
      <c r="G74" s="22"/>
      <c r="H74" s="22"/>
      <c r="I74" s="22" t="s">
        <v>429</v>
      </c>
      <c r="J74" s="22" t="s">
        <v>430</v>
      </c>
      <c r="K74" s="22"/>
      <c r="L74" s="22"/>
      <c r="M74" s="22"/>
      <c r="N74" s="22" t="s">
        <v>431</v>
      </c>
      <c r="O74" s="22"/>
    </row>
    <row r="75" spans="1:15" ht="25.5" thickTop="1" x14ac:dyDescent="0.25">
      <c r="A75" s="22" t="s">
        <v>426</v>
      </c>
      <c r="B75" s="22" t="s">
        <v>434</v>
      </c>
      <c r="C75" s="22" t="s">
        <v>435</v>
      </c>
      <c r="D75" s="22" t="s">
        <v>1370</v>
      </c>
      <c r="E75" s="22" t="s">
        <v>205</v>
      </c>
      <c r="F75" s="22"/>
      <c r="G75" s="22"/>
      <c r="H75" s="22"/>
      <c r="I75" s="22" t="s">
        <v>429</v>
      </c>
      <c r="J75" s="22" t="s">
        <v>430</v>
      </c>
      <c r="K75" s="22"/>
      <c r="L75" s="22"/>
      <c r="M75" s="22"/>
      <c r="N75" s="22" t="s">
        <v>431</v>
      </c>
      <c r="O75" s="22"/>
    </row>
    <row r="76" spans="1:15" ht="25.5" thickTop="1" x14ac:dyDescent="0.25">
      <c r="A76" s="22" t="s">
        <v>426</v>
      </c>
      <c r="B76" s="22" t="s">
        <v>436</v>
      </c>
      <c r="C76" s="22" t="s">
        <v>437</v>
      </c>
      <c r="D76" s="22" t="s">
        <v>1370</v>
      </c>
      <c r="E76" s="22" t="s">
        <v>438</v>
      </c>
      <c r="F76" s="22"/>
      <c r="G76" s="22"/>
      <c r="H76" s="22"/>
      <c r="I76" s="22" t="s">
        <v>429</v>
      </c>
      <c r="J76" s="22" t="s">
        <v>430</v>
      </c>
      <c r="K76" s="22"/>
      <c r="L76" s="22"/>
      <c r="M76" s="22"/>
      <c r="N76" s="22" t="s">
        <v>431</v>
      </c>
      <c r="O76" s="22"/>
    </row>
    <row r="77" spans="1:15" ht="25.5" thickTop="1" x14ac:dyDescent="0.25">
      <c r="A77" s="22" t="s">
        <v>426</v>
      </c>
      <c r="B77" s="22" t="s">
        <v>439</v>
      </c>
      <c r="C77" s="22" t="s">
        <v>440</v>
      </c>
      <c r="D77" s="22" t="s">
        <v>1370</v>
      </c>
      <c r="E77" s="22" t="s">
        <v>28</v>
      </c>
      <c r="F77" s="22"/>
      <c r="G77" s="22"/>
      <c r="H77" s="22"/>
      <c r="I77" s="22" t="s">
        <v>429</v>
      </c>
      <c r="J77" s="22" t="s">
        <v>430</v>
      </c>
      <c r="K77" s="22"/>
      <c r="L77" s="22"/>
      <c r="M77" s="22"/>
      <c r="N77" s="22" t="s">
        <v>431</v>
      </c>
      <c r="O77" s="22"/>
    </row>
    <row r="78" spans="1:15" ht="25.5" thickTop="1" x14ac:dyDescent="0.25">
      <c r="A78" s="22" t="s">
        <v>426</v>
      </c>
      <c r="B78" s="22" t="s">
        <v>441</v>
      </c>
      <c r="C78" s="22" t="s">
        <v>442</v>
      </c>
      <c r="D78" s="22" t="s">
        <v>1370</v>
      </c>
      <c r="E78" s="22" t="s">
        <v>37</v>
      </c>
      <c r="F78" s="22"/>
      <c r="G78" s="22"/>
      <c r="H78" s="22"/>
      <c r="I78" s="22" t="s">
        <v>429</v>
      </c>
      <c r="J78" s="22" t="s">
        <v>430</v>
      </c>
      <c r="K78" s="22"/>
      <c r="L78" s="22"/>
      <c r="M78" s="22"/>
      <c r="N78" s="22" t="s">
        <v>431</v>
      </c>
      <c r="O78" s="22"/>
    </row>
    <row r="79" spans="1:15" ht="25.5" thickTop="1" x14ac:dyDescent="0.25">
      <c r="A79" s="22" t="s">
        <v>426</v>
      </c>
      <c r="B79" s="22" t="s">
        <v>443</v>
      </c>
      <c r="C79" s="22" t="s">
        <v>444</v>
      </c>
      <c r="D79" s="22" t="s">
        <v>1370</v>
      </c>
      <c r="E79" s="22" t="s">
        <v>445</v>
      </c>
      <c r="F79" s="22"/>
      <c r="G79" s="22"/>
      <c r="H79" s="22"/>
      <c r="I79" s="22" t="s">
        <v>429</v>
      </c>
      <c r="J79" s="22" t="s">
        <v>430</v>
      </c>
      <c r="K79" s="22"/>
      <c r="L79" s="22"/>
      <c r="M79" s="22"/>
      <c r="N79" s="22" t="s">
        <v>431</v>
      </c>
      <c r="O79" s="22"/>
    </row>
    <row r="80" spans="1:15" ht="25.5" thickTop="1" x14ac:dyDescent="0.25">
      <c r="A80" s="22" t="s">
        <v>426</v>
      </c>
      <c r="B80" s="22" t="s">
        <v>446</v>
      </c>
      <c r="C80" s="22" t="s">
        <v>447</v>
      </c>
      <c r="D80" s="22" t="s">
        <v>1370</v>
      </c>
      <c r="E80" s="22" t="s">
        <v>448</v>
      </c>
      <c r="F80" s="22"/>
      <c r="G80" s="22"/>
      <c r="H80" s="22"/>
      <c r="I80" s="22" t="s">
        <v>429</v>
      </c>
      <c r="J80" s="22" t="s">
        <v>430</v>
      </c>
      <c r="K80" s="22"/>
      <c r="L80" s="22"/>
      <c r="M80" s="22"/>
      <c r="N80" s="22" t="s">
        <v>431</v>
      </c>
      <c r="O80" s="22"/>
    </row>
    <row r="81" spans="1:15" ht="25.5" thickTop="1" x14ac:dyDescent="0.25">
      <c r="A81" s="22" t="s">
        <v>426</v>
      </c>
      <c r="B81" s="22" t="s">
        <v>449</v>
      </c>
      <c r="C81" s="22" t="s">
        <v>450</v>
      </c>
      <c r="D81" s="22" t="s">
        <v>1370</v>
      </c>
      <c r="E81" s="22" t="s">
        <v>105</v>
      </c>
      <c r="F81" s="22"/>
      <c r="G81" s="22"/>
      <c r="H81" s="22"/>
      <c r="I81" s="22" t="s">
        <v>429</v>
      </c>
      <c r="J81" s="22" t="s">
        <v>430</v>
      </c>
      <c r="K81" s="22"/>
      <c r="L81" s="22"/>
      <c r="M81" s="22"/>
      <c r="N81" s="22" t="s">
        <v>431</v>
      </c>
      <c r="O81" s="22"/>
    </row>
    <row r="82" spans="1:15" ht="25.5" thickTop="1" x14ac:dyDescent="0.25">
      <c r="A82" s="22" t="s">
        <v>468</v>
      </c>
      <c r="B82" s="22" t="s">
        <v>469</v>
      </c>
      <c r="C82" s="22" t="s">
        <v>470</v>
      </c>
      <c r="D82" s="22" t="s">
        <v>1370</v>
      </c>
      <c r="E82" s="22" t="s">
        <v>471</v>
      </c>
      <c r="F82" s="22" t="s">
        <v>307</v>
      </c>
      <c r="G82" s="22" t="s">
        <v>471</v>
      </c>
      <c r="H82" s="22"/>
      <c r="I82" s="22" t="s">
        <v>1120</v>
      </c>
      <c r="J82" s="22" t="s">
        <v>17</v>
      </c>
      <c r="K82" s="22" t="s">
        <v>275</v>
      </c>
      <c r="L82" s="22" t="s">
        <v>17</v>
      </c>
      <c r="M82" s="22"/>
      <c r="N82" s="22" t="s">
        <v>1404</v>
      </c>
      <c r="O82" s="22"/>
    </row>
    <row r="83" spans="1:15" ht="25.5" thickTop="1" x14ac:dyDescent="0.25">
      <c r="A83" s="22" t="s">
        <v>468</v>
      </c>
      <c r="B83" s="22" t="s">
        <v>477</v>
      </c>
      <c r="C83" s="22" t="s">
        <v>478</v>
      </c>
      <c r="D83" s="22" t="s">
        <v>1370</v>
      </c>
      <c r="E83" s="22" t="s">
        <v>471</v>
      </c>
      <c r="F83" s="22" t="s">
        <v>307</v>
      </c>
      <c r="G83" s="22" t="s">
        <v>471</v>
      </c>
      <c r="H83" s="22" t="s">
        <v>70</v>
      </c>
      <c r="I83" s="22" t="s">
        <v>1120</v>
      </c>
      <c r="J83" s="22"/>
      <c r="K83" s="22"/>
      <c r="L83" s="22"/>
      <c r="M83" s="22"/>
      <c r="N83" s="22" t="s">
        <v>479</v>
      </c>
      <c r="O83" s="22"/>
    </row>
    <row r="84" spans="1:15" ht="25.5" thickTop="1" x14ac:dyDescent="0.25">
      <c r="A84" s="22" t="s">
        <v>468</v>
      </c>
      <c r="B84" s="22" t="s">
        <v>472</v>
      </c>
      <c r="C84" s="22" t="s">
        <v>473</v>
      </c>
      <c r="D84" s="22" t="s">
        <v>1370</v>
      </c>
      <c r="E84" s="22" t="s">
        <v>474</v>
      </c>
      <c r="F84" s="22" t="s">
        <v>267</v>
      </c>
      <c r="G84" s="22" t="s">
        <v>475</v>
      </c>
      <c r="H84" s="22"/>
      <c r="I84" s="22" t="s">
        <v>476</v>
      </c>
      <c r="J84" s="22" t="s">
        <v>134</v>
      </c>
      <c r="K84" s="22" t="s">
        <v>134</v>
      </c>
      <c r="L84" s="22" t="s">
        <v>17</v>
      </c>
      <c r="M84" s="22"/>
      <c r="N84" s="22" t="s">
        <v>1405</v>
      </c>
      <c r="O84" s="22"/>
    </row>
    <row r="85" spans="1:15" ht="15.75" thickTop="1" x14ac:dyDescent="0.25">
      <c r="A85" s="22" t="s">
        <v>297</v>
      </c>
      <c r="B85" s="22" t="s">
        <v>321</v>
      </c>
      <c r="C85" s="22" t="s">
        <v>322</v>
      </c>
      <c r="D85" s="22" t="s">
        <v>1370</v>
      </c>
      <c r="E85" s="22" t="s">
        <v>70</v>
      </c>
      <c r="F85" s="22" t="s">
        <v>70</v>
      </c>
      <c r="G85" s="22"/>
      <c r="H85" s="22"/>
      <c r="I85" s="22" t="s">
        <v>323</v>
      </c>
      <c r="J85" s="22"/>
      <c r="K85" s="22"/>
      <c r="L85" s="22"/>
      <c r="M85" s="22"/>
      <c r="N85" s="22"/>
      <c r="O85" s="22"/>
    </row>
    <row r="86" spans="1:15" ht="15.75" thickTop="1" x14ac:dyDescent="0.25">
      <c r="A86" s="22" t="s">
        <v>297</v>
      </c>
      <c r="B86" s="22" t="s">
        <v>349</v>
      </c>
      <c r="C86" s="22" t="s">
        <v>350</v>
      </c>
      <c r="D86" s="22" t="s">
        <v>1370</v>
      </c>
      <c r="E86" s="22" t="s">
        <v>351</v>
      </c>
      <c r="F86" s="22" t="s">
        <v>352</v>
      </c>
      <c r="G86" s="22"/>
      <c r="H86" s="22"/>
      <c r="I86" s="22" t="s">
        <v>323</v>
      </c>
      <c r="J86" s="22" t="s">
        <v>134</v>
      </c>
      <c r="K86" s="22" t="s">
        <v>134</v>
      </c>
      <c r="L86" s="22"/>
      <c r="M86" s="22"/>
      <c r="N86" s="22" t="s">
        <v>353</v>
      </c>
      <c r="O86" s="22"/>
    </row>
    <row r="87" spans="1:15" ht="15.75" thickTop="1" x14ac:dyDescent="0.25">
      <c r="A87" s="22" t="s">
        <v>297</v>
      </c>
      <c r="B87" s="22" t="s">
        <v>389</v>
      </c>
      <c r="C87" s="22" t="s">
        <v>390</v>
      </c>
      <c r="D87" s="22" t="s">
        <v>1370</v>
      </c>
      <c r="E87" s="22" t="s">
        <v>70</v>
      </c>
      <c r="F87" s="22" t="s">
        <v>70</v>
      </c>
      <c r="G87" s="22"/>
      <c r="H87" s="22"/>
      <c r="I87" s="22" t="s">
        <v>323</v>
      </c>
      <c r="J87" s="22"/>
      <c r="K87" s="22"/>
      <c r="L87" s="22"/>
      <c r="M87" s="22"/>
      <c r="N87" s="22"/>
      <c r="O87" s="22"/>
    </row>
    <row r="88" spans="1:15" ht="15.75" thickTop="1" x14ac:dyDescent="0.25">
      <c r="A88" s="22" t="s">
        <v>297</v>
      </c>
      <c r="B88" s="22" t="s">
        <v>391</v>
      </c>
      <c r="C88" s="22" t="s">
        <v>392</v>
      </c>
      <c r="D88" s="22" t="s">
        <v>1370</v>
      </c>
      <c r="E88" s="22" t="s">
        <v>393</v>
      </c>
      <c r="F88" s="22" t="s">
        <v>394</v>
      </c>
      <c r="G88" s="22"/>
      <c r="H88" s="22"/>
      <c r="I88" s="22" t="s">
        <v>323</v>
      </c>
      <c r="J88" s="22" t="s">
        <v>134</v>
      </c>
      <c r="K88" s="22" t="s">
        <v>134</v>
      </c>
      <c r="L88" s="22"/>
      <c r="M88" s="22"/>
      <c r="N88" s="22" t="s">
        <v>353</v>
      </c>
      <c r="O88" s="22"/>
    </row>
    <row r="89" spans="1:15" ht="15.75" thickTop="1" x14ac:dyDescent="0.25">
      <c r="A89" s="22" t="s">
        <v>297</v>
      </c>
      <c r="B89" s="22" t="s">
        <v>408</v>
      </c>
      <c r="C89" s="22" t="s">
        <v>409</v>
      </c>
      <c r="D89" s="22" t="s">
        <v>1370</v>
      </c>
      <c r="E89" s="22" t="s">
        <v>351</v>
      </c>
      <c r="F89" s="22" t="s">
        <v>352</v>
      </c>
      <c r="G89" s="22"/>
      <c r="H89" s="22"/>
      <c r="I89" s="22" t="s">
        <v>323</v>
      </c>
      <c r="J89" s="22"/>
      <c r="K89" s="22"/>
      <c r="L89" s="22"/>
      <c r="M89" s="22"/>
      <c r="N89" s="22" t="s">
        <v>410</v>
      </c>
      <c r="O89" s="22"/>
    </row>
    <row r="90" spans="1:15" ht="15.75" thickTop="1" x14ac:dyDescent="0.25">
      <c r="A90" s="22" t="s">
        <v>297</v>
      </c>
      <c r="B90" s="22" t="s">
        <v>424</v>
      </c>
      <c r="C90" s="22" t="s">
        <v>425</v>
      </c>
      <c r="D90" s="22" t="s">
        <v>1370</v>
      </c>
      <c r="E90" s="22" t="s">
        <v>70</v>
      </c>
      <c r="F90" s="22" t="s">
        <v>70</v>
      </c>
      <c r="G90" s="22"/>
      <c r="H90" s="22"/>
      <c r="I90" s="22" t="s">
        <v>323</v>
      </c>
      <c r="J90" s="22"/>
      <c r="K90" s="22"/>
      <c r="L90" s="22"/>
      <c r="M90" s="22"/>
      <c r="N90" s="22"/>
      <c r="O90" s="22"/>
    </row>
    <row r="91" spans="1:15" ht="15.75" thickTop="1" x14ac:dyDescent="0.25">
      <c r="A91" s="22" t="s">
        <v>297</v>
      </c>
      <c r="B91" s="22" t="s">
        <v>298</v>
      </c>
      <c r="C91" s="22" t="s">
        <v>299</v>
      </c>
      <c r="D91" s="22" t="s">
        <v>1370</v>
      </c>
      <c r="E91" s="22" t="s">
        <v>70</v>
      </c>
      <c r="F91" s="22" t="s">
        <v>70</v>
      </c>
      <c r="G91" s="22"/>
      <c r="H91" s="22"/>
      <c r="I91" s="22" t="s">
        <v>300</v>
      </c>
      <c r="J91" s="22"/>
      <c r="K91" s="22"/>
      <c r="L91" s="22"/>
      <c r="M91" s="22"/>
      <c r="N91" s="22"/>
      <c r="O91" s="22"/>
    </row>
    <row r="92" spans="1:15" ht="15.75" thickTop="1" x14ac:dyDescent="0.25">
      <c r="A92" s="22" t="s">
        <v>297</v>
      </c>
      <c r="B92" s="22" t="s">
        <v>305</v>
      </c>
      <c r="C92" s="22" t="s">
        <v>306</v>
      </c>
      <c r="D92" s="22" t="s">
        <v>1370</v>
      </c>
      <c r="E92" s="22" t="s">
        <v>307</v>
      </c>
      <c r="F92" s="22" t="s">
        <v>74</v>
      </c>
      <c r="G92" s="22"/>
      <c r="H92" s="22"/>
      <c r="I92" s="22" t="s">
        <v>300</v>
      </c>
      <c r="J92" s="22" t="s">
        <v>17</v>
      </c>
      <c r="K92" s="22" t="s">
        <v>17</v>
      </c>
      <c r="L92" s="22"/>
      <c r="M92" s="22"/>
      <c r="N92" s="22" t="s">
        <v>1392</v>
      </c>
      <c r="O92" s="22"/>
    </row>
    <row r="93" spans="1:15" ht="15.75" thickTop="1" x14ac:dyDescent="0.25">
      <c r="A93" s="22" t="s">
        <v>297</v>
      </c>
      <c r="B93" s="22" t="s">
        <v>301</v>
      </c>
      <c r="C93" s="22" t="s">
        <v>302</v>
      </c>
      <c r="D93" s="22" t="s">
        <v>1370</v>
      </c>
      <c r="E93" s="22" t="s">
        <v>70</v>
      </c>
      <c r="F93" s="22" t="s">
        <v>70</v>
      </c>
      <c r="G93" s="22"/>
      <c r="H93" s="22"/>
      <c r="I93" s="22" t="s">
        <v>300</v>
      </c>
      <c r="J93" s="22"/>
      <c r="K93" s="22"/>
      <c r="L93" s="22"/>
      <c r="M93" s="22"/>
      <c r="N93" s="22"/>
      <c r="O93" s="22"/>
    </row>
    <row r="94" spans="1:15" ht="15.75" thickTop="1" x14ac:dyDescent="0.25">
      <c r="A94" s="22" t="s">
        <v>297</v>
      </c>
      <c r="B94" s="22" t="s">
        <v>308</v>
      </c>
      <c r="C94" s="22" t="s">
        <v>309</v>
      </c>
      <c r="D94" s="22" t="s">
        <v>1370</v>
      </c>
      <c r="E94" s="22" t="s">
        <v>209</v>
      </c>
      <c r="F94" s="22" t="s">
        <v>77</v>
      </c>
      <c r="G94" s="22"/>
      <c r="H94" s="22"/>
      <c r="I94" s="22" t="s">
        <v>300</v>
      </c>
      <c r="J94" s="22" t="s">
        <v>17</v>
      </c>
      <c r="K94" s="22" t="s">
        <v>17</v>
      </c>
      <c r="L94" s="22"/>
      <c r="M94" s="22"/>
      <c r="N94" s="22" t="s">
        <v>1393</v>
      </c>
      <c r="O94" s="22"/>
    </row>
    <row r="95" spans="1:15" ht="15.75" thickTop="1" x14ac:dyDescent="0.25">
      <c r="A95" s="22" t="s">
        <v>297</v>
      </c>
      <c r="B95" s="22" t="s">
        <v>310</v>
      </c>
      <c r="C95" s="22" t="s">
        <v>311</v>
      </c>
      <c r="D95" s="22" t="s">
        <v>1370</v>
      </c>
      <c r="E95" s="22" t="s">
        <v>312</v>
      </c>
      <c r="F95" s="22" t="s">
        <v>313</v>
      </c>
      <c r="G95" s="22" t="s">
        <v>312</v>
      </c>
      <c r="H95" s="22" t="s">
        <v>313</v>
      </c>
      <c r="I95" s="22" t="s">
        <v>300</v>
      </c>
      <c r="J95" s="22" t="s">
        <v>134</v>
      </c>
      <c r="K95" s="22" t="s">
        <v>134</v>
      </c>
      <c r="L95" s="22" t="s">
        <v>17</v>
      </c>
      <c r="M95" s="22" t="s">
        <v>17</v>
      </c>
      <c r="N95" s="22" t="s">
        <v>1394</v>
      </c>
      <c r="O95" s="22"/>
    </row>
    <row r="96" spans="1:15" ht="15.75" thickTop="1" x14ac:dyDescent="0.25">
      <c r="A96" s="22" t="s">
        <v>297</v>
      </c>
      <c r="B96" s="22" t="s">
        <v>303</v>
      </c>
      <c r="C96" s="22" t="s">
        <v>304</v>
      </c>
      <c r="D96" s="22" t="s">
        <v>1370</v>
      </c>
      <c r="E96" s="22" t="s">
        <v>70</v>
      </c>
      <c r="F96" s="22" t="s">
        <v>70</v>
      </c>
      <c r="G96" s="22"/>
      <c r="H96" s="22"/>
      <c r="I96" s="22" t="s">
        <v>300</v>
      </c>
      <c r="J96" s="22"/>
      <c r="K96" s="22"/>
      <c r="L96" s="22"/>
      <c r="M96" s="22"/>
      <c r="N96" s="22"/>
      <c r="O96" s="22"/>
    </row>
    <row r="97" spans="1:15" ht="15.75" thickTop="1" x14ac:dyDescent="0.25">
      <c r="A97" s="22" t="s">
        <v>297</v>
      </c>
      <c r="B97" s="22" t="s">
        <v>411</v>
      </c>
      <c r="C97" s="22" t="s">
        <v>412</v>
      </c>
      <c r="D97" s="22" t="s">
        <v>1370</v>
      </c>
      <c r="E97" s="22" t="s">
        <v>312</v>
      </c>
      <c r="F97" s="22" t="s">
        <v>313</v>
      </c>
      <c r="G97" s="22" t="s">
        <v>312</v>
      </c>
      <c r="H97" s="22" t="s">
        <v>313</v>
      </c>
      <c r="I97" s="22" t="s">
        <v>300</v>
      </c>
      <c r="J97" s="22"/>
      <c r="K97" s="22"/>
      <c r="L97" s="22"/>
      <c r="M97" s="22"/>
      <c r="N97" s="22" t="s">
        <v>413</v>
      </c>
      <c r="O97" s="22"/>
    </row>
    <row r="98" spans="1:15" ht="15.75" thickTop="1" x14ac:dyDescent="0.25">
      <c r="A98" s="22" t="s">
        <v>297</v>
      </c>
      <c r="B98" s="22" t="s">
        <v>375</v>
      </c>
      <c r="C98" s="22" t="s">
        <v>376</v>
      </c>
      <c r="D98" s="22" t="s">
        <v>1370</v>
      </c>
      <c r="E98" s="22" t="s">
        <v>370</v>
      </c>
      <c r="F98" s="22" t="s">
        <v>377</v>
      </c>
      <c r="G98" s="22"/>
      <c r="H98" s="22"/>
      <c r="I98" s="22" t="s">
        <v>378</v>
      </c>
      <c r="J98" s="22" t="s">
        <v>134</v>
      </c>
      <c r="K98" s="22" t="s">
        <v>134</v>
      </c>
      <c r="L98" s="22"/>
      <c r="M98" s="22"/>
      <c r="N98" s="22" t="s">
        <v>379</v>
      </c>
      <c r="O98" s="22"/>
    </row>
    <row r="99" spans="1:15" ht="15.75" thickTop="1" x14ac:dyDescent="0.25">
      <c r="A99" s="22" t="s">
        <v>297</v>
      </c>
      <c r="B99" s="22" t="s">
        <v>380</v>
      </c>
      <c r="C99" s="22" t="s">
        <v>381</v>
      </c>
      <c r="D99" s="22" t="s">
        <v>1370</v>
      </c>
      <c r="E99" s="22" t="s">
        <v>370</v>
      </c>
      <c r="F99" s="22" t="s">
        <v>377</v>
      </c>
      <c r="G99" s="22"/>
      <c r="H99" s="22"/>
      <c r="I99" s="22" t="s">
        <v>378</v>
      </c>
      <c r="J99" s="22" t="s">
        <v>134</v>
      </c>
      <c r="K99" s="22" t="s">
        <v>134</v>
      </c>
      <c r="L99" s="22"/>
      <c r="M99" s="22"/>
      <c r="N99" s="22" t="s">
        <v>379</v>
      </c>
      <c r="O99" s="22"/>
    </row>
    <row r="100" spans="1:15" ht="15.75" thickTop="1" x14ac:dyDescent="0.25">
      <c r="A100" s="22" t="s">
        <v>297</v>
      </c>
      <c r="B100" s="22" t="s">
        <v>382</v>
      </c>
      <c r="C100" s="22" t="s">
        <v>383</v>
      </c>
      <c r="D100" s="22" t="s">
        <v>1370</v>
      </c>
      <c r="E100" s="22" t="s">
        <v>63</v>
      </c>
      <c r="F100" s="22" t="s">
        <v>384</v>
      </c>
      <c r="G100" s="22"/>
      <c r="H100" s="22"/>
      <c r="I100" s="22" t="s">
        <v>378</v>
      </c>
      <c r="J100" s="22" t="s">
        <v>17</v>
      </c>
      <c r="K100" s="22" t="s">
        <v>17</v>
      </c>
      <c r="L100" s="22"/>
      <c r="M100" s="22"/>
      <c r="N100" s="22" t="s">
        <v>1401</v>
      </c>
      <c r="O100" s="22"/>
    </row>
    <row r="101" spans="1:15" ht="15.75" thickTop="1" x14ac:dyDescent="0.25">
      <c r="A101" s="22" t="s">
        <v>297</v>
      </c>
      <c r="B101" s="22" t="s">
        <v>414</v>
      </c>
      <c r="C101" s="22" t="s">
        <v>415</v>
      </c>
      <c r="D101" s="22" t="s">
        <v>1370</v>
      </c>
      <c r="E101" s="22" t="s">
        <v>370</v>
      </c>
      <c r="F101" s="22" t="s">
        <v>377</v>
      </c>
      <c r="G101" s="22"/>
      <c r="H101" s="22"/>
      <c r="I101" s="22" t="s">
        <v>378</v>
      </c>
      <c r="J101" s="22" t="s">
        <v>134</v>
      </c>
      <c r="K101" s="22" t="s">
        <v>134</v>
      </c>
      <c r="L101" s="22"/>
      <c r="M101" s="22"/>
      <c r="N101" s="22" t="s">
        <v>416</v>
      </c>
      <c r="O101" s="22"/>
    </row>
    <row r="102" spans="1:15" ht="15.75" thickTop="1" x14ac:dyDescent="0.25">
      <c r="A102" s="22" t="s">
        <v>297</v>
      </c>
      <c r="B102" s="22" t="s">
        <v>331</v>
      </c>
      <c r="C102" s="22" t="s">
        <v>332</v>
      </c>
      <c r="D102" s="22" t="s">
        <v>1370</v>
      </c>
      <c r="E102" s="22" t="s">
        <v>307</v>
      </c>
      <c r="F102" s="22"/>
      <c r="G102" s="22"/>
      <c r="H102" s="22"/>
      <c r="I102" s="22" t="s">
        <v>333</v>
      </c>
      <c r="J102" s="22" t="s">
        <v>17</v>
      </c>
      <c r="K102" s="22"/>
      <c r="L102" s="22"/>
      <c r="M102" s="22"/>
      <c r="N102" s="22" t="s">
        <v>1397</v>
      </c>
      <c r="O102" s="22"/>
    </row>
    <row r="103" spans="1:15" ht="15.75" thickTop="1" x14ac:dyDescent="0.25">
      <c r="A103" s="22" t="s">
        <v>297</v>
      </c>
      <c r="B103" s="22" t="s">
        <v>334</v>
      </c>
      <c r="C103" s="22" t="s">
        <v>335</v>
      </c>
      <c r="D103" s="22" t="s">
        <v>1370</v>
      </c>
      <c r="E103" s="22" t="s">
        <v>307</v>
      </c>
      <c r="F103" s="22"/>
      <c r="G103" s="22"/>
      <c r="H103" s="22"/>
      <c r="I103" s="22" t="s">
        <v>333</v>
      </c>
      <c r="J103" s="22" t="s">
        <v>17</v>
      </c>
      <c r="K103" s="22"/>
      <c r="L103" s="22"/>
      <c r="M103" s="22"/>
      <c r="N103" s="22" t="s">
        <v>1397</v>
      </c>
      <c r="O103" s="22"/>
    </row>
    <row r="104" spans="1:15" ht="15.75" thickTop="1" x14ac:dyDescent="0.25">
      <c r="A104" s="22" t="s">
        <v>297</v>
      </c>
      <c r="B104" s="22" t="s">
        <v>336</v>
      </c>
      <c r="C104" s="22" t="s">
        <v>337</v>
      </c>
      <c r="D104" s="22" t="s">
        <v>1370</v>
      </c>
      <c r="E104" s="22" t="s">
        <v>70</v>
      </c>
      <c r="F104" s="22" t="s">
        <v>70</v>
      </c>
      <c r="G104" s="22"/>
      <c r="H104" s="22"/>
      <c r="I104" s="22" t="s">
        <v>333</v>
      </c>
      <c r="J104" s="22"/>
      <c r="K104" s="22"/>
      <c r="L104" s="22"/>
      <c r="M104" s="22"/>
      <c r="N104" s="22"/>
      <c r="O104" s="22"/>
    </row>
    <row r="105" spans="1:15" ht="25.5" thickTop="1" x14ac:dyDescent="0.25">
      <c r="A105" s="22" t="s">
        <v>297</v>
      </c>
      <c r="B105" s="22" t="s">
        <v>338</v>
      </c>
      <c r="C105" s="22" t="s">
        <v>339</v>
      </c>
      <c r="D105" s="22" t="s">
        <v>1370</v>
      </c>
      <c r="E105" s="22" t="s">
        <v>330</v>
      </c>
      <c r="F105" s="22" t="s">
        <v>340</v>
      </c>
      <c r="G105" s="22" t="s">
        <v>341</v>
      </c>
      <c r="H105" s="22" t="s">
        <v>340</v>
      </c>
      <c r="I105" s="22" t="s">
        <v>333</v>
      </c>
      <c r="J105" s="22" t="s">
        <v>134</v>
      </c>
      <c r="K105" s="22" t="s">
        <v>134</v>
      </c>
      <c r="L105" s="22" t="s">
        <v>17</v>
      </c>
      <c r="M105" s="22" t="s">
        <v>17</v>
      </c>
      <c r="N105" s="22" t="s">
        <v>1398</v>
      </c>
      <c r="O105" s="22"/>
    </row>
    <row r="106" spans="1:15" ht="15.75" thickTop="1" x14ac:dyDescent="0.25">
      <c r="A106" s="22" t="s">
        <v>297</v>
      </c>
      <c r="B106" s="22" t="s">
        <v>417</v>
      </c>
      <c r="C106" s="22" t="s">
        <v>418</v>
      </c>
      <c r="D106" s="22" t="s">
        <v>1370</v>
      </c>
      <c r="E106" s="22" t="s">
        <v>330</v>
      </c>
      <c r="F106" s="22" t="s">
        <v>340</v>
      </c>
      <c r="G106" s="22" t="s">
        <v>341</v>
      </c>
      <c r="H106" s="22" t="s">
        <v>340</v>
      </c>
      <c r="I106" s="22" t="s">
        <v>333</v>
      </c>
      <c r="J106" s="22"/>
      <c r="K106" s="22"/>
      <c r="L106" s="22"/>
      <c r="M106" s="22"/>
      <c r="N106" s="22" t="s">
        <v>419</v>
      </c>
      <c r="O106" s="22"/>
    </row>
    <row r="107" spans="1:15" ht="15.75" thickTop="1" x14ac:dyDescent="0.25">
      <c r="A107" s="22" t="s">
        <v>297</v>
      </c>
      <c r="B107" s="22" t="s">
        <v>314</v>
      </c>
      <c r="C107" s="22" t="s">
        <v>315</v>
      </c>
      <c r="D107" s="22" t="s">
        <v>1370</v>
      </c>
      <c r="E107" s="22" t="s">
        <v>132</v>
      </c>
      <c r="F107" s="22" t="s">
        <v>316</v>
      </c>
      <c r="G107" s="22"/>
      <c r="H107" s="22"/>
      <c r="I107" s="22"/>
      <c r="J107" s="22" t="s">
        <v>17</v>
      </c>
      <c r="K107" s="22" t="s">
        <v>17</v>
      </c>
      <c r="L107" s="22"/>
      <c r="M107" s="22"/>
      <c r="N107" s="22" t="s">
        <v>1371</v>
      </c>
      <c r="O107" s="22"/>
    </row>
    <row r="108" spans="1:15" ht="15.75" thickTop="1" x14ac:dyDescent="0.25">
      <c r="A108" s="22" t="s">
        <v>297</v>
      </c>
      <c r="B108" s="22" t="s">
        <v>317</v>
      </c>
      <c r="C108" s="22" t="s">
        <v>318</v>
      </c>
      <c r="D108" s="22" t="s">
        <v>1370</v>
      </c>
      <c r="E108" s="22" t="s">
        <v>319</v>
      </c>
      <c r="F108" s="22" t="s">
        <v>320</v>
      </c>
      <c r="G108" s="22"/>
      <c r="H108" s="22"/>
      <c r="I108" s="22"/>
      <c r="J108" s="22" t="s">
        <v>17</v>
      </c>
      <c r="K108" s="22" t="s">
        <v>134</v>
      </c>
      <c r="L108" s="22"/>
      <c r="M108" s="22"/>
      <c r="N108" s="22" t="s">
        <v>1395</v>
      </c>
      <c r="O108" s="22"/>
    </row>
    <row r="109" spans="1:15" ht="15.75" thickTop="1" x14ac:dyDescent="0.25">
      <c r="A109" s="22" t="s">
        <v>297</v>
      </c>
      <c r="B109" s="22" t="s">
        <v>324</v>
      </c>
      <c r="C109" s="22" t="s">
        <v>325</v>
      </c>
      <c r="D109" s="22" t="s">
        <v>1370</v>
      </c>
      <c r="E109" s="22" t="s">
        <v>326</v>
      </c>
      <c r="F109" s="22" t="s">
        <v>327</v>
      </c>
      <c r="G109" s="22"/>
      <c r="H109" s="22"/>
      <c r="I109" s="22"/>
      <c r="J109" s="22" t="s">
        <v>17</v>
      </c>
      <c r="K109" s="22" t="s">
        <v>17</v>
      </c>
      <c r="L109" s="22"/>
      <c r="M109" s="22"/>
      <c r="N109" s="22" t="s">
        <v>1048</v>
      </c>
      <c r="O109" s="22"/>
    </row>
    <row r="110" spans="1:15" ht="15.75" thickTop="1" x14ac:dyDescent="0.25">
      <c r="A110" s="22" t="s">
        <v>297</v>
      </c>
      <c r="B110" s="22" t="s">
        <v>328</v>
      </c>
      <c r="C110" s="22" t="s">
        <v>329</v>
      </c>
      <c r="D110" s="22" t="s">
        <v>1370</v>
      </c>
      <c r="E110" s="22" t="s">
        <v>307</v>
      </c>
      <c r="F110" s="22" t="s">
        <v>330</v>
      </c>
      <c r="G110" s="22"/>
      <c r="H110" s="22"/>
      <c r="I110" s="22"/>
      <c r="J110" s="22" t="s">
        <v>134</v>
      </c>
      <c r="K110" s="22" t="s">
        <v>17</v>
      </c>
      <c r="L110" s="22"/>
      <c r="M110" s="22"/>
      <c r="N110" s="22" t="s">
        <v>1396</v>
      </c>
      <c r="O110" s="22"/>
    </row>
    <row r="111" spans="1:15" ht="15.75" thickTop="1" x14ac:dyDescent="0.25">
      <c r="A111" s="22" t="s">
        <v>297</v>
      </c>
      <c r="B111" s="22" t="s">
        <v>18</v>
      </c>
      <c r="C111" s="22" t="s">
        <v>19</v>
      </c>
      <c r="D111" s="22" t="s">
        <v>1370</v>
      </c>
      <c r="E111" s="22" t="s">
        <v>20</v>
      </c>
      <c r="F111" s="22" t="s">
        <v>21</v>
      </c>
      <c r="G111" s="22"/>
      <c r="H111" s="22"/>
      <c r="I111" s="22"/>
      <c r="J111" s="22" t="s">
        <v>17</v>
      </c>
      <c r="K111" s="22" t="s">
        <v>17</v>
      </c>
      <c r="L111" s="22"/>
      <c r="M111" s="22"/>
      <c r="N111" s="22" t="s">
        <v>1371</v>
      </c>
      <c r="O111" s="22"/>
    </row>
    <row r="112" spans="1:15" ht="15.75" thickTop="1" x14ac:dyDescent="0.25">
      <c r="A112" s="22" t="s">
        <v>297</v>
      </c>
      <c r="B112" s="22" t="s">
        <v>342</v>
      </c>
      <c r="C112" s="22" t="s">
        <v>343</v>
      </c>
      <c r="D112" s="22" t="s">
        <v>1370</v>
      </c>
      <c r="E112" s="22" t="s">
        <v>344</v>
      </c>
      <c r="F112" s="22" t="s">
        <v>344</v>
      </c>
      <c r="G112" s="22"/>
      <c r="H112" s="22"/>
      <c r="I112" s="22"/>
      <c r="J112" s="22" t="s">
        <v>124</v>
      </c>
      <c r="K112" s="22" t="s">
        <v>124</v>
      </c>
      <c r="L112" s="22"/>
      <c r="M112" s="22"/>
      <c r="N112" s="22" t="s">
        <v>345</v>
      </c>
      <c r="O112" s="22"/>
    </row>
    <row r="113" spans="1:15" ht="15.75" thickTop="1" x14ac:dyDescent="0.25">
      <c r="A113" s="22" t="s">
        <v>297</v>
      </c>
      <c r="B113" s="22" t="s">
        <v>346</v>
      </c>
      <c r="C113" s="22" t="s">
        <v>347</v>
      </c>
      <c r="D113" s="22" t="s">
        <v>1370</v>
      </c>
      <c r="E113" s="22" t="s">
        <v>348</v>
      </c>
      <c r="F113" s="22" t="s">
        <v>313</v>
      </c>
      <c r="G113" s="22"/>
      <c r="H113" s="22"/>
      <c r="I113" s="22"/>
      <c r="J113" s="22" t="s">
        <v>17</v>
      </c>
      <c r="K113" s="22" t="s">
        <v>17</v>
      </c>
      <c r="L113" s="22"/>
      <c r="M113" s="22"/>
      <c r="N113" s="22" t="s">
        <v>1371</v>
      </c>
      <c r="O113" s="22"/>
    </row>
    <row r="114" spans="1:15" ht="15.75" thickTop="1" x14ac:dyDescent="0.25">
      <c r="A114" s="22" t="s">
        <v>297</v>
      </c>
      <c r="B114" s="22" t="s">
        <v>22</v>
      </c>
      <c r="C114" s="22" t="s">
        <v>23</v>
      </c>
      <c r="D114" s="22" t="s">
        <v>1370</v>
      </c>
      <c r="E114" s="22" t="s">
        <v>24</v>
      </c>
      <c r="F114" s="22" t="s">
        <v>25</v>
      </c>
      <c r="G114" s="22"/>
      <c r="H114" s="22"/>
      <c r="I114" s="22"/>
      <c r="J114" s="22" t="s">
        <v>17</v>
      </c>
      <c r="K114" s="22" t="s">
        <v>17</v>
      </c>
      <c r="L114" s="22"/>
      <c r="M114" s="22"/>
      <c r="N114" s="22" t="s">
        <v>1371</v>
      </c>
      <c r="O114" s="22"/>
    </row>
    <row r="115" spans="1:15" ht="15.75" thickTop="1" x14ac:dyDescent="0.25">
      <c r="A115" s="22" t="s">
        <v>297</v>
      </c>
      <c r="B115" s="22" t="s">
        <v>354</v>
      </c>
      <c r="C115" s="22" t="s">
        <v>355</v>
      </c>
      <c r="D115" s="22" t="s">
        <v>1370</v>
      </c>
      <c r="E115" s="22" t="s">
        <v>356</v>
      </c>
      <c r="F115" s="22" t="s">
        <v>357</v>
      </c>
      <c r="G115" s="22"/>
      <c r="H115" s="22"/>
      <c r="I115" s="22"/>
      <c r="J115" s="22" t="s">
        <v>134</v>
      </c>
      <c r="K115" s="22" t="s">
        <v>134</v>
      </c>
      <c r="L115" s="22"/>
      <c r="M115" s="22"/>
      <c r="N115" s="22" t="s">
        <v>249</v>
      </c>
      <c r="O115" s="22"/>
    </row>
    <row r="116" spans="1:15" ht="15.75" thickTop="1" x14ac:dyDescent="0.25">
      <c r="A116" s="22" t="s">
        <v>297</v>
      </c>
      <c r="B116" s="22" t="s">
        <v>358</v>
      </c>
      <c r="C116" s="22" t="s">
        <v>359</v>
      </c>
      <c r="D116" s="22" t="s">
        <v>1370</v>
      </c>
      <c r="E116" s="22" t="s">
        <v>360</v>
      </c>
      <c r="F116" s="22" t="s">
        <v>361</v>
      </c>
      <c r="G116" s="22"/>
      <c r="H116" s="22"/>
      <c r="I116" s="22"/>
      <c r="J116" s="22" t="s">
        <v>17</v>
      </c>
      <c r="K116" s="22" t="s">
        <v>17</v>
      </c>
      <c r="L116" s="22"/>
      <c r="M116" s="22"/>
      <c r="N116" s="22" t="s">
        <v>1374</v>
      </c>
      <c r="O116" s="22"/>
    </row>
    <row r="117" spans="1:15" x14ac:dyDescent="0.25">
      <c r="A117" s="22" t="s">
        <v>297</v>
      </c>
      <c r="B117" s="22" t="s">
        <v>13</v>
      </c>
      <c r="C117" s="22" t="s">
        <v>14</v>
      </c>
      <c r="D117" s="22" t="s">
        <v>1370</v>
      </c>
      <c r="E117" s="22" t="s">
        <v>15</v>
      </c>
      <c r="F117" s="22" t="s">
        <v>16</v>
      </c>
      <c r="G117" s="22"/>
      <c r="H117" s="22"/>
      <c r="I117" s="22"/>
      <c r="J117" s="22" t="s">
        <v>17</v>
      </c>
      <c r="K117" s="22" t="s">
        <v>17</v>
      </c>
      <c r="L117" s="22"/>
      <c r="M117" s="22"/>
      <c r="N117" s="22" t="s">
        <v>1371</v>
      </c>
      <c r="O117" s="22"/>
    </row>
    <row r="118" spans="1:15" x14ac:dyDescent="0.25">
      <c r="A118" s="22" t="s">
        <v>297</v>
      </c>
      <c r="B118" s="22" t="s">
        <v>362</v>
      </c>
      <c r="C118" s="22" t="s">
        <v>363</v>
      </c>
      <c r="D118" s="22" t="s">
        <v>1370</v>
      </c>
      <c r="E118" s="22" t="s">
        <v>208</v>
      </c>
      <c r="F118" s="22" t="s">
        <v>254</v>
      </c>
      <c r="G118" s="22"/>
      <c r="H118" s="22"/>
      <c r="I118" s="22"/>
      <c r="J118" s="22" t="s">
        <v>17</v>
      </c>
      <c r="K118" s="22" t="s">
        <v>17</v>
      </c>
      <c r="L118" s="22"/>
      <c r="M118" s="22"/>
      <c r="N118" s="22" t="s">
        <v>1399</v>
      </c>
      <c r="O118" s="22"/>
    </row>
    <row r="119" spans="1:15" x14ac:dyDescent="0.25">
      <c r="A119" s="22" t="s">
        <v>297</v>
      </c>
      <c r="B119" s="22" t="s">
        <v>362</v>
      </c>
      <c r="C119" s="22" t="s">
        <v>364</v>
      </c>
      <c r="D119" s="22" t="s">
        <v>1370</v>
      </c>
      <c r="E119" s="22" t="s">
        <v>208</v>
      </c>
      <c r="F119" s="22"/>
      <c r="G119" s="22"/>
      <c r="H119" s="22"/>
      <c r="I119" s="22"/>
      <c r="J119" s="22" t="s">
        <v>134</v>
      </c>
      <c r="K119" s="22"/>
      <c r="L119" s="22"/>
      <c r="M119" s="22"/>
      <c r="N119" s="22" t="s">
        <v>1399</v>
      </c>
      <c r="O119" s="22"/>
    </row>
    <row r="120" spans="1:15" x14ac:dyDescent="0.25">
      <c r="A120" s="22" t="s">
        <v>297</v>
      </c>
      <c r="B120" s="22" t="s">
        <v>365</v>
      </c>
      <c r="C120" s="22" t="s">
        <v>366</v>
      </c>
      <c r="D120" s="22" t="s">
        <v>1370</v>
      </c>
      <c r="E120" s="22" t="s">
        <v>367</v>
      </c>
      <c r="F120" s="22" t="s">
        <v>367</v>
      </c>
      <c r="G120" s="22"/>
      <c r="H120" s="22"/>
      <c r="I120" s="22"/>
      <c r="J120" s="22" t="s">
        <v>124</v>
      </c>
      <c r="K120" s="22" t="s">
        <v>124</v>
      </c>
      <c r="L120" s="22"/>
      <c r="M120" s="22"/>
      <c r="N120" s="22" t="s">
        <v>345</v>
      </c>
      <c r="O120" s="22"/>
    </row>
    <row r="121" spans="1:15" x14ac:dyDescent="0.25">
      <c r="A121" s="22" t="s">
        <v>297</v>
      </c>
      <c r="B121" s="22" t="s">
        <v>26</v>
      </c>
      <c r="C121" s="22" t="s">
        <v>27</v>
      </c>
      <c r="D121" s="22" t="s">
        <v>1370</v>
      </c>
      <c r="E121" s="22" t="s">
        <v>28</v>
      </c>
      <c r="F121" s="22" t="s">
        <v>29</v>
      </c>
      <c r="G121" s="22"/>
      <c r="H121" s="22"/>
      <c r="I121" s="22"/>
      <c r="J121" s="22" t="s">
        <v>17</v>
      </c>
      <c r="K121" s="22" t="s">
        <v>17</v>
      </c>
      <c r="L121" s="22"/>
      <c r="M121" s="22"/>
      <c r="N121" s="22" t="s">
        <v>1372</v>
      </c>
      <c r="O121" s="22"/>
    </row>
    <row r="122" spans="1:15" x14ac:dyDescent="0.25">
      <c r="A122" s="22" t="s">
        <v>297</v>
      </c>
      <c r="B122" s="22" t="s">
        <v>368</v>
      </c>
      <c r="C122" s="22" t="s">
        <v>369</v>
      </c>
      <c r="D122" s="22" t="s">
        <v>1370</v>
      </c>
      <c r="E122" s="22" t="s">
        <v>370</v>
      </c>
      <c r="F122" s="22" t="s">
        <v>371</v>
      </c>
      <c r="G122" s="22" t="s">
        <v>63</v>
      </c>
      <c r="H122" s="22" t="s">
        <v>371</v>
      </c>
      <c r="I122" s="22"/>
      <c r="J122" s="22" t="s">
        <v>134</v>
      </c>
      <c r="K122" s="22" t="s">
        <v>134</v>
      </c>
      <c r="L122" s="22" t="s">
        <v>17</v>
      </c>
      <c r="M122" s="22" t="s">
        <v>17</v>
      </c>
      <c r="N122" s="22" t="s">
        <v>1400</v>
      </c>
      <c r="O122" s="22"/>
    </row>
    <row r="123" spans="1:15" x14ac:dyDescent="0.25">
      <c r="A123" s="22" t="s">
        <v>297</v>
      </c>
      <c r="B123" s="22" t="s">
        <v>372</v>
      </c>
      <c r="C123" s="22" t="s">
        <v>373</v>
      </c>
      <c r="D123" s="22" t="s">
        <v>1370</v>
      </c>
      <c r="E123" s="22" t="s">
        <v>374</v>
      </c>
      <c r="F123" s="22" t="s">
        <v>255</v>
      </c>
      <c r="G123" s="22"/>
      <c r="H123" s="22"/>
      <c r="I123" s="22"/>
      <c r="J123" s="22" t="s">
        <v>17</v>
      </c>
      <c r="K123" s="22" t="s">
        <v>17</v>
      </c>
      <c r="L123" s="22"/>
      <c r="M123" s="22"/>
      <c r="N123" s="22" t="s">
        <v>1371</v>
      </c>
      <c r="O123" s="22"/>
    </row>
    <row r="124" spans="1:15" x14ac:dyDescent="0.25">
      <c r="A124" s="22" t="s">
        <v>297</v>
      </c>
      <c r="B124" s="22" t="s">
        <v>30</v>
      </c>
      <c r="C124" s="22" t="s">
        <v>31</v>
      </c>
      <c r="D124" s="22" t="s">
        <v>1370</v>
      </c>
      <c r="E124" s="22" t="s">
        <v>32</v>
      </c>
      <c r="F124" s="22" t="s">
        <v>33</v>
      </c>
      <c r="G124" s="22"/>
      <c r="H124" s="22"/>
      <c r="I124" s="22"/>
      <c r="J124" s="22" t="s">
        <v>17</v>
      </c>
      <c r="K124" s="22" t="s">
        <v>17</v>
      </c>
      <c r="L124" s="22"/>
      <c r="M124" s="22"/>
      <c r="N124" s="22" t="s">
        <v>1373</v>
      </c>
      <c r="O124" s="22"/>
    </row>
    <row r="125" spans="1:15" x14ac:dyDescent="0.25">
      <c r="A125" s="22" t="s">
        <v>297</v>
      </c>
      <c r="B125" s="22" t="s">
        <v>34</v>
      </c>
      <c r="C125" s="22" t="s">
        <v>35</v>
      </c>
      <c r="D125" s="22" t="s">
        <v>1370</v>
      </c>
      <c r="E125" s="22" t="s">
        <v>36</v>
      </c>
      <c r="F125" s="22" t="s">
        <v>37</v>
      </c>
      <c r="G125" s="22"/>
      <c r="H125" s="22"/>
      <c r="I125" s="22"/>
      <c r="J125" s="22" t="s">
        <v>17</v>
      </c>
      <c r="K125" s="22" t="s">
        <v>17</v>
      </c>
      <c r="L125" s="22"/>
      <c r="M125" s="22"/>
      <c r="N125" s="22" t="s">
        <v>1374</v>
      </c>
      <c r="O125" s="22"/>
    </row>
    <row r="126" spans="1:15" x14ac:dyDescent="0.25">
      <c r="A126" s="22" t="s">
        <v>297</v>
      </c>
      <c r="B126" s="22" t="s">
        <v>385</v>
      </c>
      <c r="C126" s="22" t="s">
        <v>386</v>
      </c>
      <c r="D126" s="22" t="s">
        <v>1370</v>
      </c>
      <c r="E126" s="22" t="s">
        <v>387</v>
      </c>
      <c r="F126" s="22" t="s">
        <v>388</v>
      </c>
      <c r="G126" s="22"/>
      <c r="H126" s="22"/>
      <c r="I126" s="22"/>
      <c r="J126" s="22" t="s">
        <v>134</v>
      </c>
      <c r="K126" s="22" t="s">
        <v>134</v>
      </c>
      <c r="L126" s="22"/>
      <c r="M126" s="22"/>
      <c r="N126" s="22" t="s">
        <v>249</v>
      </c>
      <c r="O126" s="22"/>
    </row>
    <row r="127" spans="1:15" x14ac:dyDescent="0.25">
      <c r="A127" s="22" t="s">
        <v>297</v>
      </c>
      <c r="B127" s="22" t="s">
        <v>395</v>
      </c>
      <c r="C127" s="22" t="s">
        <v>396</v>
      </c>
      <c r="D127" s="22" t="s">
        <v>1370</v>
      </c>
      <c r="E127" s="22" t="s">
        <v>393</v>
      </c>
      <c r="F127" s="22" t="s">
        <v>394</v>
      </c>
      <c r="G127" s="22"/>
      <c r="H127" s="22"/>
      <c r="I127" s="22"/>
      <c r="J127" s="22" t="s">
        <v>134</v>
      </c>
      <c r="K127" s="22" t="s">
        <v>134</v>
      </c>
      <c r="L127" s="22"/>
      <c r="M127" s="22"/>
      <c r="N127" s="22" t="s">
        <v>353</v>
      </c>
      <c r="O127" s="22"/>
    </row>
    <row r="128" spans="1:15" x14ac:dyDescent="0.25">
      <c r="A128" s="22" t="s">
        <v>297</v>
      </c>
      <c r="B128" s="22" t="s">
        <v>397</v>
      </c>
      <c r="C128" s="22" t="s">
        <v>398</v>
      </c>
      <c r="D128" s="22" t="s">
        <v>1370</v>
      </c>
      <c r="E128" s="22" t="s">
        <v>208</v>
      </c>
      <c r="F128" s="22" t="s">
        <v>209</v>
      </c>
      <c r="G128" s="22"/>
      <c r="H128" s="22"/>
      <c r="I128" s="22"/>
      <c r="J128" s="22" t="s">
        <v>134</v>
      </c>
      <c r="K128" s="22" t="s">
        <v>17</v>
      </c>
      <c r="L128" s="22"/>
      <c r="M128" s="22"/>
      <c r="N128" s="22" t="s">
        <v>1396</v>
      </c>
      <c r="O128" s="22"/>
    </row>
    <row r="129" spans="1:15" ht="24.75" x14ac:dyDescent="0.25">
      <c r="A129" s="22" t="s">
        <v>297</v>
      </c>
      <c r="B129" s="22" t="s">
        <v>38</v>
      </c>
      <c r="C129" s="22" t="s">
        <v>39</v>
      </c>
      <c r="D129" s="22" t="s">
        <v>1370</v>
      </c>
      <c r="E129" s="22" t="s">
        <v>40</v>
      </c>
      <c r="F129" s="22" t="s">
        <v>41</v>
      </c>
      <c r="G129" s="22"/>
      <c r="H129" s="22"/>
      <c r="I129" s="22"/>
      <c r="J129" s="22" t="s">
        <v>17</v>
      </c>
      <c r="K129" s="22" t="s">
        <v>17</v>
      </c>
      <c r="L129" s="22"/>
      <c r="M129" s="22"/>
      <c r="N129" s="22" t="s">
        <v>1375</v>
      </c>
      <c r="O129" s="22"/>
    </row>
    <row r="130" spans="1:15" x14ac:dyDescent="0.25">
      <c r="A130" s="22" t="s">
        <v>297</v>
      </c>
      <c r="B130" s="22" t="s">
        <v>399</v>
      </c>
      <c r="C130" s="22" t="s">
        <v>400</v>
      </c>
      <c r="D130" s="22" t="s">
        <v>1370</v>
      </c>
      <c r="E130" s="22" t="s">
        <v>326</v>
      </c>
      <c r="F130" s="22" t="s">
        <v>401</v>
      </c>
      <c r="G130" s="22"/>
      <c r="H130" s="22"/>
      <c r="I130" s="22"/>
      <c r="J130" s="22" t="s">
        <v>134</v>
      </c>
      <c r="K130" s="22" t="s">
        <v>17</v>
      </c>
      <c r="L130" s="22"/>
      <c r="M130" s="22"/>
      <c r="N130" s="22" t="s">
        <v>1402</v>
      </c>
      <c r="O130" s="22"/>
    </row>
    <row r="131" spans="1:15" x14ac:dyDescent="0.25">
      <c r="A131" s="22" t="s">
        <v>297</v>
      </c>
      <c r="B131" s="22" t="s">
        <v>42</v>
      </c>
      <c r="C131" s="22" t="s">
        <v>43</v>
      </c>
      <c r="D131" s="22" t="s">
        <v>1370</v>
      </c>
      <c r="E131" s="22" t="s">
        <v>44</v>
      </c>
      <c r="F131" s="22" t="s">
        <v>45</v>
      </c>
      <c r="G131" s="22"/>
      <c r="H131" s="22"/>
      <c r="I131" s="22"/>
      <c r="J131" s="22" t="s">
        <v>17</v>
      </c>
      <c r="K131" s="22" t="s">
        <v>17</v>
      </c>
      <c r="L131" s="22"/>
      <c r="M131" s="22"/>
      <c r="N131" s="22" t="s">
        <v>1376</v>
      </c>
      <c r="O131" s="22"/>
    </row>
    <row r="132" spans="1:15" x14ac:dyDescent="0.25">
      <c r="A132" s="22" t="s">
        <v>297</v>
      </c>
      <c r="B132" s="22" t="s">
        <v>402</v>
      </c>
      <c r="C132" s="22" t="s">
        <v>403</v>
      </c>
      <c r="D132" s="22" t="s">
        <v>1370</v>
      </c>
      <c r="E132" s="22" t="s">
        <v>312</v>
      </c>
      <c r="F132" s="22" t="s">
        <v>312</v>
      </c>
      <c r="G132" s="22" t="s">
        <v>312</v>
      </c>
      <c r="H132" s="22" t="s">
        <v>312</v>
      </c>
      <c r="I132" s="22"/>
      <c r="J132" s="22" t="s">
        <v>134</v>
      </c>
      <c r="K132" s="22" t="s">
        <v>17</v>
      </c>
      <c r="L132" s="22" t="s">
        <v>17</v>
      </c>
      <c r="M132" s="22" t="s">
        <v>17</v>
      </c>
      <c r="N132" s="22" t="s">
        <v>1403</v>
      </c>
      <c r="O132" s="22"/>
    </row>
    <row r="133" spans="1:15" x14ac:dyDescent="0.25">
      <c r="A133" s="22" t="s">
        <v>297</v>
      </c>
      <c r="B133" s="22" t="s">
        <v>404</v>
      </c>
      <c r="C133" s="22" t="s">
        <v>405</v>
      </c>
      <c r="D133" s="22" t="s">
        <v>1370</v>
      </c>
      <c r="E133" s="22" t="s">
        <v>406</v>
      </c>
      <c r="F133" s="22" t="s">
        <v>407</v>
      </c>
      <c r="G133" s="22"/>
      <c r="H133" s="22"/>
      <c r="I133" s="22"/>
      <c r="J133" s="22" t="s">
        <v>134</v>
      </c>
      <c r="K133" s="22" t="s">
        <v>134</v>
      </c>
      <c r="L133" s="22"/>
      <c r="M133" s="22"/>
      <c r="N133" s="22" t="s">
        <v>249</v>
      </c>
      <c r="O133" s="22"/>
    </row>
    <row r="134" spans="1:15" x14ac:dyDescent="0.25">
      <c r="A134" s="22" t="s">
        <v>297</v>
      </c>
      <c r="B134" s="22" t="s">
        <v>46</v>
      </c>
      <c r="C134" s="22" t="s">
        <v>47</v>
      </c>
      <c r="D134" s="22" t="s">
        <v>1370</v>
      </c>
      <c r="E134" s="22" t="s">
        <v>48</v>
      </c>
      <c r="F134" s="22" t="s">
        <v>49</v>
      </c>
      <c r="G134" s="22"/>
      <c r="H134" s="22"/>
      <c r="I134" s="22"/>
      <c r="J134" s="22" t="s">
        <v>17</v>
      </c>
      <c r="K134" s="22" t="s">
        <v>17</v>
      </c>
      <c r="L134" s="22"/>
      <c r="M134" s="22"/>
      <c r="N134" s="22" t="s">
        <v>1373</v>
      </c>
      <c r="O134" s="22"/>
    </row>
    <row r="135" spans="1:15" x14ac:dyDescent="0.25">
      <c r="A135" s="22" t="s">
        <v>297</v>
      </c>
      <c r="B135" s="22" t="s">
        <v>50</v>
      </c>
      <c r="C135" s="22" t="s">
        <v>51</v>
      </c>
      <c r="D135" s="22" t="s">
        <v>1370</v>
      </c>
      <c r="E135" s="22" t="s">
        <v>52</v>
      </c>
      <c r="F135" s="22"/>
      <c r="G135" s="22"/>
      <c r="H135" s="22"/>
      <c r="I135" s="22"/>
      <c r="J135" s="22" t="s">
        <v>17</v>
      </c>
      <c r="K135" s="22"/>
      <c r="L135" s="22"/>
      <c r="M135" s="22"/>
      <c r="N135" s="22" t="s">
        <v>1377</v>
      </c>
      <c r="O135" s="22"/>
    </row>
    <row r="136" spans="1:15" x14ac:dyDescent="0.25">
      <c r="A136" s="22" t="s">
        <v>297</v>
      </c>
      <c r="B136" s="22" t="s">
        <v>420</v>
      </c>
      <c r="C136" s="22" t="s">
        <v>421</v>
      </c>
      <c r="D136" s="22" t="s">
        <v>1370</v>
      </c>
      <c r="E136" s="22" t="s">
        <v>422</v>
      </c>
      <c r="F136" s="22" t="s">
        <v>423</v>
      </c>
      <c r="G136" s="22"/>
      <c r="H136" s="22"/>
      <c r="I136" s="22"/>
      <c r="J136" s="22" t="s">
        <v>134</v>
      </c>
      <c r="K136" s="22" t="s">
        <v>134</v>
      </c>
      <c r="L136" s="22"/>
      <c r="M136" s="22"/>
      <c r="N136" s="22" t="s">
        <v>249</v>
      </c>
      <c r="O136" s="22"/>
    </row>
    <row r="137" spans="1:15" x14ac:dyDescent="0.25">
      <c r="A137" s="22" t="s">
        <v>297</v>
      </c>
      <c r="B137" s="22" t="s">
        <v>53</v>
      </c>
      <c r="C137" s="22" t="s">
        <v>54</v>
      </c>
      <c r="D137" s="22" t="s">
        <v>1370</v>
      </c>
      <c r="E137" s="22" t="s">
        <v>32</v>
      </c>
      <c r="F137" s="22" t="s">
        <v>55</v>
      </c>
      <c r="G137" s="22"/>
      <c r="H137" s="22"/>
      <c r="I137" s="22"/>
      <c r="J137" s="22" t="s">
        <v>17</v>
      </c>
      <c r="K137" s="22" t="s">
        <v>17</v>
      </c>
      <c r="L137" s="22"/>
      <c r="M137" s="22"/>
      <c r="N137" s="22" t="s">
        <v>1378</v>
      </c>
      <c r="O137" s="22"/>
    </row>
    <row r="138" spans="1:15" x14ac:dyDescent="0.25">
      <c r="A138" s="22" t="s">
        <v>480</v>
      </c>
      <c r="B138" s="22" t="s">
        <v>285</v>
      </c>
      <c r="C138" s="22"/>
      <c r="D138" s="22" t="s">
        <v>1370</v>
      </c>
      <c r="E138" s="22"/>
      <c r="F138" s="22" t="s">
        <v>221</v>
      </c>
      <c r="G138" s="22"/>
      <c r="H138" s="22"/>
      <c r="I138" s="22" t="s">
        <v>286</v>
      </c>
      <c r="J138" s="22"/>
      <c r="K138" s="22" t="s">
        <v>275</v>
      </c>
      <c r="L138" s="22"/>
      <c r="M138" s="22"/>
      <c r="N138" s="22" t="s">
        <v>276</v>
      </c>
      <c r="O138" s="22"/>
    </row>
    <row r="139" spans="1:15" x14ac:dyDescent="0.25">
      <c r="A139" s="22" t="s">
        <v>480</v>
      </c>
      <c r="B139" s="22" t="s">
        <v>541</v>
      </c>
      <c r="C139" s="22" t="s">
        <v>542</v>
      </c>
      <c r="D139" s="22" t="s">
        <v>1370</v>
      </c>
      <c r="E139" s="22" t="s">
        <v>543</v>
      </c>
      <c r="F139" s="22" t="s">
        <v>544</v>
      </c>
      <c r="G139" s="22"/>
      <c r="H139" s="22"/>
      <c r="I139" s="22" t="s">
        <v>524</v>
      </c>
      <c r="J139" s="22" t="s">
        <v>17</v>
      </c>
      <c r="K139" s="22" t="s">
        <v>17</v>
      </c>
      <c r="L139" s="22"/>
      <c r="M139" s="22"/>
      <c r="N139" s="22" t="s">
        <v>1374</v>
      </c>
      <c r="O139" s="22"/>
    </row>
    <row r="140" spans="1:15" x14ac:dyDescent="0.25">
      <c r="A140" s="22" t="s">
        <v>480</v>
      </c>
      <c r="B140" s="22" t="s">
        <v>522</v>
      </c>
      <c r="C140" s="22" t="s">
        <v>523</v>
      </c>
      <c r="D140" s="22" t="s">
        <v>1370</v>
      </c>
      <c r="E140" s="22" t="s">
        <v>118</v>
      </c>
      <c r="F140" s="22" t="s">
        <v>114</v>
      </c>
      <c r="G140" s="22"/>
      <c r="H140" s="22"/>
      <c r="I140" s="22" t="s">
        <v>524</v>
      </c>
      <c r="J140" s="22" t="s">
        <v>17</v>
      </c>
      <c r="K140" s="22" t="s">
        <v>17</v>
      </c>
      <c r="L140" s="22"/>
      <c r="M140" s="22"/>
      <c r="N140" s="22" t="s">
        <v>1374</v>
      </c>
      <c r="O140" s="22"/>
    </row>
    <row r="141" spans="1:15" x14ac:dyDescent="0.25">
      <c r="A141" s="22" t="s">
        <v>480</v>
      </c>
      <c r="B141" s="22" t="s">
        <v>558</v>
      </c>
      <c r="C141" s="22" t="s">
        <v>559</v>
      </c>
      <c r="D141" s="22" t="s">
        <v>1370</v>
      </c>
      <c r="E141" s="22" t="s">
        <v>560</v>
      </c>
      <c r="F141" s="22" t="s">
        <v>561</v>
      </c>
      <c r="G141" s="22"/>
      <c r="H141" s="22"/>
      <c r="I141" s="22" t="s">
        <v>524</v>
      </c>
      <c r="J141" s="22" t="s">
        <v>17</v>
      </c>
      <c r="K141" s="22" t="s">
        <v>17</v>
      </c>
      <c r="L141" s="22"/>
      <c r="M141" s="22"/>
      <c r="N141" s="22" t="s">
        <v>1374</v>
      </c>
      <c r="O141" s="22"/>
    </row>
    <row r="142" spans="1:15" x14ac:dyDescent="0.25">
      <c r="A142" s="22" t="s">
        <v>480</v>
      </c>
      <c r="B142" s="22" t="s">
        <v>574</v>
      </c>
      <c r="C142" s="22" t="s">
        <v>575</v>
      </c>
      <c r="D142" s="22" t="s">
        <v>1370</v>
      </c>
      <c r="E142" s="22" t="s">
        <v>70</v>
      </c>
      <c r="F142" s="22" t="s">
        <v>70</v>
      </c>
      <c r="G142" s="22"/>
      <c r="H142" s="22"/>
      <c r="I142" s="22" t="s">
        <v>524</v>
      </c>
      <c r="J142" s="22"/>
      <c r="K142" s="22"/>
      <c r="L142" s="22"/>
      <c r="M142" s="22"/>
      <c r="N142" s="22"/>
      <c r="O142" s="22"/>
    </row>
    <row r="143" spans="1:15" x14ac:dyDescent="0.25">
      <c r="A143" s="22" t="s">
        <v>480</v>
      </c>
      <c r="B143" s="22" t="s">
        <v>580</v>
      </c>
      <c r="C143" s="22" t="s">
        <v>581</v>
      </c>
      <c r="D143" s="22" t="s">
        <v>1370</v>
      </c>
      <c r="E143" s="22" t="s">
        <v>582</v>
      </c>
      <c r="F143" s="22" t="s">
        <v>583</v>
      </c>
      <c r="G143" s="22"/>
      <c r="H143" s="22"/>
      <c r="I143" s="22" t="s">
        <v>524</v>
      </c>
      <c r="J143" s="22" t="s">
        <v>17</v>
      </c>
      <c r="K143" s="22" t="s">
        <v>17</v>
      </c>
      <c r="L143" s="22"/>
      <c r="M143" s="22"/>
      <c r="N143" s="22" t="s">
        <v>1374</v>
      </c>
      <c r="O143" s="22"/>
    </row>
    <row r="144" spans="1:15" x14ac:dyDescent="0.25">
      <c r="A144" s="22" t="s">
        <v>480</v>
      </c>
      <c r="B144" s="22" t="s">
        <v>556</v>
      </c>
      <c r="C144" s="22" t="s">
        <v>557</v>
      </c>
      <c r="D144" s="22" t="s">
        <v>1370</v>
      </c>
      <c r="E144" s="22" t="s">
        <v>549</v>
      </c>
      <c r="F144" s="22" t="s">
        <v>518</v>
      </c>
      <c r="G144" s="22"/>
      <c r="H144" s="22"/>
      <c r="I144" s="22" t="s">
        <v>524</v>
      </c>
      <c r="J144" s="22" t="s">
        <v>17</v>
      </c>
      <c r="K144" s="22" t="s">
        <v>17</v>
      </c>
      <c r="L144" s="22"/>
      <c r="M144" s="22"/>
      <c r="N144" s="22" t="s">
        <v>1374</v>
      </c>
      <c r="O144" s="22"/>
    </row>
    <row r="145" spans="1:15" x14ac:dyDescent="0.25">
      <c r="A145" s="22" t="s">
        <v>480</v>
      </c>
      <c r="B145" s="22" t="s">
        <v>710</v>
      </c>
      <c r="C145" s="22"/>
      <c r="D145" s="22" t="s">
        <v>1370</v>
      </c>
      <c r="E145" s="22" t="s">
        <v>678</v>
      </c>
      <c r="F145" s="22" t="s">
        <v>361</v>
      </c>
      <c r="G145" s="22"/>
      <c r="H145" s="22"/>
      <c r="I145" s="22" t="s">
        <v>524</v>
      </c>
      <c r="J145" s="22" t="s">
        <v>275</v>
      </c>
      <c r="K145" s="22" t="s">
        <v>275</v>
      </c>
      <c r="L145" s="22"/>
      <c r="M145" s="22"/>
      <c r="N145" s="22" t="s">
        <v>711</v>
      </c>
      <c r="O145" s="22"/>
    </row>
    <row r="146" spans="1:15" x14ac:dyDescent="0.25">
      <c r="A146" s="22" t="s">
        <v>480</v>
      </c>
      <c r="B146" s="22" t="s">
        <v>587</v>
      </c>
      <c r="C146" s="22" t="s">
        <v>588</v>
      </c>
      <c r="D146" s="22" t="s">
        <v>1370</v>
      </c>
      <c r="E146" s="22" t="s">
        <v>589</v>
      </c>
      <c r="F146" s="22" t="s">
        <v>590</v>
      </c>
      <c r="G146" s="22"/>
      <c r="H146" s="22"/>
      <c r="I146" s="22" t="s">
        <v>591</v>
      </c>
      <c r="J146" s="22" t="s">
        <v>17</v>
      </c>
      <c r="K146" s="22" t="s">
        <v>17</v>
      </c>
      <c r="L146" s="22"/>
      <c r="M146" s="22"/>
      <c r="N146" s="22" t="s">
        <v>1406</v>
      </c>
      <c r="O146" s="22"/>
    </row>
    <row r="147" spans="1:15" x14ac:dyDescent="0.25">
      <c r="A147" s="22" t="s">
        <v>480</v>
      </c>
      <c r="B147" s="22" t="s">
        <v>712</v>
      </c>
      <c r="C147" s="22"/>
      <c r="D147" s="22" t="s">
        <v>1370</v>
      </c>
      <c r="E147" s="22" t="s">
        <v>105</v>
      </c>
      <c r="F147" s="22" t="s">
        <v>713</v>
      </c>
      <c r="G147" s="22"/>
      <c r="H147" s="22"/>
      <c r="I147" s="22" t="s">
        <v>591</v>
      </c>
      <c r="J147" s="22" t="s">
        <v>275</v>
      </c>
      <c r="K147" s="22" t="s">
        <v>275</v>
      </c>
      <c r="L147" s="22"/>
      <c r="M147" s="22"/>
      <c r="N147" s="22" t="s">
        <v>711</v>
      </c>
      <c r="O147" s="22"/>
    </row>
    <row r="148" spans="1:15" x14ac:dyDescent="0.25">
      <c r="A148" s="22" t="s">
        <v>480</v>
      </c>
      <c r="B148" s="22" t="s">
        <v>536</v>
      </c>
      <c r="C148" s="22" t="s">
        <v>537</v>
      </c>
      <c r="D148" s="22" t="s">
        <v>1370</v>
      </c>
      <c r="E148" s="22" t="s">
        <v>70</v>
      </c>
      <c r="F148" s="22" t="s">
        <v>70</v>
      </c>
      <c r="G148" s="22"/>
      <c r="H148" s="22"/>
      <c r="I148" s="22" t="s">
        <v>512</v>
      </c>
      <c r="J148" s="22"/>
      <c r="K148" s="22"/>
      <c r="L148" s="22"/>
      <c r="M148" s="22"/>
      <c r="N148" s="22"/>
      <c r="O148" s="22"/>
    </row>
    <row r="149" spans="1:15" x14ac:dyDescent="0.25">
      <c r="A149" s="22" t="s">
        <v>480</v>
      </c>
      <c r="B149" s="22" t="s">
        <v>605</v>
      </c>
      <c r="C149" s="22" t="s">
        <v>537</v>
      </c>
      <c r="D149" s="22" t="s">
        <v>1370</v>
      </c>
      <c r="E149" s="22" t="s">
        <v>70</v>
      </c>
      <c r="F149" s="22" t="s">
        <v>70</v>
      </c>
      <c r="G149" s="22"/>
      <c r="H149" s="22"/>
      <c r="I149" s="22" t="s">
        <v>512</v>
      </c>
      <c r="J149" s="22"/>
      <c r="K149" s="22"/>
      <c r="L149" s="22"/>
      <c r="M149" s="22"/>
      <c r="N149" s="22"/>
      <c r="O149" s="22"/>
    </row>
    <row r="150" spans="1:15" x14ac:dyDescent="0.25">
      <c r="A150" s="22" t="s">
        <v>480</v>
      </c>
      <c r="B150" s="22" t="s">
        <v>538</v>
      </c>
      <c r="C150" s="22" t="s">
        <v>539</v>
      </c>
      <c r="D150" s="22" t="s">
        <v>1370</v>
      </c>
      <c r="E150" s="22" t="s">
        <v>515</v>
      </c>
      <c r="F150" s="22" t="s">
        <v>540</v>
      </c>
      <c r="G150" s="22"/>
      <c r="H150" s="22"/>
      <c r="I150" s="22" t="s">
        <v>512</v>
      </c>
      <c r="J150" s="22" t="s">
        <v>17</v>
      </c>
      <c r="K150" s="22" t="s">
        <v>17</v>
      </c>
      <c r="L150" s="22"/>
      <c r="M150" s="22"/>
      <c r="N150" s="22" t="s">
        <v>1374</v>
      </c>
      <c r="O150" s="22"/>
    </row>
    <row r="151" spans="1:15" x14ac:dyDescent="0.25">
      <c r="A151" s="22" t="s">
        <v>480</v>
      </c>
      <c r="B151" s="22" t="s">
        <v>646</v>
      </c>
      <c r="C151" s="22" t="s">
        <v>647</v>
      </c>
      <c r="D151" s="22" t="s">
        <v>1370</v>
      </c>
      <c r="E151" s="22" t="s">
        <v>70</v>
      </c>
      <c r="F151" s="22" t="s">
        <v>70</v>
      </c>
      <c r="G151" s="22"/>
      <c r="H151" s="22"/>
      <c r="I151" s="22" t="s">
        <v>512</v>
      </c>
      <c r="J151" s="22"/>
      <c r="K151" s="22"/>
      <c r="L151" s="22"/>
      <c r="M151" s="22"/>
      <c r="N151" s="22"/>
      <c r="O151" s="22"/>
    </row>
    <row r="152" spans="1:15" x14ac:dyDescent="0.25">
      <c r="A152" s="22" t="s">
        <v>480</v>
      </c>
      <c r="B152" s="22" t="s">
        <v>598</v>
      </c>
      <c r="C152" s="22" t="s">
        <v>599</v>
      </c>
      <c r="D152" s="22" t="s">
        <v>1370</v>
      </c>
      <c r="E152" s="22" t="s">
        <v>600</v>
      </c>
      <c r="F152" s="22" t="s">
        <v>601</v>
      </c>
      <c r="G152" s="22"/>
      <c r="H152" s="22"/>
      <c r="I152" s="22" t="s">
        <v>512</v>
      </c>
      <c r="J152" s="22" t="s">
        <v>17</v>
      </c>
      <c r="K152" s="22" t="s">
        <v>17</v>
      </c>
      <c r="L152" s="22"/>
      <c r="M152" s="22"/>
      <c r="N152" s="22" t="s">
        <v>1374</v>
      </c>
      <c r="O152" s="22"/>
    </row>
    <row r="153" spans="1:15" x14ac:dyDescent="0.25">
      <c r="A153" s="22" t="s">
        <v>480</v>
      </c>
      <c r="B153" s="22" t="s">
        <v>508</v>
      </c>
      <c r="C153" s="22" t="s">
        <v>509</v>
      </c>
      <c r="D153" s="22" t="s">
        <v>1370</v>
      </c>
      <c r="E153" s="22" t="s">
        <v>510</v>
      </c>
      <c r="F153" s="22" t="s">
        <v>511</v>
      </c>
      <c r="G153" s="22"/>
      <c r="H153" s="22"/>
      <c r="I153" s="22" t="s">
        <v>512</v>
      </c>
      <c r="J153" s="22" t="s">
        <v>17</v>
      </c>
      <c r="K153" s="22" t="s">
        <v>17</v>
      </c>
      <c r="L153" s="22"/>
      <c r="M153" s="22"/>
      <c r="N153" s="22" t="s">
        <v>1374</v>
      </c>
      <c r="O153" s="22"/>
    </row>
    <row r="154" spans="1:15" x14ac:dyDescent="0.25">
      <c r="A154" s="22" t="s">
        <v>480</v>
      </c>
      <c r="B154" s="22" t="s">
        <v>714</v>
      </c>
      <c r="C154" s="22"/>
      <c r="D154" s="22" t="s">
        <v>1370</v>
      </c>
      <c r="E154" s="22" t="s">
        <v>132</v>
      </c>
      <c r="F154" s="22" t="s">
        <v>678</v>
      </c>
      <c r="G154" s="22"/>
      <c r="H154" s="22"/>
      <c r="I154" s="22" t="s">
        <v>512</v>
      </c>
      <c r="J154" s="22" t="s">
        <v>275</v>
      </c>
      <c r="K154" s="22" t="s">
        <v>275</v>
      </c>
      <c r="L154" s="22"/>
      <c r="M154" s="22"/>
      <c r="N154" s="22" t="s">
        <v>711</v>
      </c>
      <c r="O154" s="22"/>
    </row>
    <row r="155" spans="1:15" x14ac:dyDescent="0.25">
      <c r="A155" s="22" t="s">
        <v>480</v>
      </c>
      <c r="B155" s="22" t="s">
        <v>619</v>
      </c>
      <c r="C155" s="22" t="s">
        <v>620</v>
      </c>
      <c r="D155" s="22" t="s">
        <v>1370</v>
      </c>
      <c r="E155" s="22" t="s">
        <v>621</v>
      </c>
      <c r="F155" s="22" t="s">
        <v>521</v>
      </c>
      <c r="G155" s="22"/>
      <c r="H155" s="22"/>
      <c r="I155" s="22" t="s">
        <v>622</v>
      </c>
      <c r="J155" s="22" t="s">
        <v>17</v>
      </c>
      <c r="K155" s="22" t="s">
        <v>17</v>
      </c>
      <c r="L155" s="22"/>
      <c r="M155" s="22"/>
      <c r="N155" s="22" t="s">
        <v>1378</v>
      </c>
      <c r="O155" s="22"/>
    </row>
    <row r="156" spans="1:15" x14ac:dyDescent="0.25">
      <c r="A156" s="22" t="s">
        <v>480</v>
      </c>
      <c r="B156" s="22" t="s">
        <v>623</v>
      </c>
      <c r="C156" s="22" t="s">
        <v>624</v>
      </c>
      <c r="D156" s="22" t="s">
        <v>1370</v>
      </c>
      <c r="E156" s="22" t="s">
        <v>67</v>
      </c>
      <c r="F156" s="22" t="s">
        <v>16</v>
      </c>
      <c r="G156" s="22"/>
      <c r="H156" s="22"/>
      <c r="I156" s="22" t="s">
        <v>622</v>
      </c>
      <c r="J156" s="22" t="s">
        <v>17</v>
      </c>
      <c r="K156" s="22" t="s">
        <v>17</v>
      </c>
      <c r="L156" s="22"/>
      <c r="M156" s="22"/>
      <c r="N156" s="22" t="s">
        <v>1374</v>
      </c>
      <c r="O156" s="22"/>
    </row>
    <row r="157" spans="1:15" x14ac:dyDescent="0.25">
      <c r="A157" s="22" t="s">
        <v>480</v>
      </c>
      <c r="B157" s="22" t="s">
        <v>632</v>
      </c>
      <c r="C157" s="22" t="s">
        <v>633</v>
      </c>
      <c r="D157" s="22" t="s">
        <v>1370</v>
      </c>
      <c r="E157" s="22" t="s">
        <v>102</v>
      </c>
      <c r="F157" s="22" t="s">
        <v>634</v>
      </c>
      <c r="G157" s="22"/>
      <c r="H157" s="22"/>
      <c r="I157" s="22" t="s">
        <v>622</v>
      </c>
      <c r="J157" s="22" t="s">
        <v>17</v>
      </c>
      <c r="K157" s="22" t="s">
        <v>17</v>
      </c>
      <c r="L157" s="22"/>
      <c r="M157" s="22"/>
      <c r="N157" s="22" t="s">
        <v>1374</v>
      </c>
      <c r="O157" s="22"/>
    </row>
    <row r="158" spans="1:15" x14ac:dyDescent="0.25">
      <c r="A158" s="22" t="s">
        <v>480</v>
      </c>
      <c r="B158" s="22" t="s">
        <v>635</v>
      </c>
      <c r="C158" s="22" t="s">
        <v>636</v>
      </c>
      <c r="D158" s="22" t="s">
        <v>1370</v>
      </c>
      <c r="E158" s="22" t="s">
        <v>140</v>
      </c>
      <c r="F158" s="22" t="s">
        <v>637</v>
      </c>
      <c r="G158" s="22"/>
      <c r="H158" s="22"/>
      <c r="I158" s="22" t="s">
        <v>622</v>
      </c>
      <c r="J158" s="22" t="s">
        <v>17</v>
      </c>
      <c r="K158" s="22" t="s">
        <v>17</v>
      </c>
      <c r="L158" s="22"/>
      <c r="M158" s="22"/>
      <c r="N158" s="22" t="s">
        <v>1048</v>
      </c>
      <c r="O158" s="22"/>
    </row>
    <row r="159" spans="1:15" x14ac:dyDescent="0.25">
      <c r="A159" s="22" t="s">
        <v>480</v>
      </c>
      <c r="B159" s="22" t="s">
        <v>640</v>
      </c>
      <c r="C159" s="22" t="s">
        <v>641</v>
      </c>
      <c r="D159" s="22" t="s">
        <v>1370</v>
      </c>
      <c r="E159" s="22" t="s">
        <v>140</v>
      </c>
      <c r="F159" s="22" t="s">
        <v>642</v>
      </c>
      <c r="G159" s="22"/>
      <c r="H159" s="22"/>
      <c r="I159" s="22" t="s">
        <v>622</v>
      </c>
      <c r="J159" s="22" t="s">
        <v>17</v>
      </c>
      <c r="K159" s="22" t="s">
        <v>17</v>
      </c>
      <c r="L159" s="22"/>
      <c r="M159" s="22"/>
      <c r="N159" s="22" t="s">
        <v>1374</v>
      </c>
      <c r="O159" s="22"/>
    </row>
    <row r="160" spans="1:15" x14ac:dyDescent="0.25">
      <c r="A160" s="22" t="s">
        <v>480</v>
      </c>
      <c r="B160" s="22" t="s">
        <v>643</v>
      </c>
      <c r="C160" s="22" t="s">
        <v>644</v>
      </c>
      <c r="D160" s="22" t="s">
        <v>1370</v>
      </c>
      <c r="E160" s="22" t="s">
        <v>521</v>
      </c>
      <c r="F160" s="22" t="s">
        <v>645</v>
      </c>
      <c r="G160" s="22"/>
      <c r="H160" s="22"/>
      <c r="I160" s="22" t="s">
        <v>622</v>
      </c>
      <c r="J160" s="22" t="s">
        <v>17</v>
      </c>
      <c r="K160" s="22" t="s">
        <v>17</v>
      </c>
      <c r="L160" s="22"/>
      <c r="M160" s="22"/>
      <c r="N160" s="22" t="s">
        <v>1374</v>
      </c>
      <c r="O160" s="22"/>
    </row>
    <row r="161" spans="1:15" x14ac:dyDescent="0.25">
      <c r="A161" s="22" t="s">
        <v>480</v>
      </c>
      <c r="B161" s="22" t="s">
        <v>715</v>
      </c>
      <c r="C161" s="22"/>
      <c r="D161" s="22" t="s">
        <v>1370</v>
      </c>
      <c r="E161" s="22" t="s">
        <v>320</v>
      </c>
      <c r="F161" s="22" t="s">
        <v>716</v>
      </c>
      <c r="G161" s="22"/>
      <c r="H161" s="22"/>
      <c r="I161" s="22" t="s">
        <v>622</v>
      </c>
      <c r="J161" s="22" t="s">
        <v>275</v>
      </c>
      <c r="K161" s="22" t="s">
        <v>275</v>
      </c>
      <c r="L161" s="22"/>
      <c r="M161" s="22"/>
      <c r="N161" s="22" t="s">
        <v>711</v>
      </c>
      <c r="O161" s="22"/>
    </row>
    <row r="162" spans="1:15" x14ac:dyDescent="0.25">
      <c r="A162" s="22" t="s">
        <v>480</v>
      </c>
      <c r="B162" s="22" t="s">
        <v>584</v>
      </c>
      <c r="C162" s="22" t="s">
        <v>585</v>
      </c>
      <c r="D162" s="22" t="s">
        <v>1370</v>
      </c>
      <c r="E162" s="22" t="s">
        <v>144</v>
      </c>
      <c r="F162" s="22" t="s">
        <v>586</v>
      </c>
      <c r="G162" s="22"/>
      <c r="H162" s="22"/>
      <c r="I162" s="22"/>
      <c r="J162" s="22" t="s">
        <v>17</v>
      </c>
      <c r="K162" s="22" t="s">
        <v>17</v>
      </c>
      <c r="L162" s="22"/>
      <c r="M162" s="22"/>
      <c r="N162" s="22" t="s">
        <v>1374</v>
      </c>
      <c r="O162" s="22"/>
    </row>
    <row r="163" spans="1:15" x14ac:dyDescent="0.25">
      <c r="A163" s="22" t="s">
        <v>480</v>
      </c>
      <c r="B163" s="22" t="s">
        <v>496</v>
      </c>
      <c r="C163" s="22" t="s">
        <v>497</v>
      </c>
      <c r="D163" s="22" t="s">
        <v>1370</v>
      </c>
      <c r="E163" s="22" t="s">
        <v>360</v>
      </c>
      <c r="F163" s="22" t="s">
        <v>498</v>
      </c>
      <c r="G163" s="22"/>
      <c r="H163" s="22"/>
      <c r="I163" s="22"/>
      <c r="J163" s="22" t="s">
        <v>17</v>
      </c>
      <c r="K163" s="22" t="s">
        <v>17</v>
      </c>
      <c r="L163" s="22"/>
      <c r="M163" s="22"/>
      <c r="N163" s="22" t="s">
        <v>1374</v>
      </c>
      <c r="O163" s="22"/>
    </row>
    <row r="164" spans="1:15" x14ac:dyDescent="0.25">
      <c r="A164" s="22" t="s">
        <v>480</v>
      </c>
      <c r="B164" s="22" t="s">
        <v>606</v>
      </c>
      <c r="C164" s="22" t="s">
        <v>607</v>
      </c>
      <c r="D164" s="22" t="s">
        <v>1370</v>
      </c>
      <c r="E164" s="22" t="s">
        <v>608</v>
      </c>
      <c r="F164" s="22" t="s">
        <v>48</v>
      </c>
      <c r="G164" s="22"/>
      <c r="H164" s="22"/>
      <c r="I164" s="22"/>
      <c r="J164" s="22" t="s">
        <v>17</v>
      </c>
      <c r="K164" s="22" t="s">
        <v>17</v>
      </c>
      <c r="L164" s="22"/>
      <c r="M164" s="22"/>
      <c r="N164" s="22" t="s">
        <v>1374</v>
      </c>
      <c r="O164" s="22"/>
    </row>
    <row r="165" spans="1:15" x14ac:dyDescent="0.25">
      <c r="A165" s="22" t="s">
        <v>480</v>
      </c>
      <c r="B165" s="22" t="s">
        <v>609</v>
      </c>
      <c r="C165" s="22" t="s">
        <v>610</v>
      </c>
      <c r="D165" s="22" t="s">
        <v>1370</v>
      </c>
      <c r="E165" s="22" t="s">
        <v>197</v>
      </c>
      <c r="F165" s="22" t="s">
        <v>611</v>
      </c>
      <c r="G165" s="22"/>
      <c r="H165" s="22"/>
      <c r="I165" s="22"/>
      <c r="J165" s="22" t="s">
        <v>17</v>
      </c>
      <c r="K165" s="22" t="s">
        <v>17</v>
      </c>
      <c r="L165" s="22"/>
      <c r="M165" s="22"/>
      <c r="N165" s="22" t="s">
        <v>1048</v>
      </c>
      <c r="O165" s="22"/>
    </row>
    <row r="166" spans="1:15" x14ac:dyDescent="0.25">
      <c r="A166" s="22" t="s">
        <v>480</v>
      </c>
      <c r="B166" s="22" t="s">
        <v>612</v>
      </c>
      <c r="C166" s="22" t="s">
        <v>613</v>
      </c>
      <c r="D166" s="22" t="s">
        <v>1370</v>
      </c>
      <c r="E166" s="22" t="s">
        <v>589</v>
      </c>
      <c r="F166" s="22" t="s">
        <v>178</v>
      </c>
      <c r="G166" s="22"/>
      <c r="H166" s="22"/>
      <c r="I166" s="22"/>
      <c r="J166" s="22" t="s">
        <v>17</v>
      </c>
      <c r="K166" s="22" t="s">
        <v>17</v>
      </c>
      <c r="L166" s="22"/>
      <c r="M166" s="22"/>
      <c r="N166" s="22" t="s">
        <v>1374</v>
      </c>
      <c r="O166" s="22"/>
    </row>
    <row r="167" spans="1:15" x14ac:dyDescent="0.25">
      <c r="A167" s="22" t="s">
        <v>480</v>
      </c>
      <c r="B167" s="22" t="s">
        <v>614</v>
      </c>
      <c r="C167" s="22" t="s">
        <v>615</v>
      </c>
      <c r="D167" s="22" t="s">
        <v>1370</v>
      </c>
      <c r="E167" s="22" t="s">
        <v>59</v>
      </c>
      <c r="F167" s="22" t="s">
        <v>616</v>
      </c>
      <c r="G167" s="22"/>
      <c r="H167" s="22"/>
      <c r="I167" s="22"/>
      <c r="J167" s="22" t="s">
        <v>17</v>
      </c>
      <c r="K167" s="22" t="s">
        <v>17</v>
      </c>
      <c r="L167" s="22"/>
      <c r="M167" s="22"/>
      <c r="N167" s="22" t="s">
        <v>1389</v>
      </c>
      <c r="O167" s="22"/>
    </row>
    <row r="168" spans="1:15" x14ac:dyDescent="0.25">
      <c r="A168" s="22" t="s">
        <v>480</v>
      </c>
      <c r="B168" s="22" t="s">
        <v>617</v>
      </c>
      <c r="C168" s="22" t="s">
        <v>618</v>
      </c>
      <c r="D168" s="22" t="s">
        <v>1370</v>
      </c>
      <c r="E168" s="22" t="s">
        <v>55</v>
      </c>
      <c r="F168" s="22" t="s">
        <v>132</v>
      </c>
      <c r="G168" s="22"/>
      <c r="H168" s="22"/>
      <c r="I168" s="22"/>
      <c r="J168" s="22" t="s">
        <v>17</v>
      </c>
      <c r="K168" s="22" t="s">
        <v>17</v>
      </c>
      <c r="L168" s="22"/>
      <c r="M168" s="22"/>
      <c r="N168" s="22" t="s">
        <v>1389</v>
      </c>
      <c r="O168" s="22"/>
    </row>
    <row r="169" spans="1:15" x14ac:dyDescent="0.25">
      <c r="A169" s="22" t="s">
        <v>480</v>
      </c>
      <c r="B169" s="22" t="s">
        <v>481</v>
      </c>
      <c r="C169" s="22" t="s">
        <v>482</v>
      </c>
      <c r="D169" s="22" t="s">
        <v>1370</v>
      </c>
      <c r="E169" s="22" t="s">
        <v>483</v>
      </c>
      <c r="F169" s="22" t="s">
        <v>484</v>
      </c>
      <c r="G169" s="22"/>
      <c r="H169" s="22"/>
      <c r="I169" s="22"/>
      <c r="J169" s="22" t="s">
        <v>17</v>
      </c>
      <c r="K169" s="22" t="s">
        <v>17</v>
      </c>
      <c r="L169" s="22"/>
      <c r="M169" s="22"/>
      <c r="N169" s="22" t="s">
        <v>1374</v>
      </c>
      <c r="O169" s="22"/>
    </row>
    <row r="170" spans="1:15" x14ac:dyDescent="0.25">
      <c r="A170" s="22" t="s">
        <v>480</v>
      </c>
      <c r="B170" s="22" t="s">
        <v>625</v>
      </c>
      <c r="C170" s="22" t="s">
        <v>626</v>
      </c>
      <c r="D170" s="22" t="s">
        <v>1370</v>
      </c>
      <c r="E170" s="22" t="s">
        <v>627</v>
      </c>
      <c r="F170" s="22" t="s">
        <v>230</v>
      </c>
      <c r="G170" s="22"/>
      <c r="H170" s="22"/>
      <c r="I170" s="22"/>
      <c r="J170" s="22" t="s">
        <v>17</v>
      </c>
      <c r="K170" s="22" t="s">
        <v>17</v>
      </c>
      <c r="L170" s="22"/>
      <c r="M170" s="22"/>
      <c r="N170" s="22" t="s">
        <v>1373</v>
      </c>
      <c r="O170" s="22"/>
    </row>
    <row r="171" spans="1:15" x14ac:dyDescent="0.25">
      <c r="A171" s="22" t="s">
        <v>480</v>
      </c>
      <c r="B171" s="22" t="s">
        <v>592</v>
      </c>
      <c r="C171" s="22" t="s">
        <v>593</v>
      </c>
      <c r="D171" s="22" t="s">
        <v>1370</v>
      </c>
      <c r="E171" s="22" t="s">
        <v>85</v>
      </c>
      <c r="F171" s="22" t="s">
        <v>159</v>
      </c>
      <c r="G171" s="22"/>
      <c r="H171" s="22"/>
      <c r="I171" s="22"/>
      <c r="J171" s="22" t="s">
        <v>17</v>
      </c>
      <c r="K171" s="22" t="s">
        <v>17</v>
      </c>
      <c r="L171" s="22"/>
      <c r="M171" s="22"/>
      <c r="N171" s="22" t="s">
        <v>1048</v>
      </c>
      <c r="O171" s="22"/>
    </row>
    <row r="172" spans="1:15" x14ac:dyDescent="0.25">
      <c r="A172" s="22" t="s">
        <v>480</v>
      </c>
      <c r="B172" s="22" t="s">
        <v>499</v>
      </c>
      <c r="C172" s="22" t="s">
        <v>500</v>
      </c>
      <c r="D172" s="22" t="s">
        <v>1370</v>
      </c>
      <c r="E172" s="22" t="s">
        <v>360</v>
      </c>
      <c r="F172" s="22" t="s">
        <v>498</v>
      </c>
      <c r="G172" s="22"/>
      <c r="H172" s="22"/>
      <c r="I172" s="22"/>
      <c r="J172" s="22" t="s">
        <v>17</v>
      </c>
      <c r="K172" s="22" t="s">
        <v>17</v>
      </c>
      <c r="L172" s="22"/>
      <c r="M172" s="22"/>
      <c r="N172" s="22" t="s">
        <v>1374</v>
      </c>
      <c r="O172" s="22"/>
    </row>
    <row r="173" spans="1:15" x14ac:dyDescent="0.25">
      <c r="A173" s="22" t="s">
        <v>480</v>
      </c>
      <c r="B173" s="22" t="s">
        <v>628</v>
      </c>
      <c r="C173" s="22" t="s">
        <v>629</v>
      </c>
      <c r="D173" s="22" t="s">
        <v>1370</v>
      </c>
      <c r="E173" s="22" t="s">
        <v>630</v>
      </c>
      <c r="F173" s="22" t="s">
        <v>631</v>
      </c>
      <c r="G173" s="22"/>
      <c r="H173" s="22"/>
      <c r="I173" s="22"/>
      <c r="J173" s="22" t="s">
        <v>17</v>
      </c>
      <c r="K173" s="22" t="s">
        <v>17</v>
      </c>
      <c r="L173" s="22"/>
      <c r="M173" s="22"/>
      <c r="N173" s="22" t="s">
        <v>1389</v>
      </c>
      <c r="O173" s="22"/>
    </row>
    <row r="174" spans="1:15" x14ac:dyDescent="0.25">
      <c r="A174" s="22" t="s">
        <v>480</v>
      </c>
      <c r="B174" s="22" t="s">
        <v>638</v>
      </c>
      <c r="C174" s="22" t="s">
        <v>639</v>
      </c>
      <c r="D174" s="22" t="s">
        <v>1370</v>
      </c>
      <c r="E174" s="22" t="s">
        <v>627</v>
      </c>
      <c r="F174" s="22" t="s">
        <v>230</v>
      </c>
      <c r="G174" s="22"/>
      <c r="H174" s="22"/>
      <c r="I174" s="22"/>
      <c r="J174" s="22" t="s">
        <v>17</v>
      </c>
      <c r="K174" s="22" t="s">
        <v>17</v>
      </c>
      <c r="L174" s="22"/>
      <c r="M174" s="22"/>
      <c r="N174" s="22" t="s">
        <v>1374</v>
      </c>
      <c r="O174" s="22"/>
    </row>
    <row r="175" spans="1:15" x14ac:dyDescent="0.25">
      <c r="A175" s="22" t="s">
        <v>480</v>
      </c>
      <c r="B175" s="22" t="s">
        <v>516</v>
      </c>
      <c r="C175" s="22" t="s">
        <v>517</v>
      </c>
      <c r="D175" s="22" t="s">
        <v>1370</v>
      </c>
      <c r="E175" s="22" t="s">
        <v>205</v>
      </c>
      <c r="F175" s="22" t="s">
        <v>518</v>
      </c>
      <c r="G175" s="22"/>
      <c r="H175" s="22"/>
      <c r="I175" s="22"/>
      <c r="J175" s="22" t="s">
        <v>17</v>
      </c>
      <c r="K175" s="22" t="s">
        <v>17</v>
      </c>
      <c r="L175" s="22"/>
      <c r="M175" s="22"/>
      <c r="N175" s="22" t="s">
        <v>1374</v>
      </c>
      <c r="O175" s="22"/>
    </row>
    <row r="176" spans="1:15" x14ac:dyDescent="0.25">
      <c r="A176" s="22" t="s">
        <v>480</v>
      </c>
      <c r="B176" s="22" t="s">
        <v>528</v>
      </c>
      <c r="C176" s="22" t="s">
        <v>529</v>
      </c>
      <c r="D176" s="22" t="s">
        <v>1370</v>
      </c>
      <c r="E176" s="22" t="s">
        <v>28</v>
      </c>
      <c r="F176" s="22" t="s">
        <v>530</v>
      </c>
      <c r="G176" s="22"/>
      <c r="H176" s="22"/>
      <c r="I176" s="22"/>
      <c r="J176" s="22" t="s">
        <v>17</v>
      </c>
      <c r="K176" s="22" t="s">
        <v>17</v>
      </c>
      <c r="L176" s="22"/>
      <c r="M176" s="22"/>
      <c r="N176" s="22" t="s">
        <v>1074</v>
      </c>
      <c r="O176" s="22"/>
    </row>
    <row r="177" spans="1:15" x14ac:dyDescent="0.25">
      <c r="A177" s="22" t="s">
        <v>480</v>
      </c>
      <c r="B177" s="22" t="s">
        <v>570</v>
      </c>
      <c r="C177" s="22" t="s">
        <v>571</v>
      </c>
      <c r="D177" s="22" t="s">
        <v>1370</v>
      </c>
      <c r="E177" s="22" t="s">
        <v>572</v>
      </c>
      <c r="F177" s="22" t="s">
        <v>573</v>
      </c>
      <c r="G177" s="22"/>
      <c r="H177" s="22"/>
      <c r="I177" s="22"/>
      <c r="J177" s="22" t="s">
        <v>17</v>
      </c>
      <c r="K177" s="22" t="s">
        <v>17</v>
      </c>
      <c r="L177" s="22"/>
      <c r="M177" s="22"/>
      <c r="N177" s="22" t="s">
        <v>1373</v>
      </c>
      <c r="O177" s="22"/>
    </row>
    <row r="178" spans="1:15" x14ac:dyDescent="0.25">
      <c r="A178" s="22" t="s">
        <v>480</v>
      </c>
      <c r="B178" s="22" t="s">
        <v>531</v>
      </c>
      <c r="C178" s="22" t="s">
        <v>532</v>
      </c>
      <c r="D178" s="22" t="s">
        <v>1370</v>
      </c>
      <c r="E178" s="22" t="s">
        <v>144</v>
      </c>
      <c r="F178" s="22" t="s">
        <v>533</v>
      </c>
      <c r="G178" s="22"/>
      <c r="H178" s="22"/>
      <c r="I178" s="22"/>
      <c r="J178" s="22" t="s">
        <v>17</v>
      </c>
      <c r="K178" s="22" t="s">
        <v>17</v>
      </c>
      <c r="L178" s="22"/>
      <c r="M178" s="22"/>
      <c r="N178" s="22" t="s">
        <v>1374</v>
      </c>
      <c r="O178" s="22"/>
    </row>
    <row r="179" spans="1:15" x14ac:dyDescent="0.25">
      <c r="A179" s="22" t="s">
        <v>480</v>
      </c>
      <c r="B179" s="22" t="s">
        <v>534</v>
      </c>
      <c r="C179" s="22" t="s">
        <v>535</v>
      </c>
      <c r="D179" s="22" t="s">
        <v>1370</v>
      </c>
      <c r="E179" s="22" t="s">
        <v>28</v>
      </c>
      <c r="F179" s="22" t="s">
        <v>197</v>
      </c>
      <c r="G179" s="22"/>
      <c r="H179" s="22"/>
      <c r="I179" s="22"/>
      <c r="J179" s="22" t="s">
        <v>17</v>
      </c>
      <c r="K179" s="22" t="s">
        <v>17</v>
      </c>
      <c r="L179" s="22"/>
      <c r="M179" s="22"/>
      <c r="N179" s="22" t="s">
        <v>1374</v>
      </c>
      <c r="O179" s="22"/>
    </row>
    <row r="180" spans="1:15" x14ac:dyDescent="0.25">
      <c r="A180" s="22" t="s">
        <v>480</v>
      </c>
      <c r="B180" s="22" t="s">
        <v>519</v>
      </c>
      <c r="C180" s="22" t="s">
        <v>520</v>
      </c>
      <c r="D180" s="22" t="s">
        <v>1370</v>
      </c>
      <c r="E180" s="22" t="s">
        <v>105</v>
      </c>
      <c r="F180" s="22" t="s">
        <v>521</v>
      </c>
      <c r="G180" s="22"/>
      <c r="H180" s="22"/>
      <c r="I180" s="22"/>
      <c r="J180" s="22" t="s">
        <v>17</v>
      </c>
      <c r="K180" s="22" t="s">
        <v>17</v>
      </c>
      <c r="L180" s="22"/>
      <c r="M180" s="22"/>
      <c r="N180" s="22" t="s">
        <v>1373</v>
      </c>
      <c r="O180" s="22"/>
    </row>
    <row r="181" spans="1:15" x14ac:dyDescent="0.25">
      <c r="A181" s="22" t="s">
        <v>480</v>
      </c>
      <c r="B181" s="22" t="s">
        <v>576</v>
      </c>
      <c r="C181" s="22" t="s">
        <v>577</v>
      </c>
      <c r="D181" s="22" t="s">
        <v>1370</v>
      </c>
      <c r="E181" s="22" t="s">
        <v>578</v>
      </c>
      <c r="F181" s="22" t="s">
        <v>579</v>
      </c>
      <c r="G181" s="22"/>
      <c r="H181" s="22"/>
      <c r="I181" s="22"/>
      <c r="J181" s="22" t="s">
        <v>17</v>
      </c>
      <c r="K181" s="22" t="s">
        <v>17</v>
      </c>
      <c r="L181" s="22"/>
      <c r="M181" s="22"/>
      <c r="N181" s="22" t="s">
        <v>1374</v>
      </c>
      <c r="O181" s="22"/>
    </row>
    <row r="182" spans="1:15" x14ac:dyDescent="0.25">
      <c r="A182" s="22" t="s">
        <v>480</v>
      </c>
      <c r="B182" s="22" t="s">
        <v>492</v>
      </c>
      <c r="C182" s="22" t="s">
        <v>493</v>
      </c>
      <c r="D182" s="22" t="s">
        <v>1370</v>
      </c>
      <c r="E182" s="22" t="s">
        <v>255</v>
      </c>
      <c r="F182" s="22" t="s">
        <v>271</v>
      </c>
      <c r="G182" s="22"/>
      <c r="H182" s="22"/>
      <c r="I182" s="22"/>
      <c r="J182" s="22" t="s">
        <v>17</v>
      </c>
      <c r="K182" s="22" t="s">
        <v>17</v>
      </c>
      <c r="L182" s="22"/>
      <c r="M182" s="22"/>
      <c r="N182" s="22" t="s">
        <v>1374</v>
      </c>
      <c r="O182" s="22"/>
    </row>
    <row r="183" spans="1:15" x14ac:dyDescent="0.25">
      <c r="A183" s="22" t="s">
        <v>480</v>
      </c>
      <c r="B183" s="22" t="s">
        <v>653</v>
      </c>
      <c r="C183" s="22" t="s">
        <v>654</v>
      </c>
      <c r="D183" s="22" t="s">
        <v>1370</v>
      </c>
      <c r="E183" s="22" t="s">
        <v>527</v>
      </c>
      <c r="F183" s="22" t="s">
        <v>655</v>
      </c>
      <c r="G183" s="22" t="s">
        <v>527</v>
      </c>
      <c r="H183" s="22" t="s">
        <v>655</v>
      </c>
      <c r="I183" s="22"/>
      <c r="J183" s="22" t="s">
        <v>17</v>
      </c>
      <c r="K183" s="22" t="s">
        <v>17</v>
      </c>
      <c r="L183" s="22" t="s">
        <v>17</v>
      </c>
      <c r="M183" s="22" t="s">
        <v>17</v>
      </c>
      <c r="N183" s="22" t="s">
        <v>1408</v>
      </c>
      <c r="O183" s="22"/>
    </row>
    <row r="184" spans="1:15" x14ac:dyDescent="0.25">
      <c r="A184" s="22" t="s">
        <v>480</v>
      </c>
      <c r="B184" s="22" t="s">
        <v>656</v>
      </c>
      <c r="C184" s="22" t="s">
        <v>657</v>
      </c>
      <c r="D184" s="22" t="s">
        <v>1370</v>
      </c>
      <c r="E184" s="22" t="s">
        <v>658</v>
      </c>
      <c r="F184" s="22" t="s">
        <v>572</v>
      </c>
      <c r="G184" s="22"/>
      <c r="H184" s="22"/>
      <c r="I184" s="22"/>
      <c r="J184" s="22" t="s">
        <v>17</v>
      </c>
      <c r="K184" s="22" t="s">
        <v>17</v>
      </c>
      <c r="L184" s="22"/>
      <c r="M184" s="22"/>
      <c r="N184" s="22" t="s">
        <v>1374</v>
      </c>
      <c r="O184" s="22"/>
    </row>
    <row r="185" spans="1:15" ht="24.75" x14ac:dyDescent="0.25">
      <c r="A185" s="22" t="s">
        <v>480</v>
      </c>
      <c r="B185" s="22" t="s">
        <v>659</v>
      </c>
      <c r="C185" s="22" t="s">
        <v>660</v>
      </c>
      <c r="D185" s="22" t="s">
        <v>1370</v>
      </c>
      <c r="E185" s="22" t="s">
        <v>140</v>
      </c>
      <c r="F185" s="22" t="s">
        <v>661</v>
      </c>
      <c r="G185" s="22"/>
      <c r="H185" s="22"/>
      <c r="I185" s="22"/>
      <c r="J185" s="22" t="s">
        <v>17</v>
      </c>
      <c r="K185" s="22" t="s">
        <v>17</v>
      </c>
      <c r="L185" s="22"/>
      <c r="M185" s="22"/>
      <c r="N185" s="22" t="s">
        <v>1374</v>
      </c>
      <c r="O185" s="22"/>
    </row>
    <row r="186" spans="1:15" x14ac:dyDescent="0.25">
      <c r="A186" s="22" t="s">
        <v>480</v>
      </c>
      <c r="B186" s="22" t="s">
        <v>662</v>
      </c>
      <c r="C186" s="22" t="s">
        <v>663</v>
      </c>
      <c r="D186" s="22" t="s">
        <v>1370</v>
      </c>
      <c r="E186" s="22" t="s">
        <v>664</v>
      </c>
      <c r="F186" s="22" t="s">
        <v>665</v>
      </c>
      <c r="G186" s="22"/>
      <c r="H186" s="22"/>
      <c r="I186" s="22"/>
      <c r="J186" s="22" t="s">
        <v>17</v>
      </c>
      <c r="K186" s="22" t="s">
        <v>17</v>
      </c>
      <c r="L186" s="22"/>
      <c r="M186" s="22"/>
      <c r="N186" s="22" t="s">
        <v>1374</v>
      </c>
      <c r="O186" s="22"/>
    </row>
    <row r="187" spans="1:15" x14ac:dyDescent="0.25">
      <c r="A187" s="22" t="s">
        <v>480</v>
      </c>
      <c r="B187" s="22" t="s">
        <v>666</v>
      </c>
      <c r="C187" s="22" t="s">
        <v>667</v>
      </c>
      <c r="D187" s="22" t="s">
        <v>1370</v>
      </c>
      <c r="E187" s="22" t="s">
        <v>668</v>
      </c>
      <c r="F187" s="22" t="s">
        <v>255</v>
      </c>
      <c r="G187" s="22"/>
      <c r="H187" s="22"/>
      <c r="I187" s="22"/>
      <c r="J187" s="22" t="s">
        <v>17</v>
      </c>
      <c r="K187" s="22" t="s">
        <v>17</v>
      </c>
      <c r="L187" s="22"/>
      <c r="M187" s="22"/>
      <c r="N187" s="22" t="s">
        <v>1374</v>
      </c>
      <c r="O187" s="22"/>
    </row>
    <row r="188" spans="1:15" x14ac:dyDescent="0.25">
      <c r="A188" s="22" t="s">
        <v>480</v>
      </c>
      <c r="B188" s="22" t="s">
        <v>669</v>
      </c>
      <c r="C188" s="22" t="s">
        <v>670</v>
      </c>
      <c r="D188" s="22" t="s">
        <v>1370</v>
      </c>
      <c r="E188" s="22" t="s">
        <v>671</v>
      </c>
      <c r="F188" s="22" t="s">
        <v>672</v>
      </c>
      <c r="G188" s="22"/>
      <c r="H188" s="22"/>
      <c r="I188" s="22"/>
      <c r="J188" s="22" t="s">
        <v>17</v>
      </c>
      <c r="K188" s="22" t="s">
        <v>17</v>
      </c>
      <c r="L188" s="22"/>
      <c r="M188" s="22"/>
      <c r="N188" s="22" t="s">
        <v>1374</v>
      </c>
      <c r="O188" s="22"/>
    </row>
    <row r="189" spans="1:15" x14ac:dyDescent="0.25">
      <c r="A189" s="22" t="s">
        <v>480</v>
      </c>
      <c r="B189" s="22" t="s">
        <v>562</v>
      </c>
      <c r="C189" s="22" t="s">
        <v>563</v>
      </c>
      <c r="D189" s="22" t="s">
        <v>1370</v>
      </c>
      <c r="E189" s="22" t="s">
        <v>527</v>
      </c>
      <c r="F189" s="22" t="s">
        <v>503</v>
      </c>
      <c r="G189" s="22"/>
      <c r="H189" s="22"/>
      <c r="I189" s="22"/>
      <c r="J189" s="22" t="s">
        <v>17</v>
      </c>
      <c r="K189" s="22" t="s">
        <v>17</v>
      </c>
      <c r="L189" s="22"/>
      <c r="M189" s="22"/>
      <c r="N189" s="22" t="s">
        <v>1376</v>
      </c>
      <c r="O189" s="22"/>
    </row>
    <row r="190" spans="1:15" x14ac:dyDescent="0.25">
      <c r="A190" s="22" t="s">
        <v>480</v>
      </c>
      <c r="B190" s="22" t="s">
        <v>564</v>
      </c>
      <c r="C190" s="22" t="s">
        <v>565</v>
      </c>
      <c r="D190" s="22" t="s">
        <v>1370</v>
      </c>
      <c r="E190" s="22" t="s">
        <v>566</v>
      </c>
      <c r="F190" s="22" t="s">
        <v>567</v>
      </c>
      <c r="G190" s="22"/>
      <c r="H190" s="22"/>
      <c r="I190" s="22"/>
      <c r="J190" s="22" t="s">
        <v>17</v>
      </c>
      <c r="K190" s="22" t="s">
        <v>17</v>
      </c>
      <c r="L190" s="22"/>
      <c r="M190" s="22"/>
      <c r="N190" s="22" t="s">
        <v>1374</v>
      </c>
      <c r="O190" s="22"/>
    </row>
    <row r="191" spans="1:15" x14ac:dyDescent="0.25">
      <c r="A191" s="22" t="s">
        <v>480</v>
      </c>
      <c r="B191" s="22" t="s">
        <v>501</v>
      </c>
      <c r="C191" s="22" t="s">
        <v>502</v>
      </c>
      <c r="D191" s="22" t="s">
        <v>1370</v>
      </c>
      <c r="E191" s="22" t="s">
        <v>503</v>
      </c>
      <c r="F191" s="22" t="s">
        <v>504</v>
      </c>
      <c r="G191" s="22"/>
      <c r="H191" s="22"/>
      <c r="I191" s="22"/>
      <c r="J191" s="22" t="s">
        <v>17</v>
      </c>
      <c r="K191" s="22" t="s">
        <v>17</v>
      </c>
      <c r="L191" s="22"/>
      <c r="M191" s="22"/>
      <c r="N191" s="22" t="s">
        <v>1374</v>
      </c>
      <c r="O191" s="22"/>
    </row>
    <row r="192" spans="1:15" x14ac:dyDescent="0.25">
      <c r="A192" s="22" t="s">
        <v>480</v>
      </c>
      <c r="B192" s="22" t="s">
        <v>594</v>
      </c>
      <c r="C192" s="22" t="s">
        <v>595</v>
      </c>
      <c r="D192" s="22" t="s">
        <v>1370</v>
      </c>
      <c r="E192" s="22" t="s">
        <v>596</v>
      </c>
      <c r="F192" s="22" t="s">
        <v>597</v>
      </c>
      <c r="G192" s="22"/>
      <c r="H192" s="22"/>
      <c r="I192" s="22"/>
      <c r="J192" s="22" t="s">
        <v>17</v>
      </c>
      <c r="K192" s="22" t="s">
        <v>17</v>
      </c>
      <c r="L192" s="22"/>
      <c r="M192" s="22"/>
      <c r="N192" s="22" t="s">
        <v>1374</v>
      </c>
      <c r="O192" s="22"/>
    </row>
    <row r="193" spans="1:15" x14ac:dyDescent="0.25">
      <c r="A193" s="22" t="s">
        <v>480</v>
      </c>
      <c r="B193" s="22" t="s">
        <v>673</v>
      </c>
      <c r="C193" s="22" t="s">
        <v>674</v>
      </c>
      <c r="D193" s="22" t="s">
        <v>1370</v>
      </c>
      <c r="E193" s="22" t="s">
        <v>675</v>
      </c>
      <c r="F193" s="22" t="s">
        <v>140</v>
      </c>
      <c r="G193" s="22"/>
      <c r="H193" s="22"/>
      <c r="I193" s="22"/>
      <c r="J193" s="22" t="s">
        <v>17</v>
      </c>
      <c r="K193" s="22" t="s">
        <v>17</v>
      </c>
      <c r="L193" s="22"/>
      <c r="M193" s="22"/>
      <c r="N193" s="22" t="s">
        <v>1374</v>
      </c>
      <c r="O193" s="22"/>
    </row>
    <row r="194" spans="1:15" x14ac:dyDescent="0.25">
      <c r="A194" s="22" t="s">
        <v>480</v>
      </c>
      <c r="B194" s="22" t="s">
        <v>505</v>
      </c>
      <c r="C194" s="22" t="s">
        <v>506</v>
      </c>
      <c r="D194" s="22" t="s">
        <v>1370</v>
      </c>
      <c r="E194" s="22" t="s">
        <v>233</v>
      </c>
      <c r="F194" s="22" t="s">
        <v>507</v>
      </c>
      <c r="G194" s="22"/>
      <c r="H194" s="22"/>
      <c r="I194" s="22"/>
      <c r="J194" s="22" t="s">
        <v>17</v>
      </c>
      <c r="K194" s="22" t="s">
        <v>17</v>
      </c>
      <c r="L194" s="22"/>
      <c r="M194" s="22"/>
      <c r="N194" s="22" t="s">
        <v>1074</v>
      </c>
      <c r="O194" s="22"/>
    </row>
    <row r="195" spans="1:15" x14ac:dyDescent="0.25">
      <c r="A195" s="22" t="s">
        <v>480</v>
      </c>
      <c r="B195" s="22" t="s">
        <v>676</v>
      </c>
      <c r="C195" s="22" t="s">
        <v>677</v>
      </c>
      <c r="D195" s="22" t="s">
        <v>1370</v>
      </c>
      <c r="E195" s="22" t="s">
        <v>678</v>
      </c>
      <c r="F195" s="22" t="s">
        <v>174</v>
      </c>
      <c r="G195" s="22"/>
      <c r="H195" s="22"/>
      <c r="I195" s="22"/>
      <c r="J195" s="22" t="s">
        <v>17</v>
      </c>
      <c r="K195" s="22" t="s">
        <v>17</v>
      </c>
      <c r="L195" s="22"/>
      <c r="M195" s="22"/>
      <c r="N195" s="22" t="s">
        <v>1374</v>
      </c>
      <c r="O195" s="22"/>
    </row>
    <row r="196" spans="1:15" x14ac:dyDescent="0.25">
      <c r="A196" s="22" t="s">
        <v>480</v>
      </c>
      <c r="B196" s="22" t="s">
        <v>679</v>
      </c>
      <c r="C196" s="22" t="s">
        <v>680</v>
      </c>
      <c r="D196" s="22" t="s">
        <v>1370</v>
      </c>
      <c r="E196" s="22" t="s">
        <v>360</v>
      </c>
      <c r="F196" s="22" t="s">
        <v>498</v>
      </c>
      <c r="G196" s="22"/>
      <c r="H196" s="22"/>
      <c r="I196" s="22"/>
      <c r="J196" s="22" t="s">
        <v>17</v>
      </c>
      <c r="K196" s="22" t="s">
        <v>17</v>
      </c>
      <c r="L196" s="22"/>
      <c r="M196" s="22"/>
      <c r="N196" s="22" t="s">
        <v>1374</v>
      </c>
      <c r="O196" s="22"/>
    </row>
    <row r="197" spans="1:15" x14ac:dyDescent="0.25">
      <c r="A197" s="22" t="s">
        <v>480</v>
      </c>
      <c r="B197" s="22" t="s">
        <v>272</v>
      </c>
      <c r="C197" s="22" t="s">
        <v>273</v>
      </c>
      <c r="D197" s="22" t="s">
        <v>1370</v>
      </c>
      <c r="E197" s="22"/>
      <c r="F197" s="22" t="s">
        <v>274</v>
      </c>
      <c r="G197" s="22"/>
      <c r="H197" s="22"/>
      <c r="I197" s="22"/>
      <c r="J197" s="22"/>
      <c r="K197" s="22" t="s">
        <v>275</v>
      </c>
      <c r="L197" s="22"/>
      <c r="M197" s="22"/>
      <c r="N197" s="22" t="s">
        <v>276</v>
      </c>
      <c r="O197" s="22"/>
    </row>
    <row r="198" spans="1:15" x14ac:dyDescent="0.25">
      <c r="A198" s="22" t="s">
        <v>480</v>
      </c>
      <c r="B198" s="22" t="s">
        <v>513</v>
      </c>
      <c r="C198" s="22" t="s">
        <v>514</v>
      </c>
      <c r="D198" s="22" t="s">
        <v>1370</v>
      </c>
      <c r="E198" s="22" t="s">
        <v>515</v>
      </c>
      <c r="F198" s="22" t="s">
        <v>453</v>
      </c>
      <c r="G198" s="22"/>
      <c r="H198" s="22"/>
      <c r="I198" s="22"/>
      <c r="J198" s="22" t="s">
        <v>17</v>
      </c>
      <c r="K198" s="22" t="s">
        <v>17</v>
      </c>
      <c r="L198" s="22"/>
      <c r="M198" s="22"/>
      <c r="N198" s="22" t="s">
        <v>1374</v>
      </c>
      <c r="O198" s="22"/>
    </row>
    <row r="199" spans="1:15" x14ac:dyDescent="0.25">
      <c r="A199" s="22" t="s">
        <v>480</v>
      </c>
      <c r="B199" s="22" t="s">
        <v>568</v>
      </c>
      <c r="C199" s="22" t="s">
        <v>569</v>
      </c>
      <c r="D199" s="22" t="s">
        <v>1370</v>
      </c>
      <c r="E199" s="22" t="s">
        <v>59</v>
      </c>
      <c r="F199" s="22" t="s">
        <v>540</v>
      </c>
      <c r="G199" s="22"/>
      <c r="H199" s="22"/>
      <c r="I199" s="22"/>
      <c r="J199" s="22" t="s">
        <v>17</v>
      </c>
      <c r="K199" s="22" t="s">
        <v>17</v>
      </c>
      <c r="L199" s="22"/>
      <c r="M199" s="22"/>
      <c r="N199" s="22" t="s">
        <v>1374</v>
      </c>
      <c r="O199" s="22"/>
    </row>
    <row r="200" spans="1:15" x14ac:dyDescent="0.25">
      <c r="A200" s="22" t="s">
        <v>480</v>
      </c>
      <c r="B200" s="22" t="s">
        <v>602</v>
      </c>
      <c r="C200" s="22" t="s">
        <v>603</v>
      </c>
      <c r="D200" s="22" t="s">
        <v>1370</v>
      </c>
      <c r="E200" s="22" t="s">
        <v>224</v>
      </c>
      <c r="F200" s="22" t="s">
        <v>604</v>
      </c>
      <c r="G200" s="22"/>
      <c r="H200" s="22"/>
      <c r="I200" s="22"/>
      <c r="J200" s="22" t="s">
        <v>17</v>
      </c>
      <c r="K200" s="22" t="s">
        <v>17</v>
      </c>
      <c r="L200" s="22"/>
      <c r="M200" s="22"/>
      <c r="N200" s="22" t="s">
        <v>1374</v>
      </c>
      <c r="O200" s="22"/>
    </row>
    <row r="201" spans="1:15" x14ac:dyDescent="0.25">
      <c r="A201" s="22" t="s">
        <v>480</v>
      </c>
      <c r="B201" s="22" t="s">
        <v>681</v>
      </c>
      <c r="C201" s="22" t="s">
        <v>682</v>
      </c>
      <c r="D201" s="22" t="s">
        <v>1370</v>
      </c>
      <c r="E201" s="22" t="s">
        <v>683</v>
      </c>
      <c r="F201" s="22" t="s">
        <v>281</v>
      </c>
      <c r="G201" s="22"/>
      <c r="H201" s="22"/>
      <c r="I201" s="22"/>
      <c r="J201" s="22" t="s">
        <v>124</v>
      </c>
      <c r="K201" s="22" t="s">
        <v>124</v>
      </c>
      <c r="L201" s="22"/>
      <c r="M201" s="22"/>
      <c r="N201" s="22" t="s">
        <v>345</v>
      </c>
      <c r="O201" s="22"/>
    </row>
    <row r="202" spans="1:15" x14ac:dyDescent="0.25">
      <c r="A202" s="22" t="s">
        <v>480</v>
      </c>
      <c r="B202" s="22" t="s">
        <v>684</v>
      </c>
      <c r="C202" s="22" t="s">
        <v>685</v>
      </c>
      <c r="D202" s="22" t="s">
        <v>1370</v>
      </c>
      <c r="E202" s="22" t="s">
        <v>686</v>
      </c>
      <c r="F202" s="22" t="s">
        <v>687</v>
      </c>
      <c r="G202" s="22"/>
      <c r="H202" s="22"/>
      <c r="I202" s="22"/>
      <c r="J202" s="22" t="s">
        <v>17</v>
      </c>
      <c r="K202" s="22" t="s">
        <v>17</v>
      </c>
      <c r="L202" s="22"/>
      <c r="M202" s="22"/>
      <c r="N202" s="22" t="s">
        <v>1076</v>
      </c>
      <c r="O202" s="22"/>
    </row>
    <row r="203" spans="1:15" x14ac:dyDescent="0.25">
      <c r="A203" s="22" t="s">
        <v>480</v>
      </c>
      <c r="B203" s="22" t="s">
        <v>691</v>
      </c>
      <c r="C203" s="22" t="s">
        <v>692</v>
      </c>
      <c r="D203" s="22" t="s">
        <v>1370</v>
      </c>
      <c r="E203" s="22" t="s">
        <v>693</v>
      </c>
      <c r="F203" s="22" t="s">
        <v>694</v>
      </c>
      <c r="G203" s="22"/>
      <c r="H203" s="22"/>
      <c r="I203" s="22"/>
      <c r="J203" s="22" t="s">
        <v>134</v>
      </c>
      <c r="K203" s="22" t="s">
        <v>134</v>
      </c>
      <c r="L203" s="22"/>
      <c r="M203" s="22"/>
      <c r="N203" s="22" t="s">
        <v>695</v>
      </c>
      <c r="O203" s="22"/>
    </row>
    <row r="204" spans="1:15" x14ac:dyDescent="0.25">
      <c r="A204" s="22" t="s">
        <v>480</v>
      </c>
      <c r="B204" s="22" t="s">
        <v>696</v>
      </c>
      <c r="C204" s="22" t="s">
        <v>697</v>
      </c>
      <c r="D204" s="22" t="s">
        <v>1370</v>
      </c>
      <c r="E204" s="22" t="s">
        <v>498</v>
      </c>
      <c r="F204" s="22" t="s">
        <v>698</v>
      </c>
      <c r="G204" s="22"/>
      <c r="H204" s="22"/>
      <c r="I204" s="22"/>
      <c r="J204" s="22" t="s">
        <v>17</v>
      </c>
      <c r="K204" s="22" t="s">
        <v>17</v>
      </c>
      <c r="L204" s="22"/>
      <c r="M204" s="22"/>
      <c r="N204" s="22" t="s">
        <v>1374</v>
      </c>
      <c r="O204" s="22"/>
    </row>
    <row r="205" spans="1:15" x14ac:dyDescent="0.25">
      <c r="A205" s="22" t="s">
        <v>480</v>
      </c>
      <c r="B205" s="22" t="s">
        <v>699</v>
      </c>
      <c r="C205" s="22" t="s">
        <v>700</v>
      </c>
      <c r="D205" s="22" t="s">
        <v>1370</v>
      </c>
      <c r="E205" s="22" t="s">
        <v>701</v>
      </c>
      <c r="F205" s="22" t="s">
        <v>702</v>
      </c>
      <c r="G205" s="22"/>
      <c r="H205" s="22"/>
      <c r="I205" s="22"/>
      <c r="J205" s="22" t="s">
        <v>17</v>
      </c>
      <c r="K205" s="22" t="s">
        <v>17</v>
      </c>
      <c r="L205" s="22"/>
      <c r="M205" s="22"/>
      <c r="N205" s="22" t="s">
        <v>1410</v>
      </c>
      <c r="O205" s="22"/>
    </row>
    <row r="206" spans="1:15" x14ac:dyDescent="0.25">
      <c r="A206" s="22" t="s">
        <v>480</v>
      </c>
      <c r="B206" s="22" t="s">
        <v>703</v>
      </c>
      <c r="C206" s="22" t="s">
        <v>704</v>
      </c>
      <c r="D206" s="22" t="s">
        <v>1370</v>
      </c>
      <c r="E206" s="22" t="s">
        <v>15</v>
      </c>
      <c r="F206" s="22" t="s">
        <v>705</v>
      </c>
      <c r="G206" s="22"/>
      <c r="H206" s="22"/>
      <c r="I206" s="22"/>
      <c r="J206" s="22" t="s">
        <v>17</v>
      </c>
      <c r="K206" s="22" t="s">
        <v>17</v>
      </c>
      <c r="L206" s="22"/>
      <c r="M206" s="22"/>
      <c r="N206" s="22" t="s">
        <v>1374</v>
      </c>
      <c r="O206" s="22"/>
    </row>
    <row r="207" spans="1:15" x14ac:dyDescent="0.25">
      <c r="A207" s="22" t="s">
        <v>480</v>
      </c>
      <c r="B207" s="22" t="s">
        <v>485</v>
      </c>
      <c r="C207" s="22" t="s">
        <v>486</v>
      </c>
      <c r="D207" s="22" t="s">
        <v>1370</v>
      </c>
      <c r="E207" s="22" t="s">
        <v>320</v>
      </c>
      <c r="F207" s="22" t="s">
        <v>360</v>
      </c>
      <c r="G207" s="22"/>
      <c r="H207" s="22"/>
      <c r="I207" s="22"/>
      <c r="J207" s="22" t="s">
        <v>17</v>
      </c>
      <c r="K207" s="22" t="s">
        <v>17</v>
      </c>
      <c r="L207" s="22"/>
      <c r="M207" s="22"/>
      <c r="N207" s="22" t="s">
        <v>1374</v>
      </c>
      <c r="O207" s="22"/>
    </row>
    <row r="208" spans="1:15" x14ac:dyDescent="0.25">
      <c r="A208" s="22" t="s">
        <v>480</v>
      </c>
      <c r="B208" s="22" t="s">
        <v>525</v>
      </c>
      <c r="C208" s="22" t="s">
        <v>526</v>
      </c>
      <c r="D208" s="22" t="s">
        <v>1370</v>
      </c>
      <c r="E208" s="22" t="s">
        <v>527</v>
      </c>
      <c r="F208" s="22" t="s">
        <v>144</v>
      </c>
      <c r="G208" s="22"/>
      <c r="H208" s="22"/>
      <c r="I208" s="22"/>
      <c r="J208" s="22" t="s">
        <v>17</v>
      </c>
      <c r="K208" s="22" t="s">
        <v>17</v>
      </c>
      <c r="L208" s="22"/>
      <c r="M208" s="22"/>
      <c r="N208" s="22" t="s">
        <v>1376</v>
      </c>
      <c r="O208" s="22"/>
    </row>
    <row r="209" spans="1:15" x14ac:dyDescent="0.25">
      <c r="A209" s="22" t="s">
        <v>480</v>
      </c>
      <c r="B209" s="22" t="s">
        <v>706</v>
      </c>
      <c r="C209" s="22" t="s">
        <v>707</v>
      </c>
      <c r="D209" s="22" t="s">
        <v>1370</v>
      </c>
      <c r="E209" s="22" t="s">
        <v>708</v>
      </c>
      <c r="F209" s="22" t="s">
        <v>709</v>
      </c>
      <c r="G209" s="22"/>
      <c r="H209" s="22"/>
      <c r="I209" s="22"/>
      <c r="J209" s="22" t="s">
        <v>17</v>
      </c>
      <c r="K209" s="22" t="s">
        <v>17</v>
      </c>
      <c r="L209" s="22"/>
      <c r="M209" s="22"/>
      <c r="N209" s="22" t="s">
        <v>1374</v>
      </c>
      <c r="O209" s="22"/>
    </row>
    <row r="210" spans="1:15" x14ac:dyDescent="0.25">
      <c r="A210" s="22" t="s">
        <v>480</v>
      </c>
      <c r="B210" s="22" t="s">
        <v>547</v>
      </c>
      <c r="C210" s="22" t="s">
        <v>548</v>
      </c>
      <c r="D210" s="22" t="s">
        <v>1370</v>
      </c>
      <c r="E210" s="22" t="s">
        <v>549</v>
      </c>
      <c r="F210" s="22" t="s">
        <v>518</v>
      </c>
      <c r="G210" s="22"/>
      <c r="H210" s="22"/>
      <c r="I210" s="22"/>
      <c r="J210" s="22" t="s">
        <v>17</v>
      </c>
      <c r="K210" s="22" t="s">
        <v>17</v>
      </c>
      <c r="L210" s="22"/>
      <c r="M210" s="22"/>
      <c r="N210" s="22" t="s">
        <v>1374</v>
      </c>
      <c r="O210" s="22"/>
    </row>
    <row r="211" spans="1:15" x14ac:dyDescent="0.25">
      <c r="A211" s="22" t="s">
        <v>480</v>
      </c>
      <c r="B211" s="22" t="s">
        <v>550</v>
      </c>
      <c r="C211" s="22" t="s">
        <v>551</v>
      </c>
      <c r="D211" s="22" t="s">
        <v>1370</v>
      </c>
      <c r="E211" s="22" t="s">
        <v>552</v>
      </c>
      <c r="F211" s="22" t="s">
        <v>553</v>
      </c>
      <c r="G211" s="22"/>
      <c r="H211" s="22"/>
      <c r="I211" s="22"/>
      <c r="J211" s="22" t="s">
        <v>17</v>
      </c>
      <c r="K211" s="22" t="s">
        <v>17</v>
      </c>
      <c r="L211" s="22"/>
      <c r="M211" s="22"/>
      <c r="N211" s="22" t="s">
        <v>1374</v>
      </c>
      <c r="O211" s="22"/>
    </row>
    <row r="212" spans="1:15" x14ac:dyDescent="0.25">
      <c r="A212" s="22" t="s">
        <v>480</v>
      </c>
      <c r="B212" s="22" t="s">
        <v>545</v>
      </c>
      <c r="C212" s="22" t="s">
        <v>546</v>
      </c>
      <c r="D212" s="22" t="s">
        <v>1370</v>
      </c>
      <c r="E212" s="22" t="s">
        <v>384</v>
      </c>
      <c r="F212" s="22" t="s">
        <v>233</v>
      </c>
      <c r="G212" s="22"/>
      <c r="H212" s="22"/>
      <c r="I212" s="22"/>
      <c r="J212" s="22" t="s">
        <v>17</v>
      </c>
      <c r="K212" s="22" t="s">
        <v>17</v>
      </c>
      <c r="L212" s="22"/>
      <c r="M212" s="22"/>
      <c r="N212" s="22" t="s">
        <v>1374</v>
      </c>
      <c r="O212" s="22"/>
    </row>
    <row r="213" spans="1:15" x14ac:dyDescent="0.25">
      <c r="A213" s="22" t="s">
        <v>480</v>
      </c>
      <c r="B213" s="22" t="s">
        <v>494</v>
      </c>
      <c r="C213" s="22" t="s">
        <v>495</v>
      </c>
      <c r="D213" s="22" t="s">
        <v>1370</v>
      </c>
      <c r="E213" s="22" t="s">
        <v>144</v>
      </c>
      <c r="F213" s="22" t="s">
        <v>227</v>
      </c>
      <c r="G213" s="22"/>
      <c r="H213" s="22"/>
      <c r="I213" s="22"/>
      <c r="J213" s="22" t="s">
        <v>17</v>
      </c>
      <c r="K213" s="22" t="s">
        <v>17</v>
      </c>
      <c r="L213" s="22"/>
      <c r="M213" s="22"/>
      <c r="N213" s="22" t="s">
        <v>1374</v>
      </c>
      <c r="O213" s="22"/>
    </row>
    <row r="214" spans="1:15" x14ac:dyDescent="0.25">
      <c r="A214" s="22" t="s">
        <v>480</v>
      </c>
      <c r="B214" s="22" t="s">
        <v>554</v>
      </c>
      <c r="C214" s="22" t="s">
        <v>555</v>
      </c>
      <c r="D214" s="22" t="s">
        <v>1370</v>
      </c>
      <c r="E214" s="22" t="s">
        <v>21</v>
      </c>
      <c r="F214" s="22" t="s">
        <v>105</v>
      </c>
      <c r="G214" s="22"/>
      <c r="H214" s="22"/>
      <c r="I214" s="22"/>
      <c r="J214" s="22" t="s">
        <v>17</v>
      </c>
      <c r="K214" s="22" t="s">
        <v>17</v>
      </c>
      <c r="L214" s="22"/>
      <c r="M214" s="22"/>
      <c r="N214" s="22" t="s">
        <v>1374</v>
      </c>
      <c r="O214" s="22"/>
    </row>
    <row r="215" spans="1:15" x14ac:dyDescent="0.25">
      <c r="A215" s="22" t="s">
        <v>480</v>
      </c>
      <c r="B215" s="22" t="s">
        <v>717</v>
      </c>
      <c r="C215" s="22" t="s">
        <v>718</v>
      </c>
      <c r="D215" s="22" t="s">
        <v>1370</v>
      </c>
      <c r="E215" s="22" t="s">
        <v>627</v>
      </c>
      <c r="F215" s="22" t="s">
        <v>719</v>
      </c>
      <c r="G215" s="22"/>
      <c r="H215" s="22"/>
      <c r="I215" s="22"/>
      <c r="J215" s="22" t="s">
        <v>17</v>
      </c>
      <c r="K215" s="22" t="s">
        <v>17</v>
      </c>
      <c r="L215" s="22"/>
      <c r="M215" s="22"/>
      <c r="N215" s="22" t="s">
        <v>1374</v>
      </c>
      <c r="O215" s="22"/>
    </row>
    <row r="216" spans="1:15" x14ac:dyDescent="0.25">
      <c r="A216" s="22" t="s">
        <v>720</v>
      </c>
      <c r="B216" s="22" t="s">
        <v>648</v>
      </c>
      <c r="C216" s="22" t="s">
        <v>649</v>
      </c>
      <c r="D216" s="22" t="s">
        <v>1370</v>
      </c>
      <c r="E216" s="22" t="s">
        <v>650</v>
      </c>
      <c r="F216" s="22" t="s">
        <v>651</v>
      </c>
      <c r="G216" s="22" t="s">
        <v>652</v>
      </c>
      <c r="H216" s="22"/>
      <c r="I216" s="22" t="s">
        <v>491</v>
      </c>
      <c r="J216" s="22" t="s">
        <v>17</v>
      </c>
      <c r="K216" s="22" t="s">
        <v>17</v>
      </c>
      <c r="L216" s="22" t="s">
        <v>17</v>
      </c>
      <c r="M216" s="22"/>
      <c r="N216" s="22" t="s">
        <v>1407</v>
      </c>
      <c r="O216" s="22"/>
    </row>
    <row r="217" spans="1:15" x14ac:dyDescent="0.25">
      <c r="A217" s="22" t="s">
        <v>720</v>
      </c>
      <c r="B217" s="22" t="s">
        <v>688</v>
      </c>
      <c r="C217" s="22" t="s">
        <v>689</v>
      </c>
      <c r="D217" s="22" t="s">
        <v>1370</v>
      </c>
      <c r="E217" s="22" t="s">
        <v>690</v>
      </c>
      <c r="F217" s="22" t="s">
        <v>20</v>
      </c>
      <c r="G217" s="22" t="s">
        <v>108</v>
      </c>
      <c r="H217" s="22"/>
      <c r="I217" s="22" t="s">
        <v>491</v>
      </c>
      <c r="J217" s="22" t="s">
        <v>17</v>
      </c>
      <c r="K217" s="22" t="s">
        <v>17</v>
      </c>
      <c r="L217" s="22" t="s">
        <v>17</v>
      </c>
      <c r="M217" s="22"/>
      <c r="N217" s="22" t="s">
        <v>1409</v>
      </c>
      <c r="O217" s="22"/>
    </row>
    <row r="218" spans="1:15" x14ac:dyDescent="0.25">
      <c r="A218" s="22" t="s">
        <v>720</v>
      </c>
      <c r="B218" s="22" t="s">
        <v>487</v>
      </c>
      <c r="C218" s="22" t="s">
        <v>488</v>
      </c>
      <c r="D218" s="22" t="s">
        <v>1370</v>
      </c>
      <c r="E218" s="22" t="s">
        <v>489</v>
      </c>
      <c r="F218" s="22" t="s">
        <v>490</v>
      </c>
      <c r="G218" s="22"/>
      <c r="H218" s="22"/>
      <c r="I218" s="22" t="s">
        <v>491</v>
      </c>
      <c r="J218" s="22" t="s">
        <v>17</v>
      </c>
      <c r="K218" s="22" t="s">
        <v>17</v>
      </c>
      <c r="L218" s="22"/>
      <c r="M218" s="22"/>
      <c r="N218" s="22" t="s">
        <v>1374</v>
      </c>
      <c r="O218" s="22"/>
    </row>
    <row r="219" spans="1:15" x14ac:dyDescent="0.25">
      <c r="A219" s="22" t="s">
        <v>720</v>
      </c>
      <c r="B219" s="22" t="s">
        <v>893</v>
      </c>
      <c r="C219" s="22"/>
      <c r="D219" s="22" t="s">
        <v>1370</v>
      </c>
      <c r="E219" s="22" t="s">
        <v>518</v>
      </c>
      <c r="F219" s="22" t="s">
        <v>894</v>
      </c>
      <c r="G219" s="22"/>
      <c r="H219" s="22"/>
      <c r="I219" s="22" t="s">
        <v>491</v>
      </c>
      <c r="J219" s="22" t="s">
        <v>275</v>
      </c>
      <c r="K219" s="22" t="s">
        <v>275</v>
      </c>
      <c r="L219" s="22"/>
      <c r="M219" s="22"/>
      <c r="N219" s="22" t="s">
        <v>711</v>
      </c>
      <c r="O219" s="22"/>
    </row>
    <row r="220" spans="1:15" x14ac:dyDescent="0.25">
      <c r="A220" s="22" t="s">
        <v>720</v>
      </c>
      <c r="B220" s="22" t="s">
        <v>770</v>
      </c>
      <c r="C220" s="22" t="s">
        <v>771</v>
      </c>
      <c r="D220" s="22" t="s">
        <v>1370</v>
      </c>
      <c r="E220" s="22" t="s">
        <v>16</v>
      </c>
      <c r="F220" s="22" t="s">
        <v>772</v>
      </c>
      <c r="G220" s="22"/>
      <c r="H220" s="22"/>
      <c r="I220" s="22" t="s">
        <v>491</v>
      </c>
      <c r="J220" s="22" t="s">
        <v>17</v>
      </c>
      <c r="K220" s="22" t="s">
        <v>17</v>
      </c>
      <c r="L220" s="22"/>
      <c r="M220" s="22"/>
      <c r="N220" s="22" t="s">
        <v>1374</v>
      </c>
      <c r="O220" s="22"/>
    </row>
    <row r="221" spans="1:15" x14ac:dyDescent="0.25">
      <c r="A221" s="22" t="s">
        <v>720</v>
      </c>
      <c r="B221" s="22" t="s">
        <v>768</v>
      </c>
      <c r="C221" s="22" t="s">
        <v>769</v>
      </c>
      <c r="D221" s="22" t="s">
        <v>1370</v>
      </c>
      <c r="E221" s="22" t="s">
        <v>621</v>
      </c>
      <c r="F221" s="22" t="s">
        <v>16</v>
      </c>
      <c r="G221" s="22"/>
      <c r="H221" s="22"/>
      <c r="I221" s="22" t="s">
        <v>491</v>
      </c>
      <c r="J221" s="22" t="s">
        <v>17</v>
      </c>
      <c r="K221" s="22" t="s">
        <v>17</v>
      </c>
      <c r="L221" s="22"/>
      <c r="M221" s="22"/>
      <c r="N221" s="22" t="s">
        <v>1410</v>
      </c>
      <c r="O221" s="22"/>
    </row>
    <row r="222" spans="1:15" x14ac:dyDescent="0.25">
      <c r="A222" s="22" t="s">
        <v>720</v>
      </c>
      <c r="B222" s="22" t="s">
        <v>287</v>
      </c>
      <c r="C222" s="22"/>
      <c r="D222" s="22" t="s">
        <v>1370</v>
      </c>
      <c r="E222" s="22"/>
      <c r="F222" s="22" t="s">
        <v>288</v>
      </c>
      <c r="G222" s="22"/>
      <c r="H222" s="22"/>
      <c r="I222" s="22" t="s">
        <v>289</v>
      </c>
      <c r="J222" s="22"/>
      <c r="K222" s="22" t="s">
        <v>275</v>
      </c>
      <c r="L222" s="22"/>
      <c r="M222" s="22"/>
      <c r="N222" s="22" t="s">
        <v>276</v>
      </c>
      <c r="O222" s="22"/>
    </row>
    <row r="223" spans="1:15" x14ac:dyDescent="0.25">
      <c r="A223" s="22" t="s">
        <v>720</v>
      </c>
      <c r="B223" s="22" t="s">
        <v>783</v>
      </c>
      <c r="C223" s="22" t="s">
        <v>784</v>
      </c>
      <c r="D223" s="22" t="s">
        <v>1370</v>
      </c>
      <c r="E223" s="22" t="s">
        <v>785</v>
      </c>
      <c r="F223" s="22" t="s">
        <v>786</v>
      </c>
      <c r="G223" s="22"/>
      <c r="H223" s="22"/>
      <c r="I223" s="22" t="s">
        <v>752</v>
      </c>
      <c r="J223" s="22" t="s">
        <v>17</v>
      </c>
      <c r="K223" s="22" t="s">
        <v>17</v>
      </c>
      <c r="L223" s="22"/>
      <c r="M223" s="22"/>
      <c r="N223" s="22" t="s">
        <v>1374</v>
      </c>
      <c r="O223" s="22"/>
    </row>
    <row r="224" spans="1:15" x14ac:dyDescent="0.25">
      <c r="A224" s="22" t="s">
        <v>720</v>
      </c>
      <c r="B224" s="22" t="s">
        <v>775</v>
      </c>
      <c r="C224" s="22" t="s">
        <v>776</v>
      </c>
      <c r="D224" s="22" t="s">
        <v>1370</v>
      </c>
      <c r="E224" s="22" t="s">
        <v>255</v>
      </c>
      <c r="F224" s="22" t="s">
        <v>15</v>
      </c>
      <c r="G224" s="22"/>
      <c r="H224" s="22"/>
      <c r="I224" s="22" t="s">
        <v>752</v>
      </c>
      <c r="J224" s="22" t="s">
        <v>17</v>
      </c>
      <c r="K224" s="22" t="s">
        <v>17</v>
      </c>
      <c r="L224" s="22"/>
      <c r="M224" s="22"/>
      <c r="N224" s="22" t="s">
        <v>1374</v>
      </c>
      <c r="O224" s="22"/>
    </row>
    <row r="225" spans="1:15" x14ac:dyDescent="0.25">
      <c r="A225" s="22" t="s">
        <v>720</v>
      </c>
      <c r="B225" s="22" t="s">
        <v>750</v>
      </c>
      <c r="C225" s="22" t="s">
        <v>751</v>
      </c>
      <c r="D225" s="22" t="s">
        <v>1370</v>
      </c>
      <c r="E225" s="22" t="s">
        <v>67</v>
      </c>
      <c r="F225" s="22" t="s">
        <v>16</v>
      </c>
      <c r="G225" s="22"/>
      <c r="H225" s="22"/>
      <c r="I225" s="22" t="s">
        <v>752</v>
      </c>
      <c r="J225" s="22" t="s">
        <v>17</v>
      </c>
      <c r="K225" s="22" t="s">
        <v>17</v>
      </c>
      <c r="L225" s="22"/>
      <c r="M225" s="22"/>
      <c r="N225" s="22" t="s">
        <v>1374</v>
      </c>
      <c r="O225" s="22"/>
    </row>
    <row r="226" spans="1:15" x14ac:dyDescent="0.25">
      <c r="A226" s="22" t="s">
        <v>720</v>
      </c>
      <c r="B226" s="22" t="s">
        <v>895</v>
      </c>
      <c r="C226" s="22"/>
      <c r="D226" s="22" t="s">
        <v>1370</v>
      </c>
      <c r="E226" s="22" t="s">
        <v>896</v>
      </c>
      <c r="F226" s="22" t="s">
        <v>521</v>
      </c>
      <c r="G226" s="22"/>
      <c r="H226" s="22"/>
      <c r="I226" s="22" t="s">
        <v>752</v>
      </c>
      <c r="J226" s="22" t="s">
        <v>275</v>
      </c>
      <c r="K226" s="22" t="s">
        <v>275</v>
      </c>
      <c r="L226" s="22"/>
      <c r="M226" s="22"/>
      <c r="N226" s="22" t="s">
        <v>711</v>
      </c>
      <c r="O226" s="22"/>
    </row>
    <row r="227" spans="1:15" x14ac:dyDescent="0.25">
      <c r="A227" s="22" t="s">
        <v>720</v>
      </c>
      <c r="B227" s="22" t="s">
        <v>726</v>
      </c>
      <c r="C227" s="22" t="s">
        <v>727</v>
      </c>
      <c r="D227" s="22" t="s">
        <v>1370</v>
      </c>
      <c r="E227" s="22" t="s">
        <v>16</v>
      </c>
      <c r="F227" s="22" t="s">
        <v>661</v>
      </c>
      <c r="G227" s="22"/>
      <c r="H227" s="22"/>
      <c r="I227" s="22" t="s">
        <v>728</v>
      </c>
      <c r="J227" s="22" t="s">
        <v>17</v>
      </c>
      <c r="K227" s="22" t="s">
        <v>17</v>
      </c>
      <c r="L227" s="22"/>
      <c r="M227" s="22"/>
      <c r="N227" s="22" t="s">
        <v>1374</v>
      </c>
      <c r="O227" s="22"/>
    </row>
    <row r="228" spans="1:15" x14ac:dyDescent="0.25">
      <c r="A228" s="22" t="s">
        <v>720</v>
      </c>
      <c r="B228" s="22" t="s">
        <v>756</v>
      </c>
      <c r="C228" s="22" t="s">
        <v>757</v>
      </c>
      <c r="D228" s="22" t="s">
        <v>1370</v>
      </c>
      <c r="E228" s="22" t="s">
        <v>758</v>
      </c>
      <c r="F228" s="22" t="s">
        <v>759</v>
      </c>
      <c r="G228" s="22"/>
      <c r="H228" s="22"/>
      <c r="I228" s="22" t="s">
        <v>728</v>
      </c>
      <c r="J228" s="22" t="s">
        <v>17</v>
      </c>
      <c r="K228" s="22" t="s">
        <v>17</v>
      </c>
      <c r="L228" s="22"/>
      <c r="M228" s="22"/>
      <c r="N228" s="22" t="s">
        <v>1374</v>
      </c>
      <c r="O228" s="22"/>
    </row>
    <row r="229" spans="1:15" x14ac:dyDescent="0.25">
      <c r="A229" s="22" t="s">
        <v>720</v>
      </c>
      <c r="B229" s="22" t="s">
        <v>897</v>
      </c>
      <c r="C229" s="22"/>
      <c r="D229" s="22" t="s">
        <v>1370</v>
      </c>
      <c r="E229" s="22"/>
      <c r="F229" s="22" t="s">
        <v>812</v>
      </c>
      <c r="G229" s="22"/>
      <c r="H229" s="22"/>
      <c r="I229" s="22" t="s">
        <v>728</v>
      </c>
      <c r="J229" s="22"/>
      <c r="K229" s="22" t="s">
        <v>275</v>
      </c>
      <c r="L229" s="22"/>
      <c r="M229" s="22"/>
      <c r="N229" s="22" t="s">
        <v>276</v>
      </c>
      <c r="O229" s="22"/>
    </row>
    <row r="230" spans="1:15" x14ac:dyDescent="0.25">
      <c r="A230" s="22" t="s">
        <v>720</v>
      </c>
      <c r="B230" s="22" t="s">
        <v>765</v>
      </c>
      <c r="C230" s="22" t="s">
        <v>766</v>
      </c>
      <c r="D230" s="22" t="s">
        <v>1370</v>
      </c>
      <c r="E230" s="22" t="s">
        <v>567</v>
      </c>
      <c r="F230" s="22" t="s">
        <v>767</v>
      </c>
      <c r="G230" s="22"/>
      <c r="H230" s="22"/>
      <c r="I230" s="22" t="s">
        <v>728</v>
      </c>
      <c r="J230" s="22" t="s">
        <v>17</v>
      </c>
      <c r="K230" s="22" t="s">
        <v>17</v>
      </c>
      <c r="L230" s="22"/>
      <c r="M230" s="22"/>
      <c r="N230" s="22" t="s">
        <v>1374</v>
      </c>
      <c r="O230" s="22"/>
    </row>
    <row r="231" spans="1:15" x14ac:dyDescent="0.25">
      <c r="A231" s="22" t="s">
        <v>720</v>
      </c>
      <c r="B231" s="22" t="s">
        <v>823</v>
      </c>
      <c r="C231" s="22" t="s">
        <v>824</v>
      </c>
      <c r="D231" s="22" t="s">
        <v>1370</v>
      </c>
      <c r="E231" s="22" t="s">
        <v>678</v>
      </c>
      <c r="F231" s="22" t="s">
        <v>521</v>
      </c>
      <c r="G231" s="22"/>
      <c r="H231" s="22"/>
      <c r="I231" s="22" t="s">
        <v>825</v>
      </c>
      <c r="J231" s="22" t="s">
        <v>17</v>
      </c>
      <c r="K231" s="22" t="s">
        <v>17</v>
      </c>
      <c r="L231" s="22"/>
      <c r="M231" s="22"/>
      <c r="N231" s="22" t="s">
        <v>1374</v>
      </c>
      <c r="O231" s="22"/>
    </row>
    <row r="232" spans="1:15" x14ac:dyDescent="0.25">
      <c r="A232" s="22" t="s">
        <v>720</v>
      </c>
      <c r="B232" s="22" t="s">
        <v>826</v>
      </c>
      <c r="C232" s="22" t="s">
        <v>827</v>
      </c>
      <c r="D232" s="22" t="s">
        <v>1370</v>
      </c>
      <c r="E232" s="22" t="s">
        <v>20</v>
      </c>
      <c r="F232" s="22" t="s">
        <v>828</v>
      </c>
      <c r="G232" s="22"/>
      <c r="H232" s="22"/>
      <c r="I232" s="22" t="s">
        <v>825</v>
      </c>
      <c r="J232" s="22" t="s">
        <v>17</v>
      </c>
      <c r="K232" s="22" t="s">
        <v>17</v>
      </c>
      <c r="L232" s="22"/>
      <c r="M232" s="22"/>
      <c r="N232" s="22" t="s">
        <v>1374</v>
      </c>
      <c r="O232" s="22"/>
    </row>
    <row r="233" spans="1:15" x14ac:dyDescent="0.25">
      <c r="A233" s="22" t="s">
        <v>720</v>
      </c>
      <c r="B233" s="22" t="s">
        <v>841</v>
      </c>
      <c r="C233" s="22" t="s">
        <v>842</v>
      </c>
      <c r="D233" s="22" t="s">
        <v>1370</v>
      </c>
      <c r="E233" s="22" t="s">
        <v>122</v>
      </c>
      <c r="F233" s="22" t="s">
        <v>843</v>
      </c>
      <c r="G233" s="22"/>
      <c r="H233" s="22"/>
      <c r="I233" s="22" t="s">
        <v>825</v>
      </c>
      <c r="J233" s="22" t="s">
        <v>17</v>
      </c>
      <c r="K233" s="22" t="s">
        <v>17</v>
      </c>
      <c r="L233" s="22"/>
      <c r="M233" s="22"/>
      <c r="N233" s="22" t="s">
        <v>1374</v>
      </c>
      <c r="O233" s="22"/>
    </row>
    <row r="234" spans="1:15" x14ac:dyDescent="0.25">
      <c r="A234" s="22" t="s">
        <v>720</v>
      </c>
      <c r="B234" s="22" t="s">
        <v>844</v>
      </c>
      <c r="C234" s="22" t="s">
        <v>845</v>
      </c>
      <c r="D234" s="22" t="s">
        <v>1370</v>
      </c>
      <c r="E234" s="22" t="s">
        <v>133</v>
      </c>
      <c r="F234" s="22" t="s">
        <v>846</v>
      </c>
      <c r="G234" s="22"/>
      <c r="H234" s="22"/>
      <c r="I234" s="22" t="s">
        <v>825</v>
      </c>
      <c r="J234" s="22" t="s">
        <v>17</v>
      </c>
      <c r="K234" s="22" t="s">
        <v>17</v>
      </c>
      <c r="L234" s="22"/>
      <c r="M234" s="22"/>
      <c r="N234" s="22" t="s">
        <v>1374</v>
      </c>
      <c r="O234" s="22"/>
    </row>
    <row r="235" spans="1:15" x14ac:dyDescent="0.25">
      <c r="A235" s="22" t="s">
        <v>720</v>
      </c>
      <c r="B235" s="22" t="s">
        <v>847</v>
      </c>
      <c r="C235" s="22" t="s">
        <v>848</v>
      </c>
      <c r="D235" s="22" t="s">
        <v>1370</v>
      </c>
      <c r="E235" s="22" t="s">
        <v>70</v>
      </c>
      <c r="F235" s="22" t="s">
        <v>70</v>
      </c>
      <c r="G235" s="22"/>
      <c r="H235" s="22"/>
      <c r="I235" s="22" t="s">
        <v>825</v>
      </c>
      <c r="J235" s="22"/>
      <c r="K235" s="22"/>
      <c r="L235" s="22"/>
      <c r="M235" s="22"/>
      <c r="N235" s="22"/>
      <c r="O235" s="22"/>
    </row>
    <row r="236" spans="1:15" x14ac:dyDescent="0.25">
      <c r="A236" s="22" t="s">
        <v>720</v>
      </c>
      <c r="B236" s="22" t="s">
        <v>849</v>
      </c>
      <c r="C236" s="22" t="s">
        <v>850</v>
      </c>
      <c r="D236" s="22" t="s">
        <v>1370</v>
      </c>
      <c r="E236" s="22" t="s">
        <v>851</v>
      </c>
      <c r="F236" s="22" t="s">
        <v>852</v>
      </c>
      <c r="G236" s="22"/>
      <c r="H236" s="22"/>
      <c r="I236" s="22" t="s">
        <v>825</v>
      </c>
      <c r="J236" s="22" t="s">
        <v>17</v>
      </c>
      <c r="K236" s="22" t="s">
        <v>17</v>
      </c>
      <c r="L236" s="22"/>
      <c r="M236" s="22"/>
      <c r="N236" s="22" t="s">
        <v>1374</v>
      </c>
      <c r="O236" s="22"/>
    </row>
    <row r="237" spans="1:15" x14ac:dyDescent="0.25">
      <c r="A237" s="22" t="s">
        <v>720</v>
      </c>
      <c r="B237" s="22" t="s">
        <v>871</v>
      </c>
      <c r="C237" s="22" t="s">
        <v>872</v>
      </c>
      <c r="D237" s="22" t="s">
        <v>1370</v>
      </c>
      <c r="E237" s="22" t="s">
        <v>70</v>
      </c>
      <c r="F237" s="22" t="s">
        <v>70</v>
      </c>
      <c r="G237" s="22"/>
      <c r="H237" s="22"/>
      <c r="I237" s="22" t="s">
        <v>825</v>
      </c>
      <c r="J237" s="22"/>
      <c r="K237" s="22"/>
      <c r="L237" s="22"/>
      <c r="M237" s="22"/>
      <c r="N237" s="22"/>
      <c r="O237" s="22"/>
    </row>
    <row r="238" spans="1:15" x14ac:dyDescent="0.25">
      <c r="A238" s="22" t="s">
        <v>720</v>
      </c>
      <c r="B238" s="22" t="s">
        <v>898</v>
      </c>
      <c r="C238" s="22"/>
      <c r="D238" s="22" t="s">
        <v>1370</v>
      </c>
      <c r="E238" s="22"/>
      <c r="F238" s="22" t="s">
        <v>708</v>
      </c>
      <c r="G238" s="22"/>
      <c r="H238" s="22"/>
      <c r="I238" s="22" t="s">
        <v>825</v>
      </c>
      <c r="J238" s="22"/>
      <c r="K238" s="22" t="s">
        <v>275</v>
      </c>
      <c r="L238" s="22"/>
      <c r="M238" s="22"/>
      <c r="N238" s="22" t="s">
        <v>276</v>
      </c>
      <c r="O238" s="22"/>
    </row>
    <row r="239" spans="1:15" x14ac:dyDescent="0.25">
      <c r="A239" s="22" t="s">
        <v>720</v>
      </c>
      <c r="B239" s="22" t="s">
        <v>906</v>
      </c>
      <c r="C239" s="22" t="s">
        <v>907</v>
      </c>
      <c r="D239" s="22" t="s">
        <v>1370</v>
      </c>
      <c r="E239" s="22" t="s">
        <v>70</v>
      </c>
      <c r="F239" s="22" t="s">
        <v>70</v>
      </c>
      <c r="G239" s="22"/>
      <c r="H239" s="22"/>
      <c r="I239" s="22" t="s">
        <v>825</v>
      </c>
      <c r="J239" s="22"/>
      <c r="K239" s="22"/>
      <c r="L239" s="22"/>
      <c r="M239" s="22"/>
      <c r="N239" s="22"/>
      <c r="O239" s="22"/>
    </row>
    <row r="240" spans="1:15" x14ac:dyDescent="0.25">
      <c r="A240" s="22" t="s">
        <v>720</v>
      </c>
      <c r="B240" s="22" t="s">
        <v>908</v>
      </c>
      <c r="C240" s="22" t="s">
        <v>909</v>
      </c>
      <c r="D240" s="22" t="s">
        <v>1370</v>
      </c>
      <c r="E240" s="22" t="s">
        <v>197</v>
      </c>
      <c r="F240" s="22" t="s">
        <v>910</v>
      </c>
      <c r="G240" s="22"/>
      <c r="H240" s="22"/>
      <c r="I240" s="22" t="s">
        <v>825</v>
      </c>
      <c r="J240" s="22" t="s">
        <v>17</v>
      </c>
      <c r="K240" s="22" t="s">
        <v>17</v>
      </c>
      <c r="L240" s="22"/>
      <c r="M240" s="22"/>
      <c r="N240" s="22" t="s">
        <v>1374</v>
      </c>
      <c r="O240" s="22"/>
    </row>
    <row r="241" spans="1:15" x14ac:dyDescent="0.25">
      <c r="A241" s="22" t="s">
        <v>720</v>
      </c>
      <c r="B241" s="22" t="s">
        <v>899</v>
      </c>
      <c r="C241" s="22"/>
      <c r="D241" s="22" t="s">
        <v>1370</v>
      </c>
      <c r="E241" s="22" t="s">
        <v>521</v>
      </c>
      <c r="F241" s="22" t="s">
        <v>148</v>
      </c>
      <c r="G241" s="22"/>
      <c r="H241" s="22"/>
      <c r="I241" s="22" t="s">
        <v>900</v>
      </c>
      <c r="J241" s="22" t="s">
        <v>275</v>
      </c>
      <c r="K241" s="22" t="s">
        <v>275</v>
      </c>
      <c r="L241" s="22"/>
      <c r="M241" s="22"/>
      <c r="N241" s="22" t="s">
        <v>711</v>
      </c>
      <c r="O241" s="22"/>
    </row>
    <row r="242" spans="1:15" x14ac:dyDescent="0.25">
      <c r="A242" s="22" t="s">
        <v>720</v>
      </c>
      <c r="B242" s="22" t="s">
        <v>733</v>
      </c>
      <c r="C242" s="22" t="s">
        <v>734</v>
      </c>
      <c r="D242" s="22" t="s">
        <v>1370</v>
      </c>
      <c r="E242" s="22" t="s">
        <v>735</v>
      </c>
      <c r="F242" s="22" t="s">
        <v>259</v>
      </c>
      <c r="G242" s="22"/>
      <c r="H242" s="22"/>
      <c r="I242" s="22" t="s">
        <v>736</v>
      </c>
      <c r="J242" s="22" t="s">
        <v>17</v>
      </c>
      <c r="K242" s="22" t="s">
        <v>17</v>
      </c>
      <c r="L242" s="22"/>
      <c r="M242" s="22"/>
      <c r="N242" s="22" t="s">
        <v>1374</v>
      </c>
      <c r="O242" s="22"/>
    </row>
    <row r="243" spans="1:15" x14ac:dyDescent="0.25">
      <c r="A243" s="22" t="s">
        <v>720</v>
      </c>
      <c r="B243" s="22" t="s">
        <v>741</v>
      </c>
      <c r="C243" s="22" t="s">
        <v>742</v>
      </c>
      <c r="D243" s="22" t="s">
        <v>1370</v>
      </c>
      <c r="E243" s="22" t="s">
        <v>284</v>
      </c>
      <c r="F243" s="22" t="s">
        <v>182</v>
      </c>
      <c r="G243" s="22"/>
      <c r="H243" s="22"/>
      <c r="I243" s="22" t="s">
        <v>736</v>
      </c>
      <c r="J243" s="22" t="s">
        <v>17</v>
      </c>
      <c r="K243" s="22" t="s">
        <v>17</v>
      </c>
      <c r="L243" s="22"/>
      <c r="M243" s="22"/>
      <c r="N243" s="22" t="s">
        <v>1374</v>
      </c>
      <c r="O243" s="22"/>
    </row>
    <row r="244" spans="1:15" ht="24.75" x14ac:dyDescent="0.25">
      <c r="A244" s="22" t="s">
        <v>720</v>
      </c>
      <c r="B244" s="22" t="s">
        <v>1456</v>
      </c>
      <c r="C244" s="22"/>
      <c r="D244" s="22" t="s">
        <v>1370</v>
      </c>
      <c r="E244" s="22"/>
      <c r="F244" s="22" t="s">
        <v>901</v>
      </c>
      <c r="G244" s="22"/>
      <c r="H244" s="22"/>
      <c r="I244" s="22" t="s">
        <v>736</v>
      </c>
      <c r="J244" s="22"/>
      <c r="K244" s="22" t="s">
        <v>275</v>
      </c>
      <c r="L244" s="22"/>
      <c r="M244" s="22"/>
      <c r="N244" s="22" t="s">
        <v>276</v>
      </c>
      <c r="O244" s="22"/>
    </row>
    <row r="245" spans="1:15" x14ac:dyDescent="0.25">
      <c r="A245" s="22" t="s">
        <v>720</v>
      </c>
      <c r="B245" s="22" t="s">
        <v>902</v>
      </c>
      <c r="C245" s="22"/>
      <c r="D245" s="22" t="s">
        <v>1370</v>
      </c>
      <c r="E245" s="22"/>
      <c r="F245" s="22" t="s">
        <v>903</v>
      </c>
      <c r="G245" s="22"/>
      <c r="H245" s="22"/>
      <c r="I245" s="22" t="s">
        <v>732</v>
      </c>
      <c r="J245" s="22"/>
      <c r="K245" s="22" t="s">
        <v>275</v>
      </c>
      <c r="L245" s="22"/>
      <c r="M245" s="22"/>
      <c r="N245" s="22" t="s">
        <v>276</v>
      </c>
      <c r="O245" s="22"/>
    </row>
    <row r="246" spans="1:15" x14ac:dyDescent="0.25">
      <c r="A246" s="22" t="s">
        <v>720</v>
      </c>
      <c r="B246" s="22" t="s">
        <v>729</v>
      </c>
      <c r="C246" s="22" t="s">
        <v>730</v>
      </c>
      <c r="D246" s="22" t="s">
        <v>1370</v>
      </c>
      <c r="E246" s="22" t="s">
        <v>731</v>
      </c>
      <c r="F246" s="22" t="s">
        <v>123</v>
      </c>
      <c r="G246" s="22"/>
      <c r="H246" s="22"/>
      <c r="I246" s="22" t="s">
        <v>732</v>
      </c>
      <c r="J246" s="22" t="s">
        <v>17</v>
      </c>
      <c r="K246" s="22" t="s">
        <v>17</v>
      </c>
      <c r="L246" s="22"/>
      <c r="M246" s="22"/>
      <c r="N246" s="22" t="s">
        <v>1374</v>
      </c>
      <c r="O246" s="22"/>
    </row>
    <row r="247" spans="1:15" x14ac:dyDescent="0.25">
      <c r="A247" s="22" t="s">
        <v>720</v>
      </c>
      <c r="B247" s="22" t="s">
        <v>737</v>
      </c>
      <c r="C247" s="22" t="s">
        <v>738</v>
      </c>
      <c r="D247" s="22" t="s">
        <v>1370</v>
      </c>
      <c r="E247" s="22" t="s">
        <v>561</v>
      </c>
      <c r="F247" s="22" t="s">
        <v>645</v>
      </c>
      <c r="G247" s="22"/>
      <c r="H247" s="22"/>
      <c r="I247" s="22" t="s">
        <v>732</v>
      </c>
      <c r="J247" s="22" t="s">
        <v>17</v>
      </c>
      <c r="K247" s="22" t="s">
        <v>17</v>
      </c>
      <c r="L247" s="22"/>
      <c r="M247" s="22"/>
      <c r="N247" s="22" t="s">
        <v>1374</v>
      </c>
      <c r="O247" s="22"/>
    </row>
    <row r="248" spans="1:15" x14ac:dyDescent="0.25">
      <c r="A248" s="22" t="s">
        <v>720</v>
      </c>
      <c r="B248" s="22" t="s">
        <v>805</v>
      </c>
      <c r="C248" s="22" t="s">
        <v>806</v>
      </c>
      <c r="D248" s="22" t="s">
        <v>1370</v>
      </c>
      <c r="E248" s="22" t="s">
        <v>16</v>
      </c>
      <c r="F248" s="22" t="s">
        <v>661</v>
      </c>
      <c r="G248" s="22"/>
      <c r="H248" s="22"/>
      <c r="I248" s="22"/>
      <c r="J248" s="22" t="s">
        <v>17</v>
      </c>
      <c r="K248" s="22" t="s">
        <v>17</v>
      </c>
      <c r="L248" s="22"/>
      <c r="M248" s="22"/>
      <c r="N248" s="22" t="s">
        <v>1374</v>
      </c>
      <c r="O248" s="22"/>
    </row>
    <row r="249" spans="1:15" x14ac:dyDescent="0.25">
      <c r="A249" s="22" t="s">
        <v>720</v>
      </c>
      <c r="B249" s="22" t="s">
        <v>807</v>
      </c>
      <c r="C249" s="22" t="s">
        <v>808</v>
      </c>
      <c r="D249" s="22" t="s">
        <v>1370</v>
      </c>
      <c r="E249" s="22" t="s">
        <v>188</v>
      </c>
      <c r="F249" s="22" t="s">
        <v>809</v>
      </c>
      <c r="G249" s="22"/>
      <c r="H249" s="22"/>
      <c r="I249" s="22"/>
      <c r="J249" s="22" t="s">
        <v>17</v>
      </c>
      <c r="K249" s="22" t="s">
        <v>17</v>
      </c>
      <c r="L249" s="22"/>
      <c r="M249" s="22"/>
      <c r="N249" s="22" t="s">
        <v>1374</v>
      </c>
      <c r="O249" s="22"/>
    </row>
    <row r="250" spans="1:15" x14ac:dyDescent="0.25">
      <c r="A250" s="22" t="s">
        <v>720</v>
      </c>
      <c r="B250" s="22" t="s">
        <v>810</v>
      </c>
      <c r="C250" s="22" t="s">
        <v>811</v>
      </c>
      <c r="D250" s="22" t="s">
        <v>1370</v>
      </c>
      <c r="E250" s="22" t="s">
        <v>812</v>
      </c>
      <c r="F250" s="22" t="s">
        <v>813</v>
      </c>
      <c r="G250" s="22"/>
      <c r="H250" s="22"/>
      <c r="I250" s="22"/>
      <c r="J250" s="22" t="s">
        <v>17</v>
      </c>
      <c r="K250" s="22" t="s">
        <v>17</v>
      </c>
      <c r="L250" s="22"/>
      <c r="M250" s="22"/>
      <c r="N250" s="22" t="s">
        <v>1374</v>
      </c>
      <c r="O250" s="22"/>
    </row>
    <row r="251" spans="1:15" x14ac:dyDescent="0.25">
      <c r="A251" s="22" t="s">
        <v>720</v>
      </c>
      <c r="B251" s="22" t="s">
        <v>814</v>
      </c>
      <c r="C251" s="22" t="s">
        <v>815</v>
      </c>
      <c r="D251" s="22" t="s">
        <v>1370</v>
      </c>
      <c r="E251" s="22" t="s">
        <v>320</v>
      </c>
      <c r="F251" s="22" t="s">
        <v>320</v>
      </c>
      <c r="G251" s="22"/>
      <c r="H251" s="22"/>
      <c r="I251" s="22"/>
      <c r="J251" s="22" t="s">
        <v>124</v>
      </c>
      <c r="K251" s="22" t="s">
        <v>124</v>
      </c>
      <c r="L251" s="22"/>
      <c r="M251" s="22"/>
      <c r="N251" s="22" t="s">
        <v>816</v>
      </c>
      <c r="O251" s="22"/>
    </row>
    <row r="252" spans="1:15" x14ac:dyDescent="0.25">
      <c r="A252" s="22" t="s">
        <v>720</v>
      </c>
      <c r="B252" s="22" t="s">
        <v>817</v>
      </c>
      <c r="C252" s="22" t="s">
        <v>818</v>
      </c>
      <c r="D252" s="22" t="s">
        <v>1370</v>
      </c>
      <c r="E252" s="22" t="s">
        <v>819</v>
      </c>
      <c r="F252" s="22" t="s">
        <v>511</v>
      </c>
      <c r="G252" s="22"/>
      <c r="H252" s="22"/>
      <c r="I252" s="22"/>
      <c r="J252" s="22" t="s">
        <v>17</v>
      </c>
      <c r="K252" s="22" t="s">
        <v>17</v>
      </c>
      <c r="L252" s="22"/>
      <c r="M252" s="22"/>
      <c r="N252" s="22" t="s">
        <v>1374</v>
      </c>
      <c r="O252" s="22"/>
    </row>
    <row r="253" spans="1:15" x14ac:dyDescent="0.25">
      <c r="A253" s="22" t="s">
        <v>720</v>
      </c>
      <c r="B253" s="22" t="s">
        <v>820</v>
      </c>
      <c r="C253" s="22" t="s">
        <v>821</v>
      </c>
      <c r="D253" s="22" t="s">
        <v>1370</v>
      </c>
      <c r="E253" s="22" t="s">
        <v>498</v>
      </c>
      <c r="F253" s="22" t="s">
        <v>822</v>
      </c>
      <c r="G253" s="22"/>
      <c r="H253" s="22"/>
      <c r="I253" s="22"/>
      <c r="J253" s="22" t="s">
        <v>17</v>
      </c>
      <c r="K253" s="22" t="s">
        <v>17</v>
      </c>
      <c r="L253" s="22"/>
      <c r="M253" s="22"/>
      <c r="N253" s="22" t="s">
        <v>1374</v>
      </c>
      <c r="O253" s="22"/>
    </row>
    <row r="254" spans="1:15" x14ac:dyDescent="0.25">
      <c r="A254" s="22" t="s">
        <v>720</v>
      </c>
      <c r="B254" s="22" t="s">
        <v>791</v>
      </c>
      <c r="C254" s="22" t="s">
        <v>792</v>
      </c>
      <c r="D254" s="22" t="s">
        <v>1370</v>
      </c>
      <c r="E254" s="22" t="s">
        <v>789</v>
      </c>
      <c r="F254" s="22" t="s">
        <v>790</v>
      </c>
      <c r="G254" s="22"/>
      <c r="H254" s="22"/>
      <c r="I254" s="22"/>
      <c r="J254" s="22" t="s">
        <v>17</v>
      </c>
      <c r="K254" s="22" t="s">
        <v>17</v>
      </c>
      <c r="L254" s="22"/>
      <c r="M254" s="22"/>
      <c r="N254" s="22" t="s">
        <v>1374</v>
      </c>
      <c r="O254" s="22"/>
    </row>
    <row r="255" spans="1:15" x14ac:dyDescent="0.25">
      <c r="A255" s="22" t="s">
        <v>720</v>
      </c>
      <c r="B255" s="22" t="s">
        <v>829</v>
      </c>
      <c r="C255" s="22" t="s">
        <v>830</v>
      </c>
      <c r="D255" s="22" t="s">
        <v>1370</v>
      </c>
      <c r="E255" s="22" t="s">
        <v>28</v>
      </c>
      <c r="F255" s="22" t="s">
        <v>16</v>
      </c>
      <c r="G255" s="22"/>
      <c r="H255" s="22"/>
      <c r="I255" s="22"/>
      <c r="J255" s="22" t="s">
        <v>17</v>
      </c>
      <c r="K255" s="22" t="s">
        <v>17</v>
      </c>
      <c r="L255" s="22"/>
      <c r="M255" s="22"/>
      <c r="N255" s="22" t="s">
        <v>1374</v>
      </c>
      <c r="O255" s="22"/>
    </row>
    <row r="256" spans="1:15" x14ac:dyDescent="0.25">
      <c r="A256" s="22" t="s">
        <v>720</v>
      </c>
      <c r="B256" s="22" t="s">
        <v>831</v>
      </c>
      <c r="C256" s="22" t="s">
        <v>832</v>
      </c>
      <c r="D256" s="22" t="s">
        <v>1370</v>
      </c>
      <c r="E256" s="22" t="s">
        <v>675</v>
      </c>
      <c r="F256" s="22" t="s">
        <v>140</v>
      </c>
      <c r="G256" s="22"/>
      <c r="H256" s="22"/>
      <c r="I256" s="22"/>
      <c r="J256" s="22" t="s">
        <v>17</v>
      </c>
      <c r="K256" s="22" t="s">
        <v>17</v>
      </c>
      <c r="L256" s="22"/>
      <c r="M256" s="22"/>
      <c r="N256" s="22" t="s">
        <v>1374</v>
      </c>
      <c r="O256" s="22"/>
    </row>
    <row r="257" spans="1:15" x14ac:dyDescent="0.25">
      <c r="A257" s="22" t="s">
        <v>720</v>
      </c>
      <c r="B257" s="22" t="s">
        <v>833</v>
      </c>
      <c r="C257" s="22" t="s">
        <v>834</v>
      </c>
      <c r="D257" s="22" t="s">
        <v>1370</v>
      </c>
      <c r="E257" s="22" t="s">
        <v>835</v>
      </c>
      <c r="F257" s="22" t="s">
        <v>836</v>
      </c>
      <c r="G257" s="22"/>
      <c r="H257" s="22"/>
      <c r="I257" s="22"/>
      <c r="J257" s="22" t="s">
        <v>17</v>
      </c>
      <c r="K257" s="22" t="s">
        <v>17</v>
      </c>
      <c r="L257" s="22"/>
      <c r="M257" s="22"/>
      <c r="N257" s="22" t="s">
        <v>1374</v>
      </c>
      <c r="O257" s="22"/>
    </row>
    <row r="258" spans="1:15" x14ac:dyDescent="0.25">
      <c r="A258" s="22" t="s">
        <v>720</v>
      </c>
      <c r="B258" s="22" t="s">
        <v>746</v>
      </c>
      <c r="C258" s="22" t="s">
        <v>747</v>
      </c>
      <c r="D258" s="22" t="s">
        <v>1370</v>
      </c>
      <c r="E258" s="22" t="s">
        <v>748</v>
      </c>
      <c r="F258" s="22" t="s">
        <v>749</v>
      </c>
      <c r="G258" s="22"/>
      <c r="H258" s="22"/>
      <c r="I258" s="22"/>
      <c r="J258" s="22" t="s">
        <v>17</v>
      </c>
      <c r="K258" s="22" t="s">
        <v>17</v>
      </c>
      <c r="L258" s="22"/>
      <c r="M258" s="22"/>
      <c r="N258" s="22" t="s">
        <v>1374</v>
      </c>
      <c r="O258" s="22"/>
    </row>
    <row r="259" spans="1:15" x14ac:dyDescent="0.25">
      <c r="A259" s="22" t="s">
        <v>720</v>
      </c>
      <c r="B259" s="22" t="s">
        <v>837</v>
      </c>
      <c r="C259" s="22" t="s">
        <v>838</v>
      </c>
      <c r="D259" s="22" t="s">
        <v>1370</v>
      </c>
      <c r="E259" s="22" t="s">
        <v>498</v>
      </c>
      <c r="F259" s="22" t="s">
        <v>637</v>
      </c>
      <c r="G259" s="22"/>
      <c r="H259" s="22"/>
      <c r="I259" s="22"/>
      <c r="J259" s="22" t="s">
        <v>17</v>
      </c>
      <c r="K259" s="22" t="s">
        <v>17</v>
      </c>
      <c r="L259" s="22"/>
      <c r="M259" s="22"/>
      <c r="N259" s="22" t="s">
        <v>1076</v>
      </c>
      <c r="O259" s="22"/>
    </row>
    <row r="260" spans="1:15" x14ac:dyDescent="0.25">
      <c r="A260" s="22" t="s">
        <v>720</v>
      </c>
      <c r="B260" s="22" t="s">
        <v>839</v>
      </c>
      <c r="C260" s="22" t="s">
        <v>840</v>
      </c>
      <c r="D260" s="22" t="s">
        <v>1370</v>
      </c>
      <c r="E260" s="22" t="s">
        <v>20</v>
      </c>
      <c r="F260" s="22" t="s">
        <v>132</v>
      </c>
      <c r="G260" s="22"/>
      <c r="H260" s="22"/>
      <c r="I260" s="22"/>
      <c r="J260" s="22" t="s">
        <v>17</v>
      </c>
      <c r="K260" s="22" t="s">
        <v>17</v>
      </c>
      <c r="L260" s="22"/>
      <c r="M260" s="22"/>
      <c r="N260" s="22" t="s">
        <v>1374</v>
      </c>
      <c r="O260" s="22"/>
    </row>
    <row r="261" spans="1:15" x14ac:dyDescent="0.25">
      <c r="A261" s="22" t="s">
        <v>720</v>
      </c>
      <c r="B261" s="22" t="s">
        <v>753</v>
      </c>
      <c r="C261" s="22" t="s">
        <v>754</v>
      </c>
      <c r="D261" s="22" t="s">
        <v>1370</v>
      </c>
      <c r="E261" s="22" t="s">
        <v>141</v>
      </c>
      <c r="F261" s="22" t="s">
        <v>755</v>
      </c>
      <c r="G261" s="22"/>
      <c r="H261" s="22"/>
      <c r="I261" s="22"/>
      <c r="J261" s="22" t="s">
        <v>17</v>
      </c>
      <c r="K261" s="22" t="s">
        <v>17</v>
      </c>
      <c r="L261" s="22"/>
      <c r="M261" s="22"/>
      <c r="N261" s="22" t="s">
        <v>1374</v>
      </c>
      <c r="O261" s="22"/>
    </row>
    <row r="262" spans="1:15" x14ac:dyDescent="0.25">
      <c r="A262" s="22" t="s">
        <v>720</v>
      </c>
      <c r="B262" s="22" t="s">
        <v>723</v>
      </c>
      <c r="C262" s="22" t="s">
        <v>724</v>
      </c>
      <c r="D262" s="22" t="s">
        <v>1370</v>
      </c>
      <c r="E262" s="22" t="s">
        <v>604</v>
      </c>
      <c r="F262" s="22" t="s">
        <v>725</v>
      </c>
      <c r="G262" s="22"/>
      <c r="H262" s="22"/>
      <c r="I262" s="22"/>
      <c r="J262" s="22" t="s">
        <v>17</v>
      </c>
      <c r="K262" s="22" t="s">
        <v>17</v>
      </c>
      <c r="L262" s="22"/>
      <c r="M262" s="22"/>
      <c r="N262" s="22" t="s">
        <v>1374</v>
      </c>
      <c r="O262" s="22"/>
    </row>
    <row r="263" spans="1:15" x14ac:dyDescent="0.25">
      <c r="A263" s="22" t="s">
        <v>720</v>
      </c>
      <c r="B263" s="22" t="s">
        <v>760</v>
      </c>
      <c r="C263" s="22" t="s">
        <v>761</v>
      </c>
      <c r="D263" s="22" t="s">
        <v>1370</v>
      </c>
      <c r="E263" s="22" t="s">
        <v>705</v>
      </c>
      <c r="F263" s="22" t="s">
        <v>762</v>
      </c>
      <c r="G263" s="22"/>
      <c r="H263" s="22"/>
      <c r="I263" s="22"/>
      <c r="J263" s="22" t="s">
        <v>17</v>
      </c>
      <c r="K263" s="22" t="s">
        <v>17</v>
      </c>
      <c r="L263" s="22"/>
      <c r="M263" s="22"/>
      <c r="N263" s="22" t="s">
        <v>1374</v>
      </c>
      <c r="O263" s="22"/>
    </row>
    <row r="264" spans="1:15" x14ac:dyDescent="0.25">
      <c r="A264" s="22" t="s">
        <v>720</v>
      </c>
      <c r="B264" s="22" t="s">
        <v>777</v>
      </c>
      <c r="C264" s="22" t="s">
        <v>778</v>
      </c>
      <c r="D264" s="22" t="s">
        <v>1370</v>
      </c>
      <c r="E264" s="22" t="s">
        <v>668</v>
      </c>
      <c r="F264" s="22" t="s">
        <v>28</v>
      </c>
      <c r="G264" s="22"/>
      <c r="H264" s="22"/>
      <c r="I264" s="22"/>
      <c r="J264" s="22" t="s">
        <v>17</v>
      </c>
      <c r="K264" s="22" t="s">
        <v>17</v>
      </c>
      <c r="L264" s="22"/>
      <c r="M264" s="22"/>
      <c r="N264" s="22" t="s">
        <v>1374</v>
      </c>
      <c r="O264" s="22"/>
    </row>
    <row r="265" spans="1:15" x14ac:dyDescent="0.25">
      <c r="A265" s="22" t="s">
        <v>720</v>
      </c>
      <c r="B265" s="22" t="s">
        <v>787</v>
      </c>
      <c r="C265" s="22" t="s">
        <v>788</v>
      </c>
      <c r="D265" s="22" t="s">
        <v>1370</v>
      </c>
      <c r="E265" s="22" t="s">
        <v>789</v>
      </c>
      <c r="F265" s="22" t="s">
        <v>790</v>
      </c>
      <c r="G265" s="22"/>
      <c r="H265" s="22"/>
      <c r="I265" s="22"/>
      <c r="J265" s="22" t="s">
        <v>17</v>
      </c>
      <c r="K265" s="22" t="s">
        <v>17</v>
      </c>
      <c r="L265" s="22"/>
      <c r="M265" s="22"/>
      <c r="N265" s="22" t="s">
        <v>1373</v>
      </c>
      <c r="O265" s="22"/>
    </row>
    <row r="266" spans="1:15" x14ac:dyDescent="0.25">
      <c r="A266" s="22" t="s">
        <v>720</v>
      </c>
      <c r="B266" s="22" t="s">
        <v>763</v>
      </c>
      <c r="C266" s="22" t="s">
        <v>764</v>
      </c>
      <c r="D266" s="22" t="s">
        <v>1370</v>
      </c>
      <c r="E266" s="22" t="s">
        <v>313</v>
      </c>
      <c r="F266" s="22" t="s">
        <v>655</v>
      </c>
      <c r="G266" s="22"/>
      <c r="H266" s="22"/>
      <c r="I266" s="22"/>
      <c r="J266" s="22" t="s">
        <v>17</v>
      </c>
      <c r="K266" s="22" t="s">
        <v>17</v>
      </c>
      <c r="L266" s="22"/>
      <c r="M266" s="22"/>
      <c r="N266" s="22" t="s">
        <v>1374</v>
      </c>
      <c r="O266" s="22"/>
    </row>
    <row r="267" spans="1:15" x14ac:dyDescent="0.25">
      <c r="A267" s="22" t="s">
        <v>720</v>
      </c>
      <c r="B267" s="22" t="s">
        <v>853</v>
      </c>
      <c r="C267" s="22" t="s">
        <v>854</v>
      </c>
      <c r="D267" s="22" t="s">
        <v>1370</v>
      </c>
      <c r="E267" s="22" t="s">
        <v>29</v>
      </c>
      <c r="F267" s="22" t="s">
        <v>316</v>
      </c>
      <c r="G267" s="22"/>
      <c r="H267" s="22"/>
      <c r="I267" s="22"/>
      <c r="J267" s="22" t="s">
        <v>17</v>
      </c>
      <c r="K267" s="22" t="s">
        <v>17</v>
      </c>
      <c r="L267" s="22"/>
      <c r="M267" s="22"/>
      <c r="N267" s="22" t="s">
        <v>1374</v>
      </c>
      <c r="O267" s="22"/>
    </row>
    <row r="268" spans="1:15" x14ac:dyDescent="0.25">
      <c r="A268" s="22" t="s">
        <v>720</v>
      </c>
      <c r="B268" s="22" t="s">
        <v>855</v>
      </c>
      <c r="C268" s="22" t="s">
        <v>856</v>
      </c>
      <c r="D268" s="22" t="s">
        <v>1370</v>
      </c>
      <c r="E268" s="22" t="s">
        <v>857</v>
      </c>
      <c r="F268" s="22" t="s">
        <v>858</v>
      </c>
      <c r="G268" s="22"/>
      <c r="H268" s="22"/>
      <c r="I268" s="22"/>
      <c r="J268" s="22" t="s">
        <v>17</v>
      </c>
      <c r="K268" s="22" t="s">
        <v>17</v>
      </c>
      <c r="L268" s="22"/>
      <c r="M268" s="22"/>
      <c r="N268" s="22" t="s">
        <v>1374</v>
      </c>
      <c r="O268" s="22"/>
    </row>
    <row r="269" spans="1:15" x14ac:dyDescent="0.25">
      <c r="A269" s="22" t="s">
        <v>720</v>
      </c>
      <c r="B269" s="22" t="s">
        <v>262</v>
      </c>
      <c r="C269" s="22" t="s">
        <v>263</v>
      </c>
      <c r="D269" s="22" t="s">
        <v>1370</v>
      </c>
      <c r="E269" s="22" t="s">
        <v>160</v>
      </c>
      <c r="F269" s="22" t="s">
        <v>264</v>
      </c>
      <c r="G269" s="22"/>
      <c r="H269" s="22"/>
      <c r="I269" s="22"/>
      <c r="J269" s="22" t="s">
        <v>17</v>
      </c>
      <c r="K269" s="22" t="s">
        <v>17</v>
      </c>
      <c r="L269" s="22"/>
      <c r="M269" s="22"/>
      <c r="N269" s="22" t="s">
        <v>1374</v>
      </c>
      <c r="O269" s="22"/>
    </row>
    <row r="270" spans="1:15" x14ac:dyDescent="0.25">
      <c r="A270" s="22" t="s">
        <v>720</v>
      </c>
      <c r="B270" s="22" t="s">
        <v>859</v>
      </c>
      <c r="C270" s="22" t="s">
        <v>860</v>
      </c>
      <c r="D270" s="22" t="s">
        <v>1370</v>
      </c>
      <c r="E270" s="22" t="s">
        <v>590</v>
      </c>
      <c r="F270" s="22" t="s">
        <v>579</v>
      </c>
      <c r="G270" s="22"/>
      <c r="H270" s="22"/>
      <c r="I270" s="22"/>
      <c r="J270" s="22" t="s">
        <v>17</v>
      </c>
      <c r="K270" s="22" t="s">
        <v>17</v>
      </c>
      <c r="L270" s="22"/>
      <c r="M270" s="22"/>
      <c r="N270" s="22" t="s">
        <v>1389</v>
      </c>
      <c r="O270" s="22"/>
    </row>
    <row r="271" spans="1:15" x14ac:dyDescent="0.25">
      <c r="A271" s="22" t="s">
        <v>720</v>
      </c>
      <c r="B271" s="22" t="s">
        <v>861</v>
      </c>
      <c r="C271" s="22" t="s">
        <v>862</v>
      </c>
      <c r="D271" s="22" t="s">
        <v>1370</v>
      </c>
      <c r="E271" s="22" t="s">
        <v>24</v>
      </c>
      <c r="F271" s="22" t="s">
        <v>655</v>
      </c>
      <c r="G271" s="22"/>
      <c r="H271" s="22"/>
      <c r="I271" s="22"/>
      <c r="J271" s="22" t="s">
        <v>17</v>
      </c>
      <c r="K271" s="22" t="s">
        <v>17</v>
      </c>
      <c r="L271" s="22"/>
      <c r="M271" s="22"/>
      <c r="N271" s="22" t="s">
        <v>1389</v>
      </c>
      <c r="O271" s="22"/>
    </row>
    <row r="272" spans="1:15" x14ac:dyDescent="0.25">
      <c r="A272" s="22" t="s">
        <v>720</v>
      </c>
      <c r="B272" s="22" t="s">
        <v>793</v>
      </c>
      <c r="C272" s="22" t="s">
        <v>794</v>
      </c>
      <c r="D272" s="22" t="s">
        <v>1370</v>
      </c>
      <c r="E272" s="22" t="s">
        <v>795</v>
      </c>
      <c r="F272" s="22" t="s">
        <v>796</v>
      </c>
      <c r="G272" s="22"/>
      <c r="H272" s="22"/>
      <c r="I272" s="22"/>
      <c r="J272" s="22" t="s">
        <v>17</v>
      </c>
      <c r="K272" s="22" t="s">
        <v>17</v>
      </c>
      <c r="L272" s="22"/>
      <c r="M272" s="22"/>
      <c r="N272" s="22" t="s">
        <v>1389</v>
      </c>
      <c r="O272" s="22"/>
    </row>
    <row r="273" spans="1:15" x14ac:dyDescent="0.25">
      <c r="A273" s="22" t="s">
        <v>720</v>
      </c>
      <c r="B273" s="22" t="s">
        <v>863</v>
      </c>
      <c r="C273" s="22" t="s">
        <v>864</v>
      </c>
      <c r="D273" s="22" t="s">
        <v>1370</v>
      </c>
      <c r="E273" s="22" t="s">
        <v>267</v>
      </c>
      <c r="F273" s="22" t="s">
        <v>20</v>
      </c>
      <c r="G273" s="22"/>
      <c r="H273" s="22"/>
      <c r="I273" s="22"/>
      <c r="J273" s="22" t="s">
        <v>17</v>
      </c>
      <c r="K273" s="22" t="s">
        <v>17</v>
      </c>
      <c r="L273" s="22"/>
      <c r="M273" s="22"/>
      <c r="N273" s="22" t="s">
        <v>1374</v>
      </c>
      <c r="O273" s="22"/>
    </row>
    <row r="274" spans="1:15" x14ac:dyDescent="0.25">
      <c r="A274" s="22" t="s">
        <v>720</v>
      </c>
      <c r="B274" s="22" t="s">
        <v>865</v>
      </c>
      <c r="C274" s="22" t="s">
        <v>866</v>
      </c>
      <c r="D274" s="22" t="s">
        <v>1370</v>
      </c>
      <c r="E274" s="22" t="s">
        <v>33</v>
      </c>
      <c r="F274" s="22" t="s">
        <v>867</v>
      </c>
      <c r="G274" s="22"/>
      <c r="H274" s="22"/>
      <c r="I274" s="22"/>
      <c r="J274" s="22" t="s">
        <v>17</v>
      </c>
      <c r="K274" s="22" t="s">
        <v>17</v>
      </c>
      <c r="L274" s="22"/>
      <c r="M274" s="22"/>
      <c r="N274" s="22" t="s">
        <v>1374</v>
      </c>
      <c r="O274" s="22"/>
    </row>
    <row r="275" spans="1:15" x14ac:dyDescent="0.25">
      <c r="A275" s="22" t="s">
        <v>720</v>
      </c>
      <c r="B275" s="22" t="s">
        <v>868</v>
      </c>
      <c r="C275" s="22" t="s">
        <v>869</v>
      </c>
      <c r="D275" s="22" t="s">
        <v>1370</v>
      </c>
      <c r="E275" s="22" t="s">
        <v>361</v>
      </c>
      <c r="F275" s="22" t="s">
        <v>870</v>
      </c>
      <c r="G275" s="22"/>
      <c r="H275" s="22"/>
      <c r="I275" s="22"/>
      <c r="J275" s="22" t="s">
        <v>17</v>
      </c>
      <c r="K275" s="22" t="s">
        <v>17</v>
      </c>
      <c r="L275" s="22"/>
      <c r="M275" s="22"/>
      <c r="N275" s="22" t="s">
        <v>1374</v>
      </c>
      <c r="O275" s="22"/>
    </row>
    <row r="276" spans="1:15" x14ac:dyDescent="0.25">
      <c r="A276" s="22" t="s">
        <v>720</v>
      </c>
      <c r="B276" s="22" t="s">
        <v>802</v>
      </c>
      <c r="C276" s="22" t="s">
        <v>803</v>
      </c>
      <c r="D276" s="22" t="s">
        <v>1370</v>
      </c>
      <c r="E276" s="22" t="s">
        <v>115</v>
      </c>
      <c r="F276" s="22" t="s">
        <v>804</v>
      </c>
      <c r="G276" s="22"/>
      <c r="H276" s="22"/>
      <c r="I276" s="22"/>
      <c r="J276" s="22" t="s">
        <v>17</v>
      </c>
      <c r="K276" s="22" t="s">
        <v>17</v>
      </c>
      <c r="L276" s="22"/>
      <c r="M276" s="22"/>
      <c r="N276" s="22" t="s">
        <v>1389</v>
      </c>
      <c r="O276" s="22"/>
    </row>
    <row r="277" spans="1:15" x14ac:dyDescent="0.25">
      <c r="A277" s="22" t="s">
        <v>720</v>
      </c>
      <c r="B277" s="22" t="s">
        <v>873</v>
      </c>
      <c r="C277" s="22" t="s">
        <v>874</v>
      </c>
      <c r="D277" s="22" t="s">
        <v>1370</v>
      </c>
      <c r="E277" s="22" t="s">
        <v>561</v>
      </c>
      <c r="F277" s="22" t="s">
        <v>875</v>
      </c>
      <c r="G277" s="22"/>
      <c r="H277" s="22"/>
      <c r="I277" s="22"/>
      <c r="J277" s="22" t="s">
        <v>17</v>
      </c>
      <c r="K277" s="22" t="s">
        <v>17</v>
      </c>
      <c r="L277" s="22"/>
      <c r="M277" s="22"/>
      <c r="N277" s="22" t="s">
        <v>1374</v>
      </c>
      <c r="O277" s="22"/>
    </row>
    <row r="278" spans="1:15" x14ac:dyDescent="0.25">
      <c r="A278" s="22" t="s">
        <v>720</v>
      </c>
      <c r="B278" s="22" t="s">
        <v>876</v>
      </c>
      <c r="C278" s="22" t="s">
        <v>877</v>
      </c>
      <c r="D278" s="22" t="s">
        <v>1370</v>
      </c>
      <c r="E278" s="22" t="s">
        <v>583</v>
      </c>
      <c r="F278" s="22" t="s">
        <v>878</v>
      </c>
      <c r="G278" s="22"/>
      <c r="H278" s="22"/>
      <c r="I278" s="22"/>
      <c r="J278" s="22" t="s">
        <v>17</v>
      </c>
      <c r="K278" s="22" t="s">
        <v>17</v>
      </c>
      <c r="L278" s="22"/>
      <c r="M278" s="22"/>
      <c r="N278" s="22" t="s">
        <v>1374</v>
      </c>
      <c r="O278" s="22"/>
    </row>
    <row r="279" spans="1:15" x14ac:dyDescent="0.25">
      <c r="A279" s="22" t="s">
        <v>720</v>
      </c>
      <c r="B279" s="22" t="s">
        <v>879</v>
      </c>
      <c r="C279" s="22" t="s">
        <v>880</v>
      </c>
      <c r="D279" s="22" t="s">
        <v>1370</v>
      </c>
      <c r="E279" s="22" t="s">
        <v>881</v>
      </c>
      <c r="F279" s="22" t="s">
        <v>772</v>
      </c>
      <c r="G279" s="22"/>
      <c r="H279" s="22"/>
      <c r="I279" s="22"/>
      <c r="J279" s="22" t="s">
        <v>17</v>
      </c>
      <c r="K279" s="22" t="s">
        <v>17</v>
      </c>
      <c r="L279" s="22"/>
      <c r="M279" s="22"/>
      <c r="N279" s="22" t="s">
        <v>1076</v>
      </c>
      <c r="O279" s="22"/>
    </row>
    <row r="280" spans="1:15" x14ac:dyDescent="0.25">
      <c r="A280" s="22" t="s">
        <v>720</v>
      </c>
      <c r="B280" s="22" t="s">
        <v>797</v>
      </c>
      <c r="C280" s="22" t="s">
        <v>798</v>
      </c>
      <c r="D280" s="22" t="s">
        <v>1370</v>
      </c>
      <c r="E280" s="22" t="s">
        <v>489</v>
      </c>
      <c r="F280" s="22" t="s">
        <v>132</v>
      </c>
      <c r="G280" s="22"/>
      <c r="H280" s="22"/>
      <c r="I280" s="22"/>
      <c r="J280" s="22" t="s">
        <v>17</v>
      </c>
      <c r="K280" s="22" t="s">
        <v>17</v>
      </c>
      <c r="L280" s="22"/>
      <c r="M280" s="22"/>
      <c r="N280" s="22" t="s">
        <v>1389</v>
      </c>
      <c r="O280" s="22"/>
    </row>
    <row r="281" spans="1:15" x14ac:dyDescent="0.25">
      <c r="A281" s="22" t="s">
        <v>720</v>
      </c>
      <c r="B281" s="22" t="s">
        <v>721</v>
      </c>
      <c r="C281" s="22" t="s">
        <v>722</v>
      </c>
      <c r="D281" s="22" t="s">
        <v>1370</v>
      </c>
      <c r="E281" s="22" t="s">
        <v>45</v>
      </c>
      <c r="F281" s="22" t="s">
        <v>141</v>
      </c>
      <c r="G281" s="22"/>
      <c r="H281" s="22"/>
      <c r="I281" s="22"/>
      <c r="J281" s="22" t="s">
        <v>17</v>
      </c>
      <c r="K281" s="22" t="s">
        <v>17</v>
      </c>
      <c r="L281" s="22"/>
      <c r="M281" s="22"/>
      <c r="N281" s="22" t="s">
        <v>1389</v>
      </c>
      <c r="O281" s="22"/>
    </row>
    <row r="282" spans="1:15" x14ac:dyDescent="0.25">
      <c r="A282" s="22" t="s">
        <v>720</v>
      </c>
      <c r="B282" s="22" t="s">
        <v>799</v>
      </c>
      <c r="C282" s="22" t="s">
        <v>800</v>
      </c>
      <c r="D282" s="22" t="s">
        <v>1370</v>
      </c>
      <c r="E282" s="22" t="s">
        <v>801</v>
      </c>
      <c r="F282" s="22" t="s">
        <v>16</v>
      </c>
      <c r="G282" s="22"/>
      <c r="H282" s="22"/>
      <c r="I282" s="22"/>
      <c r="J282" s="22" t="s">
        <v>17</v>
      </c>
      <c r="K282" s="22" t="s">
        <v>17</v>
      </c>
      <c r="L282" s="22"/>
      <c r="M282" s="22"/>
      <c r="N282" s="22" t="s">
        <v>1389</v>
      </c>
      <c r="O282" s="22"/>
    </row>
    <row r="283" spans="1:15" x14ac:dyDescent="0.25">
      <c r="A283" s="22" t="s">
        <v>720</v>
      </c>
      <c r="B283" s="22" t="s">
        <v>882</v>
      </c>
      <c r="C283" s="22" t="s">
        <v>883</v>
      </c>
      <c r="D283" s="22" t="s">
        <v>1370</v>
      </c>
      <c r="E283" s="22" t="s">
        <v>515</v>
      </c>
      <c r="F283" s="22" t="s">
        <v>453</v>
      </c>
      <c r="G283" s="22"/>
      <c r="H283" s="22"/>
      <c r="I283" s="22"/>
      <c r="J283" s="22" t="s">
        <v>17</v>
      </c>
      <c r="K283" s="22" t="s">
        <v>17</v>
      </c>
      <c r="L283" s="22"/>
      <c r="M283" s="22"/>
      <c r="N283" s="22" t="s">
        <v>1374</v>
      </c>
      <c r="O283" s="22"/>
    </row>
    <row r="284" spans="1:15" x14ac:dyDescent="0.25">
      <c r="A284" s="22" t="s">
        <v>720</v>
      </c>
      <c r="B284" s="22" t="s">
        <v>884</v>
      </c>
      <c r="C284" s="22" t="s">
        <v>885</v>
      </c>
      <c r="D284" s="22" t="s">
        <v>1370</v>
      </c>
      <c r="E284" s="22" t="s">
        <v>886</v>
      </c>
      <c r="F284" s="22" t="s">
        <v>887</v>
      </c>
      <c r="G284" s="22"/>
      <c r="H284" s="22"/>
      <c r="I284" s="22"/>
      <c r="J284" s="22" t="s">
        <v>17</v>
      </c>
      <c r="K284" s="22" t="s">
        <v>17</v>
      </c>
      <c r="L284" s="22"/>
      <c r="M284" s="22"/>
      <c r="N284" s="22" t="s">
        <v>1374</v>
      </c>
      <c r="O284" s="22"/>
    </row>
    <row r="285" spans="1:15" x14ac:dyDescent="0.25">
      <c r="A285" s="22" t="s">
        <v>720</v>
      </c>
      <c r="B285" s="22" t="s">
        <v>743</v>
      </c>
      <c r="C285" s="22" t="s">
        <v>744</v>
      </c>
      <c r="D285" s="22" t="s">
        <v>1370</v>
      </c>
      <c r="E285" s="22" t="s">
        <v>596</v>
      </c>
      <c r="F285" s="22" t="s">
        <v>745</v>
      </c>
      <c r="G285" s="22"/>
      <c r="H285" s="22"/>
      <c r="I285" s="22"/>
      <c r="J285" s="22" t="s">
        <v>17</v>
      </c>
      <c r="K285" s="22" t="s">
        <v>17</v>
      </c>
      <c r="L285" s="22"/>
      <c r="M285" s="22"/>
      <c r="N285" s="22" t="s">
        <v>1374</v>
      </c>
      <c r="O285" s="22"/>
    </row>
    <row r="286" spans="1:15" ht="24.75" x14ac:dyDescent="0.25">
      <c r="A286" s="22" t="s">
        <v>720</v>
      </c>
      <c r="B286" s="22" t="s">
        <v>888</v>
      </c>
      <c r="C286" s="22" t="s">
        <v>889</v>
      </c>
      <c r="D286" s="22" t="s">
        <v>1370</v>
      </c>
      <c r="E286" s="22" t="s">
        <v>890</v>
      </c>
      <c r="F286" s="22" t="s">
        <v>123</v>
      </c>
      <c r="G286" s="22"/>
      <c r="H286" s="22"/>
      <c r="I286" s="22"/>
      <c r="J286" s="22" t="s">
        <v>17</v>
      </c>
      <c r="K286" s="22" t="s">
        <v>17</v>
      </c>
      <c r="L286" s="22"/>
      <c r="M286" s="22"/>
      <c r="N286" s="22" t="s">
        <v>1374</v>
      </c>
      <c r="O286" s="22"/>
    </row>
    <row r="287" spans="1:15" x14ac:dyDescent="0.25">
      <c r="A287" s="22" t="s">
        <v>720</v>
      </c>
      <c r="B287" s="22" t="s">
        <v>891</v>
      </c>
      <c r="C287" s="22" t="s">
        <v>892</v>
      </c>
      <c r="D287" s="22" t="s">
        <v>1370</v>
      </c>
      <c r="E287" s="22" t="s">
        <v>566</v>
      </c>
      <c r="F287" s="22" t="s">
        <v>567</v>
      </c>
      <c r="G287" s="22"/>
      <c r="H287" s="22"/>
      <c r="I287" s="22"/>
      <c r="J287" s="22" t="s">
        <v>17</v>
      </c>
      <c r="K287" s="22" t="s">
        <v>17</v>
      </c>
      <c r="L287" s="22"/>
      <c r="M287" s="22"/>
      <c r="N287" s="22" t="s">
        <v>1374</v>
      </c>
      <c r="O287" s="22"/>
    </row>
    <row r="288" spans="1:15" x14ac:dyDescent="0.25">
      <c r="A288" s="22" t="s">
        <v>720</v>
      </c>
      <c r="B288" s="22" t="s">
        <v>779</v>
      </c>
      <c r="C288" s="22" t="s">
        <v>780</v>
      </c>
      <c r="D288" s="22" t="s">
        <v>1370</v>
      </c>
      <c r="E288" s="22" t="s">
        <v>686</v>
      </c>
      <c r="F288" s="22" t="s">
        <v>16</v>
      </c>
      <c r="G288" s="22"/>
      <c r="H288" s="22"/>
      <c r="I288" s="22"/>
      <c r="J288" s="22" t="s">
        <v>17</v>
      </c>
      <c r="K288" s="22" t="s">
        <v>17</v>
      </c>
      <c r="L288" s="22"/>
      <c r="M288" s="22"/>
      <c r="N288" s="22" t="s">
        <v>1411</v>
      </c>
      <c r="O288" s="22"/>
    </row>
    <row r="289" spans="1:15" x14ac:dyDescent="0.25">
      <c r="A289" s="22" t="s">
        <v>720</v>
      </c>
      <c r="B289" s="22" t="s">
        <v>904</v>
      </c>
      <c r="C289" s="22" t="s">
        <v>905</v>
      </c>
      <c r="D289" s="22" t="s">
        <v>1370</v>
      </c>
      <c r="E289" s="22" t="s">
        <v>686</v>
      </c>
      <c r="F289" s="22" t="s">
        <v>16</v>
      </c>
      <c r="G289" s="22"/>
      <c r="H289" s="22"/>
      <c r="I289" s="22"/>
      <c r="J289" s="22" t="s">
        <v>17</v>
      </c>
      <c r="K289" s="22" t="s">
        <v>17</v>
      </c>
      <c r="L289" s="22"/>
      <c r="M289" s="22"/>
      <c r="N289" s="22" t="s">
        <v>1412</v>
      </c>
      <c r="O289" s="22"/>
    </row>
    <row r="290" spans="1:15" x14ac:dyDescent="0.25">
      <c r="A290" s="22" t="s">
        <v>720</v>
      </c>
      <c r="B290" s="22" t="s">
        <v>739</v>
      </c>
      <c r="C290" s="22" t="s">
        <v>740</v>
      </c>
      <c r="D290" s="22" t="s">
        <v>1370</v>
      </c>
      <c r="E290" s="22" t="s">
        <v>140</v>
      </c>
      <c r="F290" s="22" t="s">
        <v>141</v>
      </c>
      <c r="G290" s="22"/>
      <c r="H290" s="22"/>
      <c r="I290" s="22"/>
      <c r="J290" s="22" t="s">
        <v>17</v>
      </c>
      <c r="K290" s="22" t="s">
        <v>17</v>
      </c>
      <c r="L290" s="22"/>
      <c r="M290" s="22"/>
      <c r="N290" s="22" t="s">
        <v>1374</v>
      </c>
      <c r="O290" s="22"/>
    </row>
    <row r="291" spans="1:15" x14ac:dyDescent="0.25">
      <c r="A291" s="22" t="s">
        <v>720</v>
      </c>
      <c r="B291" s="22" t="s">
        <v>781</v>
      </c>
      <c r="C291" s="22" t="s">
        <v>782</v>
      </c>
      <c r="D291" s="22" t="s">
        <v>1370</v>
      </c>
      <c r="E291" s="22" t="s">
        <v>484</v>
      </c>
      <c r="F291" s="22" t="s">
        <v>678</v>
      </c>
      <c r="G291" s="22"/>
      <c r="H291" s="22"/>
      <c r="I291" s="22"/>
      <c r="J291" s="22" t="s">
        <v>17</v>
      </c>
      <c r="K291" s="22" t="s">
        <v>17</v>
      </c>
      <c r="L291" s="22"/>
      <c r="M291" s="22"/>
      <c r="N291" s="22" t="s">
        <v>1374</v>
      </c>
      <c r="O291" s="22"/>
    </row>
    <row r="292" spans="1:15" x14ac:dyDescent="0.25">
      <c r="A292" s="22" t="s">
        <v>720</v>
      </c>
      <c r="B292" s="22" t="s">
        <v>773</v>
      </c>
      <c r="C292" s="22" t="s">
        <v>774</v>
      </c>
      <c r="D292" s="22" t="s">
        <v>1370</v>
      </c>
      <c r="E292" s="22" t="s">
        <v>28</v>
      </c>
      <c r="F292" s="22" t="s">
        <v>197</v>
      </c>
      <c r="G292" s="22"/>
      <c r="H292" s="22"/>
      <c r="I292" s="22"/>
      <c r="J292" s="22" t="s">
        <v>17</v>
      </c>
      <c r="K292" s="22" t="s">
        <v>17</v>
      </c>
      <c r="L292" s="22"/>
      <c r="M292" s="22"/>
      <c r="N292" s="22" t="s">
        <v>1374</v>
      </c>
      <c r="O292" s="22"/>
    </row>
    <row r="293" spans="1:15" x14ac:dyDescent="0.25">
      <c r="A293" s="22" t="s">
        <v>720</v>
      </c>
      <c r="B293" s="22" t="s">
        <v>911</v>
      </c>
      <c r="C293" s="22" t="s">
        <v>912</v>
      </c>
      <c r="D293" s="22" t="s">
        <v>1370</v>
      </c>
      <c r="E293" s="22" t="s">
        <v>20</v>
      </c>
      <c r="F293" s="22" t="s">
        <v>913</v>
      </c>
      <c r="G293" s="22"/>
      <c r="H293" s="22"/>
      <c r="I293" s="22"/>
      <c r="J293" s="22" t="s">
        <v>17</v>
      </c>
      <c r="K293" s="22" t="s">
        <v>17</v>
      </c>
      <c r="L293" s="22"/>
      <c r="M293" s="22"/>
      <c r="N293" s="22" t="s">
        <v>1389</v>
      </c>
      <c r="O293" s="22"/>
    </row>
    <row r="294" spans="1:15" x14ac:dyDescent="0.25">
      <c r="A294" s="22" t="s">
        <v>720</v>
      </c>
      <c r="B294" s="22" t="s">
        <v>914</v>
      </c>
      <c r="C294" s="22" t="s">
        <v>915</v>
      </c>
      <c r="D294" s="22" t="s">
        <v>1370</v>
      </c>
      <c r="E294" s="22" t="s">
        <v>227</v>
      </c>
      <c r="F294" s="22" t="s">
        <v>448</v>
      </c>
      <c r="G294" s="22"/>
      <c r="H294" s="22"/>
      <c r="I294" s="22"/>
      <c r="J294" s="22" t="s">
        <v>17</v>
      </c>
      <c r="K294" s="22" t="s">
        <v>17</v>
      </c>
      <c r="L294" s="22"/>
      <c r="M294" s="22"/>
      <c r="N294" s="22" t="s">
        <v>1374</v>
      </c>
      <c r="O294" s="22"/>
    </row>
  </sheetData>
  <autoFilter ref="A1:O315"/>
  <printOptions gridLines="1"/>
  <pageMargins left="0.7" right="0.7" top="0.75" bottom="0.75" header="0.3" footer="0.3"/>
  <pageSetup paperSize="9" scale="67" orientation="landscape" horizontalDpi="300" verticalDpi="300" r:id="rId1"/>
  <headerFooter>
    <oddHeader>&amp;C&amp;"Arial,Bold"&amp;20Table 2: Risk Based Concentrations for Water: &amp;A</oddHeader>
    <oddFooter>&amp;LOregon Department of Environmental Quality&amp;CPage &amp;P of &amp;N</oddFooter>
  </headerFooter>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O287"/>
  <sheetViews>
    <sheetView zoomScaleNormal="100" workbookViewId="0">
      <pane xSplit="2" ySplit="1" topLeftCell="G2" activePane="bottomRight" state="frozen"/>
      <selection pane="topRight"/>
      <selection pane="bottomLeft"/>
      <selection pane="bottomRight" activeCell="A4" sqref="A4"/>
    </sheetView>
  </sheetViews>
  <sheetFormatPr defaultRowHeight="15" x14ac:dyDescent="0.25"/>
  <cols>
    <col min="1" max="1" width="42.7109375" customWidth="1"/>
    <col min="2" max="2" width="44.7109375" customWidth="1"/>
    <col min="3" max="3" width="12.7109375" customWidth="1"/>
    <col min="4" max="4" width="6.5703125" customWidth="1"/>
    <col min="5" max="8" width="12.7109375" customWidth="1"/>
    <col min="9" max="9" width="37.7109375" customWidth="1"/>
    <col min="10" max="13" width="12.7109375" customWidth="1"/>
    <col min="14" max="14" width="60.7109375" customWidth="1"/>
    <col min="15" max="15" width="3.7109375" customWidth="1"/>
  </cols>
  <sheetData>
    <row r="1" spans="1:15" ht="45.75" thickBot="1" x14ac:dyDescent="0.3">
      <c r="A1" s="113" t="s">
        <v>0</v>
      </c>
      <c r="B1" s="113" t="s">
        <v>1</v>
      </c>
      <c r="C1" s="113" t="s">
        <v>2</v>
      </c>
      <c r="D1" s="113" t="s">
        <v>3</v>
      </c>
      <c r="E1" s="113" t="s">
        <v>4</v>
      </c>
      <c r="F1" s="113" t="s">
        <v>5</v>
      </c>
      <c r="G1" s="113" t="s">
        <v>6</v>
      </c>
      <c r="H1" s="113" t="s">
        <v>7</v>
      </c>
      <c r="I1" s="113" t="s">
        <v>8</v>
      </c>
      <c r="J1" s="113" t="s">
        <v>10</v>
      </c>
      <c r="K1" s="113" t="s">
        <v>9</v>
      </c>
      <c r="L1" s="113" t="s">
        <v>11</v>
      </c>
      <c r="M1" s="113" t="s">
        <v>12</v>
      </c>
      <c r="N1" s="113" t="s">
        <v>1369</v>
      </c>
      <c r="O1" s="113"/>
    </row>
    <row r="2" spans="1:15" ht="15.75" thickTop="1" x14ac:dyDescent="0.25">
      <c r="A2" s="114" t="s">
        <v>1457</v>
      </c>
      <c r="B2" s="114" t="s">
        <v>925</v>
      </c>
      <c r="C2" s="114" t="s">
        <v>121</v>
      </c>
      <c r="D2" s="114" t="s">
        <v>1370</v>
      </c>
      <c r="E2" s="114" t="s">
        <v>851</v>
      </c>
      <c r="F2" s="114"/>
      <c r="G2" s="114"/>
      <c r="H2" s="114"/>
      <c r="I2" s="114"/>
      <c r="J2" s="114" t="s">
        <v>17</v>
      </c>
      <c r="K2" s="114"/>
      <c r="L2" s="114"/>
      <c r="M2" s="114"/>
      <c r="N2" s="114" t="s">
        <v>1419</v>
      </c>
      <c r="O2" s="114"/>
    </row>
    <row r="3" spans="1:15" x14ac:dyDescent="0.25">
      <c r="A3" s="114" t="s">
        <v>1457</v>
      </c>
      <c r="B3" s="114" t="s">
        <v>240</v>
      </c>
      <c r="C3" s="114" t="s">
        <v>241</v>
      </c>
      <c r="D3" s="114" t="s">
        <v>1370</v>
      </c>
      <c r="E3" s="114" t="s">
        <v>945</v>
      </c>
      <c r="F3" s="114" t="s">
        <v>946</v>
      </c>
      <c r="G3" s="114"/>
      <c r="H3" s="114"/>
      <c r="I3" s="114"/>
      <c r="J3" s="114" t="s">
        <v>134</v>
      </c>
      <c r="K3" s="114" t="s">
        <v>134</v>
      </c>
      <c r="L3" s="114"/>
      <c r="M3" s="114"/>
      <c r="N3" s="114" t="s">
        <v>947</v>
      </c>
      <c r="O3" s="114"/>
    </row>
    <row r="4" spans="1:15" x14ac:dyDescent="0.25">
      <c r="A4" s="114" t="s">
        <v>1457</v>
      </c>
      <c r="B4" s="114" t="s">
        <v>126</v>
      </c>
      <c r="C4" s="114" t="s">
        <v>127</v>
      </c>
      <c r="D4" s="114" t="s">
        <v>1370</v>
      </c>
      <c r="E4" s="114" t="s">
        <v>926</v>
      </c>
      <c r="F4" s="114"/>
      <c r="G4" s="114"/>
      <c r="H4" s="114"/>
      <c r="I4" s="114"/>
      <c r="J4" s="114" t="s">
        <v>17</v>
      </c>
      <c r="K4" s="114"/>
      <c r="L4" s="114"/>
      <c r="M4" s="114"/>
      <c r="N4" s="114" t="s">
        <v>1420</v>
      </c>
      <c r="O4" s="114"/>
    </row>
    <row r="5" spans="1:15" x14ac:dyDescent="0.25">
      <c r="A5" s="114" t="s">
        <v>1457</v>
      </c>
      <c r="B5" s="114" t="s">
        <v>130</v>
      </c>
      <c r="C5" s="114" t="s">
        <v>131</v>
      </c>
      <c r="D5" s="114" t="s">
        <v>1370</v>
      </c>
      <c r="E5" s="114" t="s">
        <v>230</v>
      </c>
      <c r="F5" s="114" t="s">
        <v>927</v>
      </c>
      <c r="G5" s="114"/>
      <c r="H5" s="114"/>
      <c r="I5" s="114"/>
      <c r="J5" s="114" t="s">
        <v>134</v>
      </c>
      <c r="K5" s="114" t="s">
        <v>134</v>
      </c>
      <c r="L5" s="114"/>
      <c r="M5" s="114"/>
      <c r="N5" s="114" t="s">
        <v>135</v>
      </c>
      <c r="O5" s="114"/>
    </row>
    <row r="6" spans="1:15" x14ac:dyDescent="0.25">
      <c r="A6" s="114" t="s">
        <v>1457</v>
      </c>
      <c r="B6" s="114" t="s">
        <v>136</v>
      </c>
      <c r="C6" s="114" t="s">
        <v>137</v>
      </c>
      <c r="D6" s="114" t="s">
        <v>1370</v>
      </c>
      <c r="E6" s="114" t="s">
        <v>230</v>
      </c>
      <c r="F6" s="114" t="s">
        <v>927</v>
      </c>
      <c r="G6" s="114"/>
      <c r="H6" s="114"/>
      <c r="I6" s="114"/>
      <c r="J6" s="114" t="s">
        <v>17</v>
      </c>
      <c r="K6" s="114" t="s">
        <v>17</v>
      </c>
      <c r="L6" s="114"/>
      <c r="M6" s="114"/>
      <c r="N6" s="114" t="s">
        <v>1382</v>
      </c>
      <c r="O6" s="114"/>
    </row>
    <row r="7" spans="1:15" x14ac:dyDescent="0.25">
      <c r="A7" s="114" t="s">
        <v>1457</v>
      </c>
      <c r="B7" s="114" t="s">
        <v>138</v>
      </c>
      <c r="C7" s="114" t="s">
        <v>139</v>
      </c>
      <c r="D7" s="114" t="s">
        <v>1370</v>
      </c>
      <c r="E7" s="114" t="s">
        <v>627</v>
      </c>
      <c r="F7" s="114" t="s">
        <v>45</v>
      </c>
      <c r="G7" s="114"/>
      <c r="H7" s="114"/>
      <c r="I7" s="114"/>
      <c r="J7" s="114" t="s">
        <v>17</v>
      </c>
      <c r="K7" s="114" t="s">
        <v>17</v>
      </c>
      <c r="L7" s="114"/>
      <c r="M7" s="114"/>
      <c r="N7" s="114" t="s">
        <v>1421</v>
      </c>
      <c r="O7" s="114"/>
    </row>
    <row r="8" spans="1:15" x14ac:dyDescent="0.25">
      <c r="A8" s="114" t="s">
        <v>1457</v>
      </c>
      <c r="B8" s="114" t="s">
        <v>142</v>
      </c>
      <c r="C8" s="114" t="s">
        <v>143</v>
      </c>
      <c r="D8" s="114" t="s">
        <v>1370</v>
      </c>
      <c r="E8" s="114" t="s">
        <v>928</v>
      </c>
      <c r="F8" s="114"/>
      <c r="G8" s="114"/>
      <c r="H8" s="114"/>
      <c r="I8" s="114"/>
      <c r="J8" s="114" t="s">
        <v>17</v>
      </c>
      <c r="K8" s="114"/>
      <c r="L8" s="114"/>
      <c r="M8" s="114"/>
      <c r="N8" s="114" t="s">
        <v>1420</v>
      </c>
      <c r="O8" s="114"/>
    </row>
    <row r="9" spans="1:15" x14ac:dyDescent="0.25">
      <c r="A9" s="114" t="s">
        <v>1457</v>
      </c>
      <c r="B9" s="114" t="s">
        <v>146</v>
      </c>
      <c r="C9" s="114" t="s">
        <v>147</v>
      </c>
      <c r="D9" s="114" t="s">
        <v>1370</v>
      </c>
      <c r="E9" s="114" t="s">
        <v>174</v>
      </c>
      <c r="F9" s="114"/>
      <c r="G9" s="114"/>
      <c r="H9" s="114"/>
      <c r="I9" s="114"/>
      <c r="J9" s="114" t="s">
        <v>17</v>
      </c>
      <c r="K9" s="114"/>
      <c r="L9" s="114"/>
      <c r="M9" s="114"/>
      <c r="N9" s="114" t="s">
        <v>1422</v>
      </c>
      <c r="O9" s="114"/>
    </row>
    <row r="10" spans="1:15" x14ac:dyDescent="0.25">
      <c r="A10" s="114" t="s">
        <v>1457</v>
      </c>
      <c r="B10" s="114" t="s">
        <v>150</v>
      </c>
      <c r="C10" s="114" t="s">
        <v>151</v>
      </c>
      <c r="D10" s="114" t="s">
        <v>1370</v>
      </c>
      <c r="E10" s="114" t="s">
        <v>929</v>
      </c>
      <c r="F10" s="114" t="s">
        <v>930</v>
      </c>
      <c r="G10" s="114"/>
      <c r="H10" s="114"/>
      <c r="I10" s="114"/>
      <c r="J10" s="114" t="s">
        <v>124</v>
      </c>
      <c r="K10" s="114" t="s">
        <v>124</v>
      </c>
      <c r="L10" s="114"/>
      <c r="M10" s="114"/>
      <c r="N10" s="114" t="s">
        <v>931</v>
      </c>
      <c r="O10" s="114"/>
    </row>
    <row r="11" spans="1:15" x14ac:dyDescent="0.25">
      <c r="A11" s="114" t="s">
        <v>1457</v>
      </c>
      <c r="B11" s="114" t="s">
        <v>250</v>
      </c>
      <c r="C11" s="114" t="s">
        <v>251</v>
      </c>
      <c r="D11" s="114" t="s">
        <v>1370</v>
      </c>
      <c r="E11" s="114" t="s">
        <v>801</v>
      </c>
      <c r="F11" s="114" t="s">
        <v>21</v>
      </c>
      <c r="G11" s="114"/>
      <c r="H11" s="114"/>
      <c r="I11" s="114"/>
      <c r="J11" s="114" t="s">
        <v>134</v>
      </c>
      <c r="K11" s="114" t="s">
        <v>134</v>
      </c>
      <c r="L11" s="114"/>
      <c r="M11" s="114"/>
      <c r="N11" s="114" t="s">
        <v>249</v>
      </c>
      <c r="O11" s="114"/>
    </row>
    <row r="12" spans="1:15" x14ac:dyDescent="0.25">
      <c r="A12" s="114" t="s">
        <v>1457</v>
      </c>
      <c r="B12" s="114" t="s">
        <v>157</v>
      </c>
      <c r="C12" s="114" t="s">
        <v>158</v>
      </c>
      <c r="D12" s="114" t="s">
        <v>1370</v>
      </c>
      <c r="E12" s="114" t="s">
        <v>271</v>
      </c>
      <c r="F12" s="114" t="s">
        <v>705</v>
      </c>
      <c r="G12" s="114"/>
      <c r="H12" s="114"/>
      <c r="I12" s="114"/>
      <c r="J12" s="114" t="s">
        <v>17</v>
      </c>
      <c r="K12" s="114" t="s">
        <v>17</v>
      </c>
      <c r="L12" s="114"/>
      <c r="M12" s="114"/>
      <c r="N12" s="114" t="s">
        <v>1423</v>
      </c>
      <c r="O12" s="114"/>
    </row>
    <row r="13" spans="1:15" x14ac:dyDescent="0.25">
      <c r="A13" s="114" t="s">
        <v>1457</v>
      </c>
      <c r="B13" s="114" t="s">
        <v>162</v>
      </c>
      <c r="C13" s="114" t="s">
        <v>163</v>
      </c>
      <c r="D13" s="114" t="s">
        <v>1370</v>
      </c>
      <c r="E13" s="114" t="s">
        <v>518</v>
      </c>
      <c r="F13" s="114" t="s">
        <v>521</v>
      </c>
      <c r="G13" s="114"/>
      <c r="H13" s="114"/>
      <c r="I13" s="114"/>
      <c r="J13" s="114" t="s">
        <v>134</v>
      </c>
      <c r="K13" s="114" t="s">
        <v>134</v>
      </c>
      <c r="L13" s="114"/>
      <c r="M13" s="114"/>
      <c r="N13" s="114" t="s">
        <v>164</v>
      </c>
      <c r="O13" s="114"/>
    </row>
    <row r="14" spans="1:15" x14ac:dyDescent="0.25">
      <c r="A14" s="114" t="s">
        <v>1457</v>
      </c>
      <c r="B14" s="114" t="s">
        <v>167</v>
      </c>
      <c r="C14" s="114" t="s">
        <v>168</v>
      </c>
      <c r="D14" s="114" t="s">
        <v>1370</v>
      </c>
      <c r="E14" s="114" t="s">
        <v>690</v>
      </c>
      <c r="F14" s="114" t="s">
        <v>33</v>
      </c>
      <c r="G14" s="114"/>
      <c r="H14" s="114"/>
      <c r="I14" s="114"/>
      <c r="J14" s="114" t="s">
        <v>134</v>
      </c>
      <c r="K14" s="114" t="s">
        <v>134</v>
      </c>
      <c r="L14" s="114"/>
      <c r="M14" s="114"/>
      <c r="N14" s="114" t="s">
        <v>164</v>
      </c>
      <c r="O14" s="114"/>
    </row>
    <row r="15" spans="1:15" x14ac:dyDescent="0.25">
      <c r="A15" s="114" t="s">
        <v>1457</v>
      </c>
      <c r="B15" s="114" t="s">
        <v>252</v>
      </c>
      <c r="C15" s="114" t="s">
        <v>253</v>
      </c>
      <c r="D15" s="114" t="s">
        <v>1370</v>
      </c>
      <c r="E15" s="114" t="s">
        <v>527</v>
      </c>
      <c r="F15" s="114" t="s">
        <v>527</v>
      </c>
      <c r="G15" s="114"/>
      <c r="H15" s="114"/>
      <c r="I15" s="114"/>
      <c r="J15" s="114" t="s">
        <v>134</v>
      </c>
      <c r="K15" s="114" t="s">
        <v>134</v>
      </c>
      <c r="L15" s="114"/>
      <c r="M15" s="114"/>
      <c r="N15" s="114" t="s">
        <v>256</v>
      </c>
      <c r="O15" s="114"/>
    </row>
    <row r="16" spans="1:15" x14ac:dyDescent="0.25">
      <c r="A16" s="114" t="s">
        <v>1457</v>
      </c>
      <c r="B16" s="114" t="s">
        <v>257</v>
      </c>
      <c r="C16" s="114" t="s">
        <v>258</v>
      </c>
      <c r="D16" s="114" t="s">
        <v>1370</v>
      </c>
      <c r="E16" s="114" t="s">
        <v>948</v>
      </c>
      <c r="F16" s="114"/>
      <c r="G16" s="114"/>
      <c r="H16" s="114"/>
      <c r="I16" s="114"/>
      <c r="J16" s="114" t="s">
        <v>17</v>
      </c>
      <c r="K16" s="114"/>
      <c r="L16" s="114"/>
      <c r="M16" s="114"/>
      <c r="N16" s="114" t="s">
        <v>1420</v>
      </c>
      <c r="O16" s="114"/>
    </row>
    <row r="17" spans="1:15" x14ac:dyDescent="0.25">
      <c r="A17" s="114" t="s">
        <v>1457</v>
      </c>
      <c r="B17" s="114" t="s">
        <v>265</v>
      </c>
      <c r="C17" s="114" t="s">
        <v>266</v>
      </c>
      <c r="D17" s="114" t="s">
        <v>1370</v>
      </c>
      <c r="E17" s="114" t="s">
        <v>267</v>
      </c>
      <c r="F17" s="114"/>
      <c r="G17" s="114"/>
      <c r="H17" s="114"/>
      <c r="I17" s="114"/>
      <c r="J17" s="114" t="s">
        <v>134</v>
      </c>
      <c r="K17" s="114"/>
      <c r="L17" s="114"/>
      <c r="M17" s="114"/>
      <c r="N17" s="114" t="s">
        <v>175</v>
      </c>
      <c r="O17" s="114"/>
    </row>
    <row r="18" spans="1:15" x14ac:dyDescent="0.25">
      <c r="A18" s="114" t="s">
        <v>1457</v>
      </c>
      <c r="B18" s="114" t="s">
        <v>932</v>
      </c>
      <c r="C18" s="114" t="s">
        <v>173</v>
      </c>
      <c r="D18" s="114" t="s">
        <v>1370</v>
      </c>
      <c r="E18" s="114" t="s">
        <v>933</v>
      </c>
      <c r="F18" s="114"/>
      <c r="G18" s="114"/>
      <c r="H18" s="114"/>
      <c r="I18" s="114"/>
      <c r="J18" s="114" t="s">
        <v>17</v>
      </c>
      <c r="K18" s="114"/>
      <c r="L18" s="114"/>
      <c r="M18" s="114"/>
      <c r="N18" s="114" t="s">
        <v>1420</v>
      </c>
      <c r="O18" s="114"/>
    </row>
    <row r="19" spans="1:15" x14ac:dyDescent="0.25">
      <c r="A19" s="114" t="s">
        <v>1457</v>
      </c>
      <c r="B19" s="114" t="s">
        <v>176</v>
      </c>
      <c r="C19" s="114" t="s">
        <v>177</v>
      </c>
      <c r="D19" s="114" t="s">
        <v>1370</v>
      </c>
      <c r="E19" s="114" t="s">
        <v>549</v>
      </c>
      <c r="F19" s="114" t="s">
        <v>197</v>
      </c>
      <c r="G19" s="114"/>
      <c r="H19" s="114"/>
      <c r="I19" s="114"/>
      <c r="J19" s="114" t="s">
        <v>124</v>
      </c>
      <c r="K19" s="114" t="s">
        <v>124</v>
      </c>
      <c r="L19" s="114"/>
      <c r="M19" s="114"/>
      <c r="N19" s="114" t="s">
        <v>934</v>
      </c>
      <c r="O19" s="114"/>
    </row>
    <row r="20" spans="1:15" x14ac:dyDescent="0.25">
      <c r="A20" s="114" t="s">
        <v>1457</v>
      </c>
      <c r="B20" s="114" t="s">
        <v>186</v>
      </c>
      <c r="C20" s="114" t="s">
        <v>187</v>
      </c>
      <c r="D20" s="114" t="s">
        <v>1370</v>
      </c>
      <c r="E20" s="114" t="s">
        <v>271</v>
      </c>
      <c r="F20" s="114"/>
      <c r="G20" s="114"/>
      <c r="H20" s="114"/>
      <c r="I20" s="114"/>
      <c r="J20" s="114" t="s">
        <v>17</v>
      </c>
      <c r="K20" s="114"/>
      <c r="L20" s="114"/>
      <c r="M20" s="114"/>
      <c r="N20" s="114" t="s">
        <v>1420</v>
      </c>
      <c r="O20" s="114"/>
    </row>
    <row r="21" spans="1:15" x14ac:dyDescent="0.25">
      <c r="A21" s="114" t="s">
        <v>1457</v>
      </c>
      <c r="B21" s="114" t="s">
        <v>189</v>
      </c>
      <c r="C21" s="114" t="s">
        <v>190</v>
      </c>
      <c r="D21" s="114" t="s">
        <v>1370</v>
      </c>
      <c r="E21" s="114" t="s">
        <v>935</v>
      </c>
      <c r="F21" s="114" t="s">
        <v>25</v>
      </c>
      <c r="G21" s="114"/>
      <c r="H21" s="114"/>
      <c r="I21" s="114"/>
      <c r="J21" s="114" t="s">
        <v>134</v>
      </c>
      <c r="K21" s="114" t="s">
        <v>124</v>
      </c>
      <c r="L21" s="114"/>
      <c r="M21" s="114"/>
      <c r="N21" s="114" t="s">
        <v>1424</v>
      </c>
      <c r="O21" s="114"/>
    </row>
    <row r="22" spans="1:15" x14ac:dyDescent="0.25">
      <c r="A22" s="114" t="s">
        <v>1457</v>
      </c>
      <c r="B22" s="114" t="s">
        <v>195</v>
      </c>
      <c r="C22" s="114" t="s">
        <v>196</v>
      </c>
      <c r="D22" s="114" t="s">
        <v>1370</v>
      </c>
      <c r="E22" s="114" t="s">
        <v>936</v>
      </c>
      <c r="F22" s="114" t="s">
        <v>937</v>
      </c>
      <c r="G22" s="114"/>
      <c r="H22" s="114"/>
      <c r="I22" s="114"/>
      <c r="J22" s="114" t="s">
        <v>134</v>
      </c>
      <c r="K22" s="114" t="s">
        <v>134</v>
      </c>
      <c r="L22" s="114"/>
      <c r="M22" s="114"/>
      <c r="N22" s="114" t="s">
        <v>164</v>
      </c>
      <c r="O22" s="114"/>
    </row>
    <row r="23" spans="1:15" x14ac:dyDescent="0.25">
      <c r="A23" s="114" t="s">
        <v>1457</v>
      </c>
      <c r="B23" s="114" t="s">
        <v>938</v>
      </c>
      <c r="C23" s="114" t="s">
        <v>199</v>
      </c>
      <c r="D23" s="114" t="s">
        <v>1370</v>
      </c>
      <c r="E23" s="114" t="s">
        <v>208</v>
      </c>
      <c r="F23" s="114"/>
      <c r="G23" s="114"/>
      <c r="H23" s="114"/>
      <c r="I23" s="114"/>
      <c r="J23" s="114" t="s">
        <v>134</v>
      </c>
      <c r="K23" s="114"/>
      <c r="L23" s="114"/>
      <c r="M23" s="114"/>
      <c r="N23" s="114" t="s">
        <v>175</v>
      </c>
      <c r="O23" s="114"/>
    </row>
    <row r="24" spans="1:15" x14ac:dyDescent="0.25">
      <c r="A24" s="114" t="s">
        <v>1457</v>
      </c>
      <c r="B24" s="114" t="s">
        <v>203</v>
      </c>
      <c r="C24" s="114" t="s">
        <v>204</v>
      </c>
      <c r="D24" s="114" t="s">
        <v>1370</v>
      </c>
      <c r="E24" s="114" t="s">
        <v>515</v>
      </c>
      <c r="F24" s="114" t="s">
        <v>887</v>
      </c>
      <c r="G24" s="114"/>
      <c r="H24" s="114"/>
      <c r="I24" s="114"/>
      <c r="J24" s="114" t="s">
        <v>134</v>
      </c>
      <c r="K24" s="114" t="s">
        <v>134</v>
      </c>
      <c r="L24" s="114"/>
      <c r="M24" s="114"/>
      <c r="N24" s="114" t="s">
        <v>164</v>
      </c>
      <c r="O24" s="114"/>
    </row>
    <row r="25" spans="1:15" x14ac:dyDescent="0.25">
      <c r="A25" s="114" t="s">
        <v>1457</v>
      </c>
      <c r="B25" s="114" t="s">
        <v>206</v>
      </c>
      <c r="C25" s="114" t="s">
        <v>207</v>
      </c>
      <c r="D25" s="114" t="s">
        <v>1370</v>
      </c>
      <c r="E25" s="114" t="s">
        <v>208</v>
      </c>
      <c r="F25" s="114" t="s">
        <v>384</v>
      </c>
      <c r="G25" s="114"/>
      <c r="H25" s="114"/>
      <c r="I25" s="114"/>
      <c r="J25" s="114" t="s">
        <v>17</v>
      </c>
      <c r="K25" s="114" t="s">
        <v>134</v>
      </c>
      <c r="L25" s="114"/>
      <c r="M25" s="114"/>
      <c r="N25" s="114" t="s">
        <v>1425</v>
      </c>
      <c r="O25" s="114"/>
    </row>
    <row r="26" spans="1:15" x14ac:dyDescent="0.25">
      <c r="A26" s="114" t="s">
        <v>1457</v>
      </c>
      <c r="B26" s="114" t="s">
        <v>217</v>
      </c>
      <c r="C26" s="114" t="s">
        <v>218</v>
      </c>
      <c r="D26" s="114" t="s">
        <v>1370</v>
      </c>
      <c r="E26" s="114" t="s">
        <v>939</v>
      </c>
      <c r="F26" s="114" t="s">
        <v>940</v>
      </c>
      <c r="G26" s="114"/>
      <c r="H26" s="114"/>
      <c r="I26" s="114"/>
      <c r="J26" s="114" t="s">
        <v>17</v>
      </c>
      <c r="K26" s="114" t="s">
        <v>17</v>
      </c>
      <c r="L26" s="114"/>
      <c r="M26" s="114"/>
      <c r="N26" s="114" t="s">
        <v>1426</v>
      </c>
      <c r="O26" s="114"/>
    </row>
    <row r="27" spans="1:15" x14ac:dyDescent="0.25">
      <c r="A27" s="114" t="s">
        <v>1457</v>
      </c>
      <c r="B27" s="114" t="s">
        <v>290</v>
      </c>
      <c r="C27" s="114" t="s">
        <v>291</v>
      </c>
      <c r="D27" s="114" t="s">
        <v>1370</v>
      </c>
      <c r="E27" s="114" t="s">
        <v>951</v>
      </c>
      <c r="F27" s="114" t="s">
        <v>952</v>
      </c>
      <c r="G27" s="114"/>
      <c r="H27" s="114"/>
      <c r="I27" s="114"/>
      <c r="J27" s="114" t="s">
        <v>124</v>
      </c>
      <c r="K27" s="114" t="s">
        <v>134</v>
      </c>
      <c r="L27" s="114"/>
      <c r="M27" s="114"/>
      <c r="N27" s="114" t="s">
        <v>1427</v>
      </c>
      <c r="O27" s="114"/>
    </row>
    <row r="28" spans="1:15" x14ac:dyDescent="0.25">
      <c r="A28" s="114" t="s">
        <v>1457</v>
      </c>
      <c r="B28" s="114" t="s">
        <v>228</v>
      </c>
      <c r="C28" s="114" t="s">
        <v>229</v>
      </c>
      <c r="D28" s="114" t="s">
        <v>1370</v>
      </c>
      <c r="E28" s="114" t="s">
        <v>560</v>
      </c>
      <c r="F28" s="114" t="s">
        <v>41</v>
      </c>
      <c r="G28" s="114"/>
      <c r="H28" s="114"/>
      <c r="I28" s="114"/>
      <c r="J28" s="114" t="s">
        <v>134</v>
      </c>
      <c r="K28" s="114" t="s">
        <v>134</v>
      </c>
      <c r="L28" s="114"/>
      <c r="M28" s="114"/>
      <c r="N28" s="114" t="s">
        <v>164</v>
      </c>
      <c r="O28" s="114"/>
    </row>
    <row r="29" spans="1:15" ht="24.75" x14ac:dyDescent="0.25">
      <c r="A29" s="114" t="s">
        <v>1127</v>
      </c>
      <c r="B29" s="114" t="s">
        <v>100</v>
      </c>
      <c r="C29" s="114" t="s">
        <v>101</v>
      </c>
      <c r="D29" s="114" t="s">
        <v>1370</v>
      </c>
      <c r="E29" s="114" t="s">
        <v>28</v>
      </c>
      <c r="F29" s="114" t="s">
        <v>122</v>
      </c>
      <c r="G29" s="114"/>
      <c r="H29" s="114"/>
      <c r="I29" s="114" t="s">
        <v>60</v>
      </c>
      <c r="J29" s="114" t="s">
        <v>17</v>
      </c>
      <c r="K29" s="114" t="s">
        <v>17</v>
      </c>
      <c r="L29" s="114"/>
      <c r="M29" s="114"/>
      <c r="N29" s="114" t="s">
        <v>1416</v>
      </c>
      <c r="O29" s="114"/>
    </row>
    <row r="30" spans="1:15" ht="24.75" x14ac:dyDescent="0.25">
      <c r="A30" s="114" t="s">
        <v>1127</v>
      </c>
      <c r="B30" s="114" t="s">
        <v>103</v>
      </c>
      <c r="C30" s="114" t="s">
        <v>104</v>
      </c>
      <c r="D30" s="114" t="s">
        <v>1370</v>
      </c>
      <c r="E30" s="114" t="s">
        <v>281</v>
      </c>
      <c r="F30" s="114" t="s">
        <v>887</v>
      </c>
      <c r="G30" s="114"/>
      <c r="H30" s="114"/>
      <c r="I30" s="114" t="s">
        <v>60</v>
      </c>
      <c r="J30" s="114" t="s">
        <v>17</v>
      </c>
      <c r="K30" s="114" t="s">
        <v>17</v>
      </c>
      <c r="L30" s="114"/>
      <c r="M30" s="114"/>
      <c r="N30" s="114" t="s">
        <v>1074</v>
      </c>
      <c r="O30" s="114"/>
    </row>
    <row r="31" spans="1:15" ht="24.75" x14ac:dyDescent="0.25">
      <c r="A31" s="114" t="s">
        <v>1127</v>
      </c>
      <c r="B31" s="114" t="s">
        <v>106</v>
      </c>
      <c r="C31" s="114" t="s">
        <v>107</v>
      </c>
      <c r="D31" s="114" t="s">
        <v>1370</v>
      </c>
      <c r="E31" s="114" t="s">
        <v>921</v>
      </c>
      <c r="F31" s="114" t="s">
        <v>25</v>
      </c>
      <c r="G31" s="114"/>
      <c r="H31" s="114"/>
      <c r="I31" s="114" t="s">
        <v>60</v>
      </c>
      <c r="J31" s="114" t="s">
        <v>17</v>
      </c>
      <c r="K31" s="114" t="s">
        <v>17</v>
      </c>
      <c r="L31" s="114"/>
      <c r="M31" s="114"/>
      <c r="N31" s="114" t="s">
        <v>1048</v>
      </c>
      <c r="O31" s="114"/>
    </row>
    <row r="32" spans="1:15" ht="24.75" x14ac:dyDescent="0.25">
      <c r="A32" s="114" t="s">
        <v>1127</v>
      </c>
      <c r="B32" s="114" t="s">
        <v>56</v>
      </c>
      <c r="C32" s="114" t="s">
        <v>57</v>
      </c>
      <c r="D32" s="114" t="s">
        <v>1370</v>
      </c>
      <c r="E32" s="114" t="s">
        <v>918</v>
      </c>
      <c r="F32" s="114" t="s">
        <v>94</v>
      </c>
      <c r="G32" s="114"/>
      <c r="H32" s="114"/>
      <c r="I32" s="114" t="s">
        <v>60</v>
      </c>
      <c r="J32" s="114" t="s">
        <v>17</v>
      </c>
      <c r="K32" s="114" t="s">
        <v>17</v>
      </c>
      <c r="L32" s="114"/>
      <c r="M32" s="114"/>
      <c r="N32" s="114" t="s">
        <v>1380</v>
      </c>
      <c r="O32" s="114"/>
    </row>
    <row r="33" spans="1:15" ht="24.75" x14ac:dyDescent="0.25">
      <c r="A33" s="114" t="s">
        <v>1127</v>
      </c>
      <c r="B33" s="114" t="s">
        <v>61</v>
      </c>
      <c r="C33" s="114" t="s">
        <v>62</v>
      </c>
      <c r="D33" s="114" t="s">
        <v>1370</v>
      </c>
      <c r="E33" s="114" t="s">
        <v>108</v>
      </c>
      <c r="F33" s="114" t="s">
        <v>919</v>
      </c>
      <c r="G33" s="114"/>
      <c r="H33" s="114"/>
      <c r="I33" s="114" t="s">
        <v>60</v>
      </c>
      <c r="J33" s="114" t="s">
        <v>17</v>
      </c>
      <c r="K33" s="114" t="s">
        <v>17</v>
      </c>
      <c r="L33" s="114"/>
      <c r="M33" s="114"/>
      <c r="N33" s="114" t="s">
        <v>1393</v>
      </c>
      <c r="O33" s="114"/>
    </row>
    <row r="34" spans="1:15" ht="24.75" x14ac:dyDescent="0.25">
      <c r="A34" s="114" t="s">
        <v>1127</v>
      </c>
      <c r="B34" s="114" t="s">
        <v>65</v>
      </c>
      <c r="C34" s="114" t="s">
        <v>66</v>
      </c>
      <c r="D34" s="114" t="s">
        <v>1370</v>
      </c>
      <c r="E34" s="114" t="s">
        <v>63</v>
      </c>
      <c r="F34" s="114" t="s">
        <v>169</v>
      </c>
      <c r="G34" s="114"/>
      <c r="H34" s="114"/>
      <c r="I34" s="114" t="s">
        <v>60</v>
      </c>
      <c r="J34" s="114" t="s">
        <v>17</v>
      </c>
      <c r="K34" s="114" t="s">
        <v>17</v>
      </c>
      <c r="L34" s="114"/>
      <c r="M34" s="114"/>
      <c r="N34" s="114" t="s">
        <v>1380</v>
      </c>
      <c r="O34" s="114"/>
    </row>
    <row r="35" spans="1:15" ht="24.75" x14ac:dyDescent="0.25">
      <c r="A35" s="114" t="s">
        <v>1127</v>
      </c>
      <c r="B35" s="114" t="s">
        <v>68</v>
      </c>
      <c r="C35" s="114" t="s">
        <v>69</v>
      </c>
      <c r="D35" s="114" t="s">
        <v>1370</v>
      </c>
      <c r="E35" s="114" t="s">
        <v>70</v>
      </c>
      <c r="F35" s="114" t="s">
        <v>70</v>
      </c>
      <c r="G35" s="114"/>
      <c r="H35" s="114"/>
      <c r="I35" s="114" t="s">
        <v>60</v>
      </c>
      <c r="J35" s="114"/>
      <c r="K35" s="114"/>
      <c r="L35" s="114"/>
      <c r="M35" s="114"/>
      <c r="N35" s="114"/>
      <c r="O35" s="114"/>
    </row>
    <row r="36" spans="1:15" ht="24.75" x14ac:dyDescent="0.25">
      <c r="A36" s="114" t="s">
        <v>1127</v>
      </c>
      <c r="B36" s="114" t="s">
        <v>71</v>
      </c>
      <c r="C36" s="114" t="s">
        <v>72</v>
      </c>
      <c r="D36" s="114" t="s">
        <v>1370</v>
      </c>
      <c r="E36" s="114" t="s">
        <v>73</v>
      </c>
      <c r="F36" s="114" t="s">
        <v>74</v>
      </c>
      <c r="G36" s="114"/>
      <c r="H36" s="114"/>
      <c r="I36" s="114" t="s">
        <v>60</v>
      </c>
      <c r="J36" s="114" t="s">
        <v>17</v>
      </c>
      <c r="K36" s="114" t="s">
        <v>17</v>
      </c>
      <c r="L36" s="114"/>
      <c r="M36" s="114"/>
      <c r="N36" s="114" t="s">
        <v>1379</v>
      </c>
      <c r="O36" s="114"/>
    </row>
    <row r="37" spans="1:15" ht="24.75" x14ac:dyDescent="0.25">
      <c r="A37" s="114" t="s">
        <v>1127</v>
      </c>
      <c r="B37" s="114" t="s">
        <v>75</v>
      </c>
      <c r="C37" s="114" t="s">
        <v>76</v>
      </c>
      <c r="D37" s="114" t="s">
        <v>1370</v>
      </c>
      <c r="E37" s="114" t="s">
        <v>63</v>
      </c>
      <c r="F37" s="114" t="s">
        <v>77</v>
      </c>
      <c r="G37" s="114"/>
      <c r="H37" s="114"/>
      <c r="I37" s="114" t="s">
        <v>60</v>
      </c>
      <c r="J37" s="114" t="s">
        <v>17</v>
      </c>
      <c r="K37" s="114" t="s">
        <v>17</v>
      </c>
      <c r="L37" s="114"/>
      <c r="M37" s="114"/>
      <c r="N37" s="114" t="s">
        <v>1380</v>
      </c>
      <c r="O37" s="114"/>
    </row>
    <row r="38" spans="1:15" ht="24.75" x14ac:dyDescent="0.25">
      <c r="A38" s="114" t="s">
        <v>1127</v>
      </c>
      <c r="B38" s="114" t="s">
        <v>78</v>
      </c>
      <c r="C38" s="114" t="s">
        <v>79</v>
      </c>
      <c r="D38" s="114" t="s">
        <v>1370</v>
      </c>
      <c r="E38" s="114" t="s">
        <v>918</v>
      </c>
      <c r="F38" s="114" t="s">
        <v>917</v>
      </c>
      <c r="G38" s="114"/>
      <c r="H38" s="114"/>
      <c r="I38" s="114" t="s">
        <v>60</v>
      </c>
      <c r="J38" s="114" t="s">
        <v>17</v>
      </c>
      <c r="K38" s="114" t="s">
        <v>17</v>
      </c>
      <c r="L38" s="114"/>
      <c r="M38" s="114"/>
      <c r="N38" s="114" t="s">
        <v>1380</v>
      </c>
      <c r="O38" s="114"/>
    </row>
    <row r="39" spans="1:15" ht="24.75" x14ac:dyDescent="0.25">
      <c r="A39" s="114" t="s">
        <v>1127</v>
      </c>
      <c r="B39" s="114" t="s">
        <v>80</v>
      </c>
      <c r="C39" s="114" t="s">
        <v>81</v>
      </c>
      <c r="D39" s="114" t="s">
        <v>1370</v>
      </c>
      <c r="E39" s="114" t="s">
        <v>307</v>
      </c>
      <c r="F39" s="114" t="s">
        <v>82</v>
      </c>
      <c r="G39" s="114"/>
      <c r="H39" s="114"/>
      <c r="I39" s="114" t="s">
        <v>60</v>
      </c>
      <c r="J39" s="114" t="s">
        <v>17</v>
      </c>
      <c r="K39" s="114" t="s">
        <v>17</v>
      </c>
      <c r="L39" s="114"/>
      <c r="M39" s="114"/>
      <c r="N39" s="114" t="s">
        <v>1381</v>
      </c>
      <c r="O39" s="114"/>
    </row>
    <row r="40" spans="1:15" ht="24.75" x14ac:dyDescent="0.25">
      <c r="A40" s="114" t="s">
        <v>1127</v>
      </c>
      <c r="B40" s="114" t="s">
        <v>83</v>
      </c>
      <c r="C40" s="114" t="s">
        <v>84</v>
      </c>
      <c r="D40" s="114" t="s">
        <v>1370</v>
      </c>
      <c r="E40" s="114" t="s">
        <v>920</v>
      </c>
      <c r="F40" s="114" t="s">
        <v>701</v>
      </c>
      <c r="G40" s="114"/>
      <c r="H40" s="114"/>
      <c r="I40" s="114" t="s">
        <v>60</v>
      </c>
      <c r="J40" s="114" t="s">
        <v>17</v>
      </c>
      <c r="K40" s="114" t="s">
        <v>17</v>
      </c>
      <c r="L40" s="114"/>
      <c r="M40" s="114"/>
      <c r="N40" s="114" t="s">
        <v>1393</v>
      </c>
      <c r="O40" s="114"/>
    </row>
    <row r="41" spans="1:15" ht="24.75" x14ac:dyDescent="0.25">
      <c r="A41" s="114" t="s">
        <v>1127</v>
      </c>
      <c r="B41" s="114" t="s">
        <v>110</v>
      </c>
      <c r="C41" s="114" t="s">
        <v>111</v>
      </c>
      <c r="D41" s="114" t="s">
        <v>1370</v>
      </c>
      <c r="E41" s="114" t="s">
        <v>159</v>
      </c>
      <c r="F41" s="114" t="s">
        <v>922</v>
      </c>
      <c r="G41" s="114"/>
      <c r="H41" s="114"/>
      <c r="I41" s="114" t="s">
        <v>60</v>
      </c>
      <c r="J41" s="114" t="s">
        <v>17</v>
      </c>
      <c r="K41" s="114" t="s">
        <v>17</v>
      </c>
      <c r="L41" s="114"/>
      <c r="M41" s="114"/>
      <c r="N41" s="114" t="s">
        <v>1076</v>
      </c>
      <c r="O41" s="114"/>
    </row>
    <row r="42" spans="1:15" ht="24.75" x14ac:dyDescent="0.25">
      <c r="A42" s="114" t="s">
        <v>1127</v>
      </c>
      <c r="B42" s="114" t="s">
        <v>87</v>
      </c>
      <c r="C42" s="114" t="s">
        <v>88</v>
      </c>
      <c r="D42" s="114" t="s">
        <v>1370</v>
      </c>
      <c r="E42" s="114" t="s">
        <v>73</v>
      </c>
      <c r="F42" s="114" t="s">
        <v>89</v>
      </c>
      <c r="G42" s="114"/>
      <c r="H42" s="114"/>
      <c r="I42" s="114" t="s">
        <v>60</v>
      </c>
      <c r="J42" s="114" t="s">
        <v>17</v>
      </c>
      <c r="K42" s="114" t="s">
        <v>17</v>
      </c>
      <c r="L42" s="114"/>
      <c r="M42" s="114"/>
      <c r="N42" s="114" t="s">
        <v>1381</v>
      </c>
      <c r="O42" s="114"/>
    </row>
    <row r="43" spans="1:15" ht="24.75" x14ac:dyDescent="0.25">
      <c r="A43" s="114" t="s">
        <v>1127</v>
      </c>
      <c r="B43" s="114" t="s">
        <v>95</v>
      </c>
      <c r="C43" s="114" t="s">
        <v>96</v>
      </c>
      <c r="D43" s="114" t="s">
        <v>1370</v>
      </c>
      <c r="E43" s="114" t="s">
        <v>881</v>
      </c>
      <c r="F43" s="114" t="s">
        <v>498</v>
      </c>
      <c r="G43" s="114"/>
      <c r="H43" s="114"/>
      <c r="I43" s="114" t="s">
        <v>60</v>
      </c>
      <c r="J43" s="114" t="s">
        <v>17</v>
      </c>
      <c r="K43" s="114" t="s">
        <v>17</v>
      </c>
      <c r="L43" s="114"/>
      <c r="M43" s="114"/>
      <c r="N43" s="114" t="s">
        <v>1076</v>
      </c>
      <c r="O43" s="114"/>
    </row>
    <row r="44" spans="1:15" ht="24.75" x14ac:dyDescent="0.25">
      <c r="A44" s="114" t="s">
        <v>1127</v>
      </c>
      <c r="B44" s="114" t="s">
        <v>98</v>
      </c>
      <c r="C44" s="114" t="s">
        <v>99</v>
      </c>
      <c r="D44" s="114" t="s">
        <v>1370</v>
      </c>
      <c r="E44" s="114" t="s">
        <v>881</v>
      </c>
      <c r="F44" s="114" t="s">
        <v>132</v>
      </c>
      <c r="G44" s="114"/>
      <c r="H44" s="114"/>
      <c r="I44" s="114" t="s">
        <v>60</v>
      </c>
      <c r="J44" s="114" t="s">
        <v>17</v>
      </c>
      <c r="K44" s="114" t="s">
        <v>17</v>
      </c>
      <c r="L44" s="114"/>
      <c r="M44" s="114"/>
      <c r="N44" s="114" t="s">
        <v>1076</v>
      </c>
      <c r="O44" s="114"/>
    </row>
    <row r="45" spans="1:15" ht="24.75" x14ac:dyDescent="0.25">
      <c r="A45" s="114" t="s">
        <v>1127</v>
      </c>
      <c r="B45" s="114" t="s">
        <v>112</v>
      </c>
      <c r="C45" s="114" t="s">
        <v>113</v>
      </c>
      <c r="D45" s="114" t="s">
        <v>1370</v>
      </c>
      <c r="E45" s="114" t="s">
        <v>169</v>
      </c>
      <c r="F45" s="114" t="s">
        <v>923</v>
      </c>
      <c r="G45" s="114"/>
      <c r="H45" s="114"/>
      <c r="I45" s="114" t="s">
        <v>60</v>
      </c>
      <c r="J45" s="114" t="s">
        <v>17</v>
      </c>
      <c r="K45" s="114" t="s">
        <v>17</v>
      </c>
      <c r="L45" s="114"/>
      <c r="M45" s="114"/>
      <c r="N45" s="114" t="s">
        <v>1417</v>
      </c>
      <c r="O45" s="114"/>
    </row>
    <row r="46" spans="1:15" ht="24.75" x14ac:dyDescent="0.25">
      <c r="A46" s="114" t="s">
        <v>1127</v>
      </c>
      <c r="B46" s="114" t="s">
        <v>90</v>
      </c>
      <c r="C46" s="114" t="s">
        <v>91</v>
      </c>
      <c r="D46" s="114" t="s">
        <v>1370</v>
      </c>
      <c r="E46" s="114" t="s">
        <v>70</v>
      </c>
      <c r="F46" s="114" t="s">
        <v>70</v>
      </c>
      <c r="G46" s="114"/>
      <c r="H46" s="114"/>
      <c r="I46" s="114" t="s">
        <v>60</v>
      </c>
      <c r="J46" s="114"/>
      <c r="K46" s="114"/>
      <c r="L46" s="114"/>
      <c r="M46" s="114"/>
      <c r="N46" s="114"/>
      <c r="O46" s="114"/>
    </row>
    <row r="47" spans="1:15" ht="24.75" x14ac:dyDescent="0.25">
      <c r="A47" s="114" t="s">
        <v>1127</v>
      </c>
      <c r="B47" s="114" t="s">
        <v>116</v>
      </c>
      <c r="C47" s="114" t="s">
        <v>117</v>
      </c>
      <c r="D47" s="114" t="s">
        <v>1370</v>
      </c>
      <c r="E47" s="114" t="s">
        <v>94</v>
      </c>
      <c r="F47" s="114" t="s">
        <v>924</v>
      </c>
      <c r="G47" s="114"/>
      <c r="H47" s="114"/>
      <c r="I47" s="114" t="s">
        <v>60</v>
      </c>
      <c r="J47" s="114" t="s">
        <v>17</v>
      </c>
      <c r="K47" s="114" t="s">
        <v>17</v>
      </c>
      <c r="L47" s="114"/>
      <c r="M47" s="114"/>
      <c r="N47" s="114" t="s">
        <v>1418</v>
      </c>
      <c r="O47" s="114"/>
    </row>
    <row r="48" spans="1:15" ht="24.75" x14ac:dyDescent="0.25">
      <c r="A48" s="114" t="s">
        <v>1127</v>
      </c>
      <c r="B48" s="114" t="s">
        <v>92</v>
      </c>
      <c r="C48" s="114" t="s">
        <v>93</v>
      </c>
      <c r="D48" s="114" t="s">
        <v>1370</v>
      </c>
      <c r="E48" s="114" t="s">
        <v>341</v>
      </c>
      <c r="F48" s="114" t="s">
        <v>658</v>
      </c>
      <c r="G48" s="114"/>
      <c r="H48" s="114"/>
      <c r="I48" s="114" t="s">
        <v>60</v>
      </c>
      <c r="J48" s="114" t="s">
        <v>17</v>
      </c>
      <c r="K48" s="114" t="s">
        <v>17</v>
      </c>
      <c r="L48" s="114"/>
      <c r="M48" s="114"/>
      <c r="N48" s="114" t="s">
        <v>1048</v>
      </c>
      <c r="O48" s="114"/>
    </row>
    <row r="49" spans="1:15" ht="24.75" x14ac:dyDescent="0.25">
      <c r="A49" s="114" t="s">
        <v>426</v>
      </c>
      <c r="B49" s="114" t="s">
        <v>451</v>
      </c>
      <c r="C49" s="114" t="s">
        <v>452</v>
      </c>
      <c r="D49" s="114" t="s">
        <v>1370</v>
      </c>
      <c r="E49" s="114" t="s">
        <v>453</v>
      </c>
      <c r="F49" s="114"/>
      <c r="G49" s="114"/>
      <c r="H49" s="114"/>
      <c r="I49" s="114" t="s">
        <v>454</v>
      </c>
      <c r="J49" s="114" t="s">
        <v>455</v>
      </c>
      <c r="K49" s="114"/>
      <c r="L49" s="114"/>
      <c r="M49" s="114"/>
      <c r="N49" s="114" t="s">
        <v>456</v>
      </c>
      <c r="O49" s="114"/>
    </row>
    <row r="50" spans="1:15" ht="24.75" x14ac:dyDescent="0.25">
      <c r="A50" s="114" t="s">
        <v>426</v>
      </c>
      <c r="B50" s="114" t="s">
        <v>457</v>
      </c>
      <c r="C50" s="114" t="s">
        <v>458</v>
      </c>
      <c r="D50" s="114" t="s">
        <v>1370</v>
      </c>
      <c r="E50" s="114" t="s">
        <v>725</v>
      </c>
      <c r="F50" s="114"/>
      <c r="G50" s="114"/>
      <c r="H50" s="114"/>
      <c r="I50" s="114" t="s">
        <v>454</v>
      </c>
      <c r="J50" s="114" t="s">
        <v>455</v>
      </c>
      <c r="K50" s="114"/>
      <c r="L50" s="114"/>
      <c r="M50" s="114"/>
      <c r="N50" s="114" t="s">
        <v>459</v>
      </c>
      <c r="O50" s="114"/>
    </row>
    <row r="51" spans="1:15" ht="24.75" x14ac:dyDescent="0.25">
      <c r="A51" s="114" t="s">
        <v>426</v>
      </c>
      <c r="B51" s="114" t="s">
        <v>460</v>
      </c>
      <c r="C51" s="114" t="s">
        <v>461</v>
      </c>
      <c r="D51" s="114" t="s">
        <v>1370</v>
      </c>
      <c r="E51" s="114" t="s">
        <v>462</v>
      </c>
      <c r="F51" s="114"/>
      <c r="G51" s="114"/>
      <c r="H51" s="114"/>
      <c r="I51" s="114" t="s">
        <v>454</v>
      </c>
      <c r="J51" s="114" t="s">
        <v>455</v>
      </c>
      <c r="K51" s="114"/>
      <c r="L51" s="114"/>
      <c r="M51" s="114"/>
      <c r="N51" s="114" t="s">
        <v>463</v>
      </c>
      <c r="O51" s="114"/>
    </row>
    <row r="52" spans="1:15" ht="24.75" x14ac:dyDescent="0.25">
      <c r="A52" s="114" t="s">
        <v>426</v>
      </c>
      <c r="B52" s="114" t="s">
        <v>464</v>
      </c>
      <c r="C52" s="114" t="s">
        <v>465</v>
      </c>
      <c r="D52" s="114" t="s">
        <v>1370</v>
      </c>
      <c r="E52" s="114" t="s">
        <v>453</v>
      </c>
      <c r="F52" s="114"/>
      <c r="G52" s="114"/>
      <c r="H52" s="114"/>
      <c r="I52" s="114" t="s">
        <v>454</v>
      </c>
      <c r="J52" s="114" t="s">
        <v>455</v>
      </c>
      <c r="K52" s="114"/>
      <c r="L52" s="114"/>
      <c r="M52" s="114"/>
      <c r="N52" s="114" t="s">
        <v>459</v>
      </c>
      <c r="O52" s="114"/>
    </row>
    <row r="53" spans="1:15" ht="24.75" x14ac:dyDescent="0.25">
      <c r="A53" s="114" t="s">
        <v>426</v>
      </c>
      <c r="B53" s="114" t="s">
        <v>466</v>
      </c>
      <c r="C53" s="114" t="s">
        <v>467</v>
      </c>
      <c r="D53" s="114" t="s">
        <v>1370</v>
      </c>
      <c r="E53" s="114" t="s">
        <v>453</v>
      </c>
      <c r="F53" s="114"/>
      <c r="G53" s="114"/>
      <c r="H53" s="114"/>
      <c r="I53" s="114" t="s">
        <v>454</v>
      </c>
      <c r="J53" s="114" t="s">
        <v>455</v>
      </c>
      <c r="K53" s="114"/>
      <c r="L53" s="114"/>
      <c r="M53" s="114"/>
      <c r="N53" s="114" t="s">
        <v>459</v>
      </c>
      <c r="O53" s="114"/>
    </row>
    <row r="54" spans="1:15" ht="24.75" x14ac:dyDescent="0.25">
      <c r="A54" s="114" t="s">
        <v>426</v>
      </c>
      <c r="B54" s="114" t="s">
        <v>427</v>
      </c>
      <c r="C54" s="114" t="s">
        <v>428</v>
      </c>
      <c r="D54" s="114" t="s">
        <v>1370</v>
      </c>
      <c r="E54" s="114" t="s">
        <v>40</v>
      </c>
      <c r="F54" s="114"/>
      <c r="G54" s="114"/>
      <c r="H54" s="114"/>
      <c r="I54" s="114" t="s">
        <v>429</v>
      </c>
      <c r="J54" s="114" t="s">
        <v>430</v>
      </c>
      <c r="K54" s="114"/>
      <c r="L54" s="114"/>
      <c r="M54" s="114"/>
      <c r="N54" s="114" t="s">
        <v>431</v>
      </c>
      <c r="O54" s="114"/>
    </row>
    <row r="55" spans="1:15" ht="24.75" x14ac:dyDescent="0.25">
      <c r="A55" s="114" t="s">
        <v>426</v>
      </c>
      <c r="B55" s="114" t="s">
        <v>432</v>
      </c>
      <c r="C55" s="114" t="s">
        <v>433</v>
      </c>
      <c r="D55" s="114" t="s">
        <v>1370</v>
      </c>
      <c r="E55" s="114" t="s">
        <v>15</v>
      </c>
      <c r="F55" s="114"/>
      <c r="G55" s="114"/>
      <c r="H55" s="114"/>
      <c r="I55" s="114" t="s">
        <v>429</v>
      </c>
      <c r="J55" s="114" t="s">
        <v>430</v>
      </c>
      <c r="K55" s="114"/>
      <c r="L55" s="114"/>
      <c r="M55" s="114"/>
      <c r="N55" s="114" t="s">
        <v>431</v>
      </c>
      <c r="O55" s="114"/>
    </row>
    <row r="56" spans="1:15" ht="24.75" x14ac:dyDescent="0.25">
      <c r="A56" s="114" t="s">
        <v>426</v>
      </c>
      <c r="B56" s="114" t="s">
        <v>434</v>
      </c>
      <c r="C56" s="114" t="s">
        <v>435</v>
      </c>
      <c r="D56" s="114" t="s">
        <v>1370</v>
      </c>
      <c r="E56" s="114" t="s">
        <v>205</v>
      </c>
      <c r="F56" s="114"/>
      <c r="G56" s="114"/>
      <c r="H56" s="114"/>
      <c r="I56" s="114" t="s">
        <v>429</v>
      </c>
      <c r="J56" s="114" t="s">
        <v>430</v>
      </c>
      <c r="K56" s="114"/>
      <c r="L56" s="114"/>
      <c r="M56" s="114"/>
      <c r="N56" s="114" t="s">
        <v>431</v>
      </c>
      <c r="O56" s="114"/>
    </row>
    <row r="57" spans="1:15" ht="24.75" x14ac:dyDescent="0.25">
      <c r="A57" s="114" t="s">
        <v>426</v>
      </c>
      <c r="B57" s="114" t="s">
        <v>436</v>
      </c>
      <c r="C57" s="114" t="s">
        <v>437</v>
      </c>
      <c r="D57" s="114" t="s">
        <v>1370</v>
      </c>
      <c r="E57" s="114" t="s">
        <v>438</v>
      </c>
      <c r="F57" s="114"/>
      <c r="G57" s="114"/>
      <c r="H57" s="114"/>
      <c r="I57" s="114" t="s">
        <v>429</v>
      </c>
      <c r="J57" s="114" t="s">
        <v>430</v>
      </c>
      <c r="K57" s="114"/>
      <c r="L57" s="114"/>
      <c r="M57" s="114"/>
      <c r="N57" s="114" t="s">
        <v>431</v>
      </c>
      <c r="O57" s="114"/>
    </row>
    <row r="58" spans="1:15" ht="24.75" x14ac:dyDescent="0.25">
      <c r="A58" s="114" t="s">
        <v>426</v>
      </c>
      <c r="B58" s="114" t="s">
        <v>439</v>
      </c>
      <c r="C58" s="114" t="s">
        <v>440</v>
      </c>
      <c r="D58" s="114" t="s">
        <v>1370</v>
      </c>
      <c r="E58" s="114" t="s">
        <v>28</v>
      </c>
      <c r="F58" s="114"/>
      <c r="G58" s="114"/>
      <c r="H58" s="114"/>
      <c r="I58" s="114" t="s">
        <v>429</v>
      </c>
      <c r="J58" s="114" t="s">
        <v>430</v>
      </c>
      <c r="K58" s="114"/>
      <c r="L58" s="114"/>
      <c r="M58" s="114"/>
      <c r="N58" s="114" t="s">
        <v>431</v>
      </c>
      <c r="O58" s="114"/>
    </row>
    <row r="59" spans="1:15" ht="24.75" x14ac:dyDescent="0.25">
      <c r="A59" s="114" t="s">
        <v>426</v>
      </c>
      <c r="B59" s="114" t="s">
        <v>441</v>
      </c>
      <c r="C59" s="114" t="s">
        <v>442</v>
      </c>
      <c r="D59" s="114" t="s">
        <v>1370</v>
      </c>
      <c r="E59" s="114" t="s">
        <v>37</v>
      </c>
      <c r="F59" s="114"/>
      <c r="G59" s="114"/>
      <c r="H59" s="114"/>
      <c r="I59" s="114" t="s">
        <v>429</v>
      </c>
      <c r="J59" s="114" t="s">
        <v>430</v>
      </c>
      <c r="K59" s="114"/>
      <c r="L59" s="114"/>
      <c r="M59" s="114"/>
      <c r="N59" s="114" t="s">
        <v>431</v>
      </c>
      <c r="O59" s="114"/>
    </row>
    <row r="60" spans="1:15" ht="24.75" x14ac:dyDescent="0.25">
      <c r="A60" s="114" t="s">
        <v>426</v>
      </c>
      <c r="B60" s="114" t="s">
        <v>443</v>
      </c>
      <c r="C60" s="114" t="s">
        <v>444</v>
      </c>
      <c r="D60" s="114" t="s">
        <v>1370</v>
      </c>
      <c r="E60" s="114" t="s">
        <v>445</v>
      </c>
      <c r="F60" s="114"/>
      <c r="G60" s="114"/>
      <c r="H60" s="114"/>
      <c r="I60" s="114" t="s">
        <v>429</v>
      </c>
      <c r="J60" s="114" t="s">
        <v>430</v>
      </c>
      <c r="K60" s="114"/>
      <c r="L60" s="114"/>
      <c r="M60" s="114"/>
      <c r="N60" s="114" t="s">
        <v>431</v>
      </c>
      <c r="O60" s="114"/>
    </row>
    <row r="61" spans="1:15" ht="24.75" x14ac:dyDescent="0.25">
      <c r="A61" s="114" t="s">
        <v>426</v>
      </c>
      <c r="B61" s="114" t="s">
        <v>446</v>
      </c>
      <c r="C61" s="114" t="s">
        <v>447</v>
      </c>
      <c r="D61" s="114" t="s">
        <v>1370</v>
      </c>
      <c r="E61" s="114" t="s">
        <v>448</v>
      </c>
      <c r="F61" s="114"/>
      <c r="G61" s="114"/>
      <c r="H61" s="114"/>
      <c r="I61" s="114" t="s">
        <v>429</v>
      </c>
      <c r="J61" s="114" t="s">
        <v>430</v>
      </c>
      <c r="K61" s="114"/>
      <c r="L61" s="114"/>
      <c r="M61" s="114"/>
      <c r="N61" s="114" t="s">
        <v>431</v>
      </c>
      <c r="O61" s="114"/>
    </row>
    <row r="62" spans="1:15" ht="24.75" x14ac:dyDescent="0.25">
      <c r="A62" s="114" t="s">
        <v>426</v>
      </c>
      <c r="B62" s="114" t="s">
        <v>449</v>
      </c>
      <c r="C62" s="114" t="s">
        <v>450</v>
      </c>
      <c r="D62" s="114" t="s">
        <v>1370</v>
      </c>
      <c r="E62" s="114" t="s">
        <v>105</v>
      </c>
      <c r="F62" s="114"/>
      <c r="G62" s="114"/>
      <c r="H62" s="114"/>
      <c r="I62" s="114" t="s">
        <v>429</v>
      </c>
      <c r="J62" s="114" t="s">
        <v>430</v>
      </c>
      <c r="K62" s="114"/>
      <c r="L62" s="114"/>
      <c r="M62" s="114"/>
      <c r="N62" s="114" t="s">
        <v>431</v>
      </c>
      <c r="O62" s="114"/>
    </row>
    <row r="63" spans="1:15" ht="24.75" x14ac:dyDescent="0.25">
      <c r="A63" s="114" t="s">
        <v>468</v>
      </c>
      <c r="B63" s="114" t="s">
        <v>477</v>
      </c>
      <c r="C63" s="114" t="s">
        <v>478</v>
      </c>
      <c r="D63" s="114" t="s">
        <v>1370</v>
      </c>
      <c r="E63" s="114" t="s">
        <v>70</v>
      </c>
      <c r="F63" s="114" t="s">
        <v>70</v>
      </c>
      <c r="G63" s="114" t="s">
        <v>70</v>
      </c>
      <c r="H63" s="114" t="s">
        <v>70</v>
      </c>
      <c r="I63" s="114" t="s">
        <v>1120</v>
      </c>
      <c r="J63" s="114"/>
      <c r="K63" s="114"/>
      <c r="L63" s="114"/>
      <c r="M63" s="114"/>
      <c r="N63" s="114" t="s">
        <v>479</v>
      </c>
      <c r="O63" s="114"/>
    </row>
    <row r="64" spans="1:15" ht="24.75" x14ac:dyDescent="0.25">
      <c r="A64" s="114" t="s">
        <v>468</v>
      </c>
      <c r="B64" s="114" t="s">
        <v>472</v>
      </c>
      <c r="C64" s="114" t="s">
        <v>473</v>
      </c>
      <c r="D64" s="114" t="s">
        <v>1370</v>
      </c>
      <c r="E64" s="114" t="s">
        <v>326</v>
      </c>
      <c r="F64" s="114" t="s">
        <v>655</v>
      </c>
      <c r="G64" s="114" t="s">
        <v>326</v>
      </c>
      <c r="H64" s="114"/>
      <c r="I64" s="114" t="s">
        <v>476</v>
      </c>
      <c r="J64" s="114" t="s">
        <v>134</v>
      </c>
      <c r="K64" s="114" t="s">
        <v>134</v>
      </c>
      <c r="L64" s="114" t="s">
        <v>17</v>
      </c>
      <c r="M64" s="114"/>
      <c r="N64" s="114" t="s">
        <v>1438</v>
      </c>
      <c r="O64" s="114"/>
    </row>
    <row r="65" spans="1:15" x14ac:dyDescent="0.25">
      <c r="A65" s="114" t="s">
        <v>297</v>
      </c>
      <c r="B65" s="114" t="s">
        <v>321</v>
      </c>
      <c r="C65" s="114" t="s">
        <v>322</v>
      </c>
      <c r="D65" s="114" t="s">
        <v>1370</v>
      </c>
      <c r="E65" s="114" t="s">
        <v>70</v>
      </c>
      <c r="F65" s="114" t="s">
        <v>70</v>
      </c>
      <c r="G65" s="114"/>
      <c r="H65" s="114"/>
      <c r="I65" s="114" t="s">
        <v>323</v>
      </c>
      <c r="J65" s="114"/>
      <c r="K65" s="114"/>
      <c r="L65" s="114"/>
      <c r="M65" s="114"/>
      <c r="N65" s="114"/>
      <c r="O65" s="114"/>
    </row>
    <row r="66" spans="1:15" x14ac:dyDescent="0.25">
      <c r="A66" s="114" t="s">
        <v>297</v>
      </c>
      <c r="B66" s="114" t="s">
        <v>349</v>
      </c>
      <c r="C66" s="114" t="s">
        <v>350</v>
      </c>
      <c r="D66" s="114" t="s">
        <v>1370</v>
      </c>
      <c r="E66" s="114" t="s">
        <v>961</v>
      </c>
      <c r="F66" s="114" t="s">
        <v>962</v>
      </c>
      <c r="G66" s="114"/>
      <c r="H66" s="114"/>
      <c r="I66" s="114" t="s">
        <v>323</v>
      </c>
      <c r="J66" s="114" t="s">
        <v>134</v>
      </c>
      <c r="K66" s="114" t="s">
        <v>134</v>
      </c>
      <c r="L66" s="114"/>
      <c r="M66" s="114"/>
      <c r="N66" s="114" t="s">
        <v>353</v>
      </c>
      <c r="O66" s="114"/>
    </row>
    <row r="67" spans="1:15" x14ac:dyDescent="0.25">
      <c r="A67" s="114" t="s">
        <v>297</v>
      </c>
      <c r="B67" s="114" t="s">
        <v>389</v>
      </c>
      <c r="C67" s="114" t="s">
        <v>390</v>
      </c>
      <c r="D67" s="114" t="s">
        <v>1370</v>
      </c>
      <c r="E67" s="114" t="s">
        <v>70</v>
      </c>
      <c r="F67" s="114" t="s">
        <v>70</v>
      </c>
      <c r="G67" s="114"/>
      <c r="H67" s="114"/>
      <c r="I67" s="114" t="s">
        <v>323</v>
      </c>
      <c r="J67" s="114"/>
      <c r="K67" s="114"/>
      <c r="L67" s="114"/>
      <c r="M67" s="114"/>
      <c r="N67" s="114"/>
      <c r="O67" s="114"/>
    </row>
    <row r="68" spans="1:15" x14ac:dyDescent="0.25">
      <c r="A68" s="114" t="s">
        <v>297</v>
      </c>
      <c r="B68" s="114" t="s">
        <v>391</v>
      </c>
      <c r="C68" s="114" t="s">
        <v>392</v>
      </c>
      <c r="D68" s="114" t="s">
        <v>1370</v>
      </c>
      <c r="E68" s="114" t="s">
        <v>973</v>
      </c>
      <c r="F68" s="114" t="s">
        <v>974</v>
      </c>
      <c r="G68" s="114"/>
      <c r="H68" s="114"/>
      <c r="I68" s="114" t="s">
        <v>323</v>
      </c>
      <c r="J68" s="114" t="s">
        <v>134</v>
      </c>
      <c r="K68" s="114" t="s">
        <v>134</v>
      </c>
      <c r="L68" s="114"/>
      <c r="M68" s="114"/>
      <c r="N68" s="114" t="s">
        <v>353</v>
      </c>
      <c r="O68" s="114"/>
    </row>
    <row r="69" spans="1:15" x14ac:dyDescent="0.25">
      <c r="A69" s="114" t="s">
        <v>297</v>
      </c>
      <c r="B69" s="114" t="s">
        <v>408</v>
      </c>
      <c r="C69" s="114" t="s">
        <v>409</v>
      </c>
      <c r="D69" s="114" t="s">
        <v>1370</v>
      </c>
      <c r="E69" s="114" t="s">
        <v>961</v>
      </c>
      <c r="F69" s="114" t="s">
        <v>962</v>
      </c>
      <c r="G69" s="114"/>
      <c r="H69" s="114"/>
      <c r="I69" s="114" t="s">
        <v>323</v>
      </c>
      <c r="J69" s="114"/>
      <c r="K69" s="114"/>
      <c r="L69" s="114"/>
      <c r="M69" s="114"/>
      <c r="N69" s="114" t="s">
        <v>410</v>
      </c>
      <c r="O69" s="114"/>
    </row>
    <row r="70" spans="1:15" x14ac:dyDescent="0.25">
      <c r="A70" s="114" t="s">
        <v>297</v>
      </c>
      <c r="B70" s="114" t="s">
        <v>424</v>
      </c>
      <c r="C70" s="114" t="s">
        <v>425</v>
      </c>
      <c r="D70" s="114" t="s">
        <v>1370</v>
      </c>
      <c r="E70" s="114" t="s">
        <v>70</v>
      </c>
      <c r="F70" s="114" t="s">
        <v>70</v>
      </c>
      <c r="G70" s="114"/>
      <c r="H70" s="114"/>
      <c r="I70" s="114" t="s">
        <v>323</v>
      </c>
      <c r="J70" s="114"/>
      <c r="K70" s="114"/>
      <c r="L70" s="114"/>
      <c r="M70" s="114"/>
      <c r="N70" s="114"/>
      <c r="O70" s="114"/>
    </row>
    <row r="71" spans="1:15" x14ac:dyDescent="0.25">
      <c r="A71" s="114" t="s">
        <v>297</v>
      </c>
      <c r="B71" s="114" t="s">
        <v>298</v>
      </c>
      <c r="C71" s="114" t="s">
        <v>299</v>
      </c>
      <c r="D71" s="114" t="s">
        <v>1370</v>
      </c>
      <c r="E71" s="114" t="s">
        <v>70</v>
      </c>
      <c r="F71" s="114" t="s">
        <v>70</v>
      </c>
      <c r="G71" s="114"/>
      <c r="H71" s="114"/>
      <c r="I71" s="114" t="s">
        <v>300</v>
      </c>
      <c r="J71" s="114"/>
      <c r="K71" s="114"/>
      <c r="L71" s="114"/>
      <c r="M71" s="114"/>
      <c r="N71" s="114"/>
      <c r="O71" s="114"/>
    </row>
    <row r="72" spans="1:15" x14ac:dyDescent="0.25">
      <c r="A72" s="114" t="s">
        <v>297</v>
      </c>
      <c r="B72" s="114" t="s">
        <v>305</v>
      </c>
      <c r="C72" s="114" t="s">
        <v>306</v>
      </c>
      <c r="D72" s="114" t="s">
        <v>1370</v>
      </c>
      <c r="E72" s="114" t="s">
        <v>953</v>
      </c>
      <c r="F72" s="114" t="s">
        <v>918</v>
      </c>
      <c r="G72" s="114"/>
      <c r="H72" s="114"/>
      <c r="I72" s="114" t="s">
        <v>300</v>
      </c>
      <c r="J72" s="114" t="s">
        <v>17</v>
      </c>
      <c r="K72" s="114" t="s">
        <v>17</v>
      </c>
      <c r="L72" s="114"/>
      <c r="M72" s="114"/>
      <c r="N72" s="114" t="s">
        <v>1393</v>
      </c>
      <c r="O72" s="114"/>
    </row>
    <row r="73" spans="1:15" x14ac:dyDescent="0.25">
      <c r="A73" s="114" t="s">
        <v>297</v>
      </c>
      <c r="B73" s="114" t="s">
        <v>301</v>
      </c>
      <c r="C73" s="114" t="s">
        <v>302</v>
      </c>
      <c r="D73" s="114" t="s">
        <v>1370</v>
      </c>
      <c r="E73" s="114" t="s">
        <v>70</v>
      </c>
      <c r="F73" s="114" t="s">
        <v>70</v>
      </c>
      <c r="G73" s="114"/>
      <c r="H73" s="114"/>
      <c r="I73" s="114" t="s">
        <v>300</v>
      </c>
      <c r="J73" s="114"/>
      <c r="K73" s="114"/>
      <c r="L73" s="114"/>
      <c r="M73" s="114"/>
      <c r="N73" s="114"/>
      <c r="O73" s="114"/>
    </row>
    <row r="74" spans="1:15" x14ac:dyDescent="0.25">
      <c r="A74" s="114" t="s">
        <v>297</v>
      </c>
      <c r="B74" s="114" t="s">
        <v>308</v>
      </c>
      <c r="C74" s="114" t="s">
        <v>309</v>
      </c>
      <c r="D74" s="114" t="s">
        <v>1370</v>
      </c>
      <c r="E74" s="114" t="s">
        <v>954</v>
      </c>
      <c r="F74" s="114" t="s">
        <v>401</v>
      </c>
      <c r="G74" s="114"/>
      <c r="H74" s="114"/>
      <c r="I74" s="114" t="s">
        <v>300</v>
      </c>
      <c r="J74" s="114" t="s">
        <v>17</v>
      </c>
      <c r="K74" s="114" t="s">
        <v>17</v>
      </c>
      <c r="L74" s="114"/>
      <c r="M74" s="114"/>
      <c r="N74" s="114" t="s">
        <v>1428</v>
      </c>
      <c r="O74" s="114"/>
    </row>
    <row r="75" spans="1:15" x14ac:dyDescent="0.25">
      <c r="A75" s="114" t="s">
        <v>297</v>
      </c>
      <c r="B75" s="114" t="s">
        <v>310</v>
      </c>
      <c r="C75" s="114" t="s">
        <v>311</v>
      </c>
      <c r="D75" s="114" t="s">
        <v>1370</v>
      </c>
      <c r="E75" s="114" t="s">
        <v>312</v>
      </c>
      <c r="F75" s="114" t="s">
        <v>928</v>
      </c>
      <c r="G75" s="114" t="s">
        <v>307</v>
      </c>
      <c r="H75" s="114" t="s">
        <v>928</v>
      </c>
      <c r="I75" s="114" t="s">
        <v>300</v>
      </c>
      <c r="J75" s="114" t="s">
        <v>134</v>
      </c>
      <c r="K75" s="114" t="s">
        <v>134</v>
      </c>
      <c r="L75" s="114" t="s">
        <v>17</v>
      </c>
      <c r="M75" s="114" t="s">
        <v>17</v>
      </c>
      <c r="N75" s="114" t="s">
        <v>1429</v>
      </c>
      <c r="O75" s="114"/>
    </row>
    <row r="76" spans="1:15" x14ac:dyDescent="0.25">
      <c r="A76" s="114" t="s">
        <v>297</v>
      </c>
      <c r="B76" s="114" t="s">
        <v>303</v>
      </c>
      <c r="C76" s="114" t="s">
        <v>304</v>
      </c>
      <c r="D76" s="114" t="s">
        <v>1370</v>
      </c>
      <c r="E76" s="114" t="s">
        <v>70</v>
      </c>
      <c r="F76" s="114" t="s">
        <v>70</v>
      </c>
      <c r="G76" s="114"/>
      <c r="H76" s="114"/>
      <c r="I76" s="114" t="s">
        <v>300</v>
      </c>
      <c r="J76" s="114"/>
      <c r="K76" s="114"/>
      <c r="L76" s="114"/>
      <c r="M76" s="114"/>
      <c r="N76" s="114"/>
      <c r="O76" s="114"/>
    </row>
    <row r="77" spans="1:15" x14ac:dyDescent="0.25">
      <c r="A77" s="114" t="s">
        <v>297</v>
      </c>
      <c r="B77" s="114" t="s">
        <v>411</v>
      </c>
      <c r="C77" s="114" t="s">
        <v>412</v>
      </c>
      <c r="D77" s="114" t="s">
        <v>1370</v>
      </c>
      <c r="E77" s="114" t="s">
        <v>312</v>
      </c>
      <c r="F77" s="114" t="s">
        <v>928</v>
      </c>
      <c r="G77" s="114" t="s">
        <v>307</v>
      </c>
      <c r="H77" s="114" t="s">
        <v>928</v>
      </c>
      <c r="I77" s="114" t="s">
        <v>300</v>
      </c>
      <c r="J77" s="114"/>
      <c r="K77" s="114"/>
      <c r="L77" s="114"/>
      <c r="M77" s="114"/>
      <c r="N77" s="114" t="s">
        <v>413</v>
      </c>
      <c r="O77" s="114"/>
    </row>
    <row r="78" spans="1:15" x14ac:dyDescent="0.25">
      <c r="A78" s="114" t="s">
        <v>297</v>
      </c>
      <c r="B78" s="114" t="s">
        <v>375</v>
      </c>
      <c r="C78" s="114" t="s">
        <v>376</v>
      </c>
      <c r="D78" s="114" t="s">
        <v>1370</v>
      </c>
      <c r="E78" s="114" t="s">
        <v>968</v>
      </c>
      <c r="F78" s="114" t="s">
        <v>969</v>
      </c>
      <c r="G78" s="114"/>
      <c r="H78" s="114"/>
      <c r="I78" s="114" t="s">
        <v>378</v>
      </c>
      <c r="J78" s="114" t="s">
        <v>134</v>
      </c>
      <c r="K78" s="114" t="s">
        <v>134</v>
      </c>
      <c r="L78" s="114"/>
      <c r="M78" s="114"/>
      <c r="N78" s="114" t="s">
        <v>379</v>
      </c>
      <c r="O78" s="114"/>
    </row>
    <row r="79" spans="1:15" x14ac:dyDescent="0.25">
      <c r="A79" s="114" t="s">
        <v>297</v>
      </c>
      <c r="B79" s="114" t="s">
        <v>380</v>
      </c>
      <c r="C79" s="114" t="s">
        <v>381</v>
      </c>
      <c r="D79" s="114" t="s">
        <v>1370</v>
      </c>
      <c r="E79" s="114" t="s">
        <v>968</v>
      </c>
      <c r="F79" s="114" t="s">
        <v>969</v>
      </c>
      <c r="G79" s="114"/>
      <c r="H79" s="114"/>
      <c r="I79" s="114" t="s">
        <v>378</v>
      </c>
      <c r="J79" s="114" t="s">
        <v>134</v>
      </c>
      <c r="K79" s="114" t="s">
        <v>134</v>
      </c>
      <c r="L79" s="114"/>
      <c r="M79" s="114"/>
      <c r="N79" s="114" t="s">
        <v>379</v>
      </c>
      <c r="O79" s="114"/>
    </row>
    <row r="80" spans="1:15" x14ac:dyDescent="0.25">
      <c r="A80" s="114" t="s">
        <v>297</v>
      </c>
      <c r="B80" s="114" t="s">
        <v>382</v>
      </c>
      <c r="C80" s="114" t="s">
        <v>383</v>
      </c>
      <c r="D80" s="114" t="s">
        <v>1370</v>
      </c>
      <c r="E80" s="114" t="s">
        <v>970</v>
      </c>
      <c r="F80" s="114" t="s">
        <v>326</v>
      </c>
      <c r="G80" s="114"/>
      <c r="H80" s="114"/>
      <c r="I80" s="114" t="s">
        <v>378</v>
      </c>
      <c r="J80" s="114" t="s">
        <v>17</v>
      </c>
      <c r="K80" s="114" t="s">
        <v>17</v>
      </c>
      <c r="L80" s="114"/>
      <c r="M80" s="114"/>
      <c r="N80" s="114" t="s">
        <v>1435</v>
      </c>
      <c r="O80" s="114"/>
    </row>
    <row r="81" spans="1:15" x14ac:dyDescent="0.25">
      <c r="A81" s="114" t="s">
        <v>297</v>
      </c>
      <c r="B81" s="114" t="s">
        <v>414</v>
      </c>
      <c r="C81" s="114" t="s">
        <v>415</v>
      </c>
      <c r="D81" s="114" t="s">
        <v>1370</v>
      </c>
      <c r="E81" s="114" t="s">
        <v>968</v>
      </c>
      <c r="F81" s="114" t="s">
        <v>969</v>
      </c>
      <c r="G81" s="114"/>
      <c r="H81" s="114"/>
      <c r="I81" s="114" t="s">
        <v>378</v>
      </c>
      <c r="J81" s="114" t="s">
        <v>134</v>
      </c>
      <c r="K81" s="114" t="s">
        <v>134</v>
      </c>
      <c r="L81" s="114"/>
      <c r="M81" s="114"/>
      <c r="N81" s="114" t="s">
        <v>416</v>
      </c>
      <c r="O81" s="114"/>
    </row>
    <row r="82" spans="1:15" x14ac:dyDescent="0.25">
      <c r="A82" s="114" t="s">
        <v>297</v>
      </c>
      <c r="B82" s="114" t="s">
        <v>331</v>
      </c>
      <c r="C82" s="114" t="s">
        <v>332</v>
      </c>
      <c r="D82" s="114" t="s">
        <v>1370</v>
      </c>
      <c r="E82" s="114" t="s">
        <v>956</v>
      </c>
      <c r="F82" s="114"/>
      <c r="G82" s="114"/>
      <c r="H82" s="114"/>
      <c r="I82" s="114" t="s">
        <v>333</v>
      </c>
      <c r="J82" s="114" t="s">
        <v>17</v>
      </c>
      <c r="K82" s="114"/>
      <c r="L82" s="114"/>
      <c r="M82" s="114"/>
      <c r="N82" s="114" t="s">
        <v>1432</v>
      </c>
      <c r="O82" s="114"/>
    </row>
    <row r="83" spans="1:15" x14ac:dyDescent="0.25">
      <c r="A83" s="114" t="s">
        <v>297</v>
      </c>
      <c r="B83" s="114" t="s">
        <v>334</v>
      </c>
      <c r="C83" s="114" t="s">
        <v>335</v>
      </c>
      <c r="D83" s="114" t="s">
        <v>1370</v>
      </c>
      <c r="E83" s="114" t="s">
        <v>956</v>
      </c>
      <c r="F83" s="114"/>
      <c r="G83" s="114"/>
      <c r="H83" s="114"/>
      <c r="I83" s="114" t="s">
        <v>333</v>
      </c>
      <c r="J83" s="114" t="s">
        <v>17</v>
      </c>
      <c r="K83" s="114"/>
      <c r="L83" s="114"/>
      <c r="M83" s="114"/>
      <c r="N83" s="114" t="s">
        <v>1432</v>
      </c>
      <c r="O83" s="114"/>
    </row>
    <row r="84" spans="1:15" x14ac:dyDescent="0.25">
      <c r="A84" s="114" t="s">
        <v>297</v>
      </c>
      <c r="B84" s="114" t="s">
        <v>336</v>
      </c>
      <c r="C84" s="114" t="s">
        <v>337</v>
      </c>
      <c r="D84" s="114" t="s">
        <v>1370</v>
      </c>
      <c r="E84" s="114" t="s">
        <v>70</v>
      </c>
      <c r="F84" s="114" t="s">
        <v>70</v>
      </c>
      <c r="G84" s="114"/>
      <c r="H84" s="114"/>
      <c r="I84" s="114" t="s">
        <v>333</v>
      </c>
      <c r="J84" s="114"/>
      <c r="K84" s="114"/>
      <c r="L84" s="114"/>
      <c r="M84" s="114"/>
      <c r="N84" s="114"/>
      <c r="O84" s="114"/>
    </row>
    <row r="85" spans="1:15" ht="24.75" x14ac:dyDescent="0.25">
      <c r="A85" s="114" t="s">
        <v>297</v>
      </c>
      <c r="B85" s="114" t="s">
        <v>338</v>
      </c>
      <c r="C85" s="114" t="s">
        <v>339</v>
      </c>
      <c r="D85" s="114" t="s">
        <v>1370</v>
      </c>
      <c r="E85" s="114" t="s">
        <v>108</v>
      </c>
      <c r="F85" s="114" t="s">
        <v>957</v>
      </c>
      <c r="G85" s="114" t="s">
        <v>108</v>
      </c>
      <c r="H85" s="114" t="s">
        <v>957</v>
      </c>
      <c r="I85" s="114" t="s">
        <v>333</v>
      </c>
      <c r="J85" s="114" t="s">
        <v>17</v>
      </c>
      <c r="K85" s="114" t="s">
        <v>134</v>
      </c>
      <c r="L85" s="114" t="s">
        <v>17</v>
      </c>
      <c r="M85" s="114" t="s">
        <v>17</v>
      </c>
      <c r="N85" s="114" t="s">
        <v>1433</v>
      </c>
      <c r="O85" s="114"/>
    </row>
    <row r="86" spans="1:15" x14ac:dyDescent="0.25">
      <c r="A86" s="114" t="s">
        <v>297</v>
      </c>
      <c r="B86" s="114" t="s">
        <v>417</v>
      </c>
      <c r="C86" s="114" t="s">
        <v>418</v>
      </c>
      <c r="D86" s="114" t="s">
        <v>1370</v>
      </c>
      <c r="E86" s="114" t="s">
        <v>108</v>
      </c>
      <c r="F86" s="114" t="s">
        <v>957</v>
      </c>
      <c r="G86" s="114" t="s">
        <v>108</v>
      </c>
      <c r="H86" s="114" t="s">
        <v>957</v>
      </c>
      <c r="I86" s="114" t="s">
        <v>333</v>
      </c>
      <c r="J86" s="114"/>
      <c r="K86" s="114"/>
      <c r="L86" s="114"/>
      <c r="M86" s="114"/>
      <c r="N86" s="114" t="s">
        <v>419</v>
      </c>
      <c r="O86" s="114"/>
    </row>
    <row r="87" spans="1:15" x14ac:dyDescent="0.25">
      <c r="A87" s="114" t="s">
        <v>297</v>
      </c>
      <c r="B87" s="114" t="s">
        <v>314</v>
      </c>
      <c r="C87" s="114" t="s">
        <v>315</v>
      </c>
      <c r="D87" s="114" t="s">
        <v>1370</v>
      </c>
      <c r="E87" s="114" t="s">
        <v>589</v>
      </c>
      <c r="F87" s="114" t="s">
        <v>281</v>
      </c>
      <c r="G87" s="114"/>
      <c r="H87" s="114"/>
      <c r="I87" s="114"/>
      <c r="J87" s="114" t="s">
        <v>17</v>
      </c>
      <c r="K87" s="114" t="s">
        <v>17</v>
      </c>
      <c r="L87" s="114"/>
      <c r="M87" s="114"/>
      <c r="N87" s="114" t="s">
        <v>1074</v>
      </c>
      <c r="O87" s="114"/>
    </row>
    <row r="88" spans="1:15" x14ac:dyDescent="0.25">
      <c r="A88" s="114" t="s">
        <v>297</v>
      </c>
      <c r="B88" s="114" t="s">
        <v>317</v>
      </c>
      <c r="C88" s="114" t="s">
        <v>318</v>
      </c>
      <c r="D88" s="114" t="s">
        <v>1370</v>
      </c>
      <c r="E88" s="114" t="s">
        <v>955</v>
      </c>
      <c r="F88" s="114" t="s">
        <v>77</v>
      </c>
      <c r="G88" s="114"/>
      <c r="H88" s="114"/>
      <c r="I88" s="114"/>
      <c r="J88" s="114" t="s">
        <v>17</v>
      </c>
      <c r="K88" s="114" t="s">
        <v>134</v>
      </c>
      <c r="L88" s="114"/>
      <c r="M88" s="114"/>
      <c r="N88" s="114" t="s">
        <v>1430</v>
      </c>
      <c r="O88" s="114"/>
    </row>
    <row r="89" spans="1:15" x14ac:dyDescent="0.25">
      <c r="A89" s="114" t="s">
        <v>297</v>
      </c>
      <c r="B89" s="114" t="s">
        <v>328</v>
      </c>
      <c r="C89" s="114" t="s">
        <v>329</v>
      </c>
      <c r="D89" s="114" t="s">
        <v>1370</v>
      </c>
      <c r="E89" s="114" t="s">
        <v>307</v>
      </c>
      <c r="F89" s="114" t="s">
        <v>74</v>
      </c>
      <c r="G89" s="114"/>
      <c r="H89" s="114"/>
      <c r="I89" s="114"/>
      <c r="J89" s="114" t="s">
        <v>134</v>
      </c>
      <c r="K89" s="114" t="s">
        <v>17</v>
      </c>
      <c r="L89" s="114"/>
      <c r="M89" s="114"/>
      <c r="N89" s="114" t="s">
        <v>1431</v>
      </c>
      <c r="O89" s="114"/>
    </row>
    <row r="90" spans="1:15" x14ac:dyDescent="0.25">
      <c r="A90" s="114" t="s">
        <v>297</v>
      </c>
      <c r="B90" s="114" t="s">
        <v>18</v>
      </c>
      <c r="C90" s="114" t="s">
        <v>19</v>
      </c>
      <c r="D90" s="114" t="s">
        <v>1370</v>
      </c>
      <c r="E90" s="114" t="s">
        <v>360</v>
      </c>
      <c r="F90" s="114" t="s">
        <v>48</v>
      </c>
      <c r="G90" s="114"/>
      <c r="H90" s="114"/>
      <c r="I90" s="114"/>
      <c r="J90" s="114" t="s">
        <v>17</v>
      </c>
      <c r="K90" s="114" t="s">
        <v>17</v>
      </c>
      <c r="L90" s="114"/>
      <c r="M90" s="114"/>
      <c r="N90" s="114" t="s">
        <v>1074</v>
      </c>
      <c r="O90" s="114"/>
    </row>
    <row r="91" spans="1:15" x14ac:dyDescent="0.25">
      <c r="A91" s="114" t="s">
        <v>297</v>
      </c>
      <c r="B91" s="114" t="s">
        <v>342</v>
      </c>
      <c r="C91" s="114" t="s">
        <v>343</v>
      </c>
      <c r="D91" s="114" t="s">
        <v>1370</v>
      </c>
      <c r="E91" s="114" t="s">
        <v>958</v>
      </c>
      <c r="F91" s="114" t="s">
        <v>959</v>
      </c>
      <c r="G91" s="114"/>
      <c r="H91" s="114"/>
      <c r="I91" s="114"/>
      <c r="J91" s="114" t="s">
        <v>17</v>
      </c>
      <c r="K91" s="114" t="s">
        <v>124</v>
      </c>
      <c r="L91" s="114"/>
      <c r="M91" s="114"/>
      <c r="N91" s="114" t="s">
        <v>1434</v>
      </c>
      <c r="O91" s="114"/>
    </row>
    <row r="92" spans="1:15" x14ac:dyDescent="0.25">
      <c r="A92" s="114" t="s">
        <v>297</v>
      </c>
      <c r="B92" s="114" t="s">
        <v>346</v>
      </c>
      <c r="C92" s="114" t="s">
        <v>347</v>
      </c>
      <c r="D92" s="114" t="s">
        <v>1370</v>
      </c>
      <c r="E92" s="114" t="s">
        <v>958</v>
      </c>
      <c r="F92" s="114" t="s">
        <v>960</v>
      </c>
      <c r="G92" s="114"/>
      <c r="H92" s="114"/>
      <c r="I92" s="114"/>
      <c r="J92" s="114" t="s">
        <v>17</v>
      </c>
      <c r="K92" s="114" t="s">
        <v>17</v>
      </c>
      <c r="L92" s="114"/>
      <c r="M92" s="114"/>
      <c r="N92" s="114" t="s">
        <v>1048</v>
      </c>
      <c r="O92" s="114"/>
    </row>
    <row r="93" spans="1:15" x14ac:dyDescent="0.25">
      <c r="A93" s="114" t="s">
        <v>297</v>
      </c>
      <c r="B93" s="114" t="s">
        <v>22</v>
      </c>
      <c r="C93" s="114" t="s">
        <v>23</v>
      </c>
      <c r="D93" s="114" t="s">
        <v>1370</v>
      </c>
      <c r="E93" s="114" t="s">
        <v>916</v>
      </c>
      <c r="F93" s="114" t="s">
        <v>20</v>
      </c>
      <c r="G93" s="114"/>
      <c r="H93" s="114"/>
      <c r="I93" s="114"/>
      <c r="J93" s="114" t="s">
        <v>17</v>
      </c>
      <c r="K93" s="114" t="s">
        <v>17</v>
      </c>
      <c r="L93" s="114"/>
      <c r="M93" s="114"/>
      <c r="N93" s="114" t="s">
        <v>1414</v>
      </c>
      <c r="O93" s="114"/>
    </row>
    <row r="94" spans="1:15" x14ac:dyDescent="0.25">
      <c r="A94" s="114" t="s">
        <v>297</v>
      </c>
      <c r="B94" s="114" t="s">
        <v>354</v>
      </c>
      <c r="C94" s="114" t="s">
        <v>355</v>
      </c>
      <c r="D94" s="114" t="s">
        <v>1370</v>
      </c>
      <c r="E94" s="114" t="s">
        <v>963</v>
      </c>
      <c r="F94" s="114" t="s">
        <v>964</v>
      </c>
      <c r="G94" s="114"/>
      <c r="H94" s="114"/>
      <c r="I94" s="114"/>
      <c r="J94" s="114" t="s">
        <v>134</v>
      </c>
      <c r="K94" s="114" t="s">
        <v>134</v>
      </c>
      <c r="L94" s="114"/>
      <c r="M94" s="114"/>
      <c r="N94" s="114" t="s">
        <v>249</v>
      </c>
      <c r="O94" s="114"/>
    </row>
    <row r="95" spans="1:15" x14ac:dyDescent="0.25">
      <c r="A95" s="114" t="s">
        <v>297</v>
      </c>
      <c r="B95" s="114" t="s">
        <v>358</v>
      </c>
      <c r="C95" s="114" t="s">
        <v>359</v>
      </c>
      <c r="D95" s="114" t="s">
        <v>1370</v>
      </c>
      <c r="E95" s="114"/>
      <c r="F95" s="114" t="s">
        <v>29</v>
      </c>
      <c r="G95" s="114"/>
      <c r="H95" s="114"/>
      <c r="I95" s="114"/>
      <c r="J95" s="114"/>
      <c r="K95" s="114" t="s">
        <v>17</v>
      </c>
      <c r="L95" s="114"/>
      <c r="M95" s="114"/>
      <c r="N95" s="114" t="s">
        <v>1415</v>
      </c>
      <c r="O95" s="114"/>
    </row>
    <row r="96" spans="1:15" x14ac:dyDescent="0.25">
      <c r="A96" s="114" t="s">
        <v>297</v>
      </c>
      <c r="B96" s="114" t="s">
        <v>13</v>
      </c>
      <c r="C96" s="114" t="s">
        <v>14</v>
      </c>
      <c r="D96" s="114" t="s">
        <v>1370</v>
      </c>
      <c r="E96" s="114" t="s">
        <v>578</v>
      </c>
      <c r="F96" s="114"/>
      <c r="G96" s="114"/>
      <c r="H96" s="114"/>
      <c r="I96" s="114"/>
      <c r="J96" s="114" t="s">
        <v>17</v>
      </c>
      <c r="K96" s="114"/>
      <c r="L96" s="114"/>
      <c r="M96" s="114"/>
      <c r="N96" s="114" t="s">
        <v>1413</v>
      </c>
      <c r="O96" s="114"/>
    </row>
    <row r="97" spans="1:15" x14ac:dyDescent="0.25">
      <c r="A97" s="114" t="s">
        <v>297</v>
      </c>
      <c r="B97" s="114" t="s">
        <v>362</v>
      </c>
      <c r="C97" s="114" t="s">
        <v>363</v>
      </c>
      <c r="D97" s="114" t="s">
        <v>1370</v>
      </c>
      <c r="E97" s="114" t="s">
        <v>208</v>
      </c>
      <c r="F97" s="114" t="s">
        <v>254</v>
      </c>
      <c r="G97" s="114"/>
      <c r="H97" s="114"/>
      <c r="I97" s="114"/>
      <c r="J97" s="114" t="s">
        <v>17</v>
      </c>
      <c r="K97" s="114" t="s">
        <v>17</v>
      </c>
      <c r="L97" s="114"/>
      <c r="M97" s="114"/>
      <c r="N97" s="114" t="s">
        <v>1399</v>
      </c>
      <c r="O97" s="114"/>
    </row>
    <row r="98" spans="1:15" x14ac:dyDescent="0.25">
      <c r="A98" s="114" t="s">
        <v>297</v>
      </c>
      <c r="B98" s="114" t="s">
        <v>362</v>
      </c>
      <c r="C98" s="114" t="s">
        <v>364</v>
      </c>
      <c r="D98" s="114" t="s">
        <v>1370</v>
      </c>
      <c r="E98" s="114" t="s">
        <v>208</v>
      </c>
      <c r="F98" s="114"/>
      <c r="G98" s="114"/>
      <c r="H98" s="114"/>
      <c r="I98" s="114"/>
      <c r="J98" s="114" t="s">
        <v>134</v>
      </c>
      <c r="K98" s="114"/>
      <c r="L98" s="114"/>
      <c r="M98" s="114"/>
      <c r="N98" s="114" t="s">
        <v>1399</v>
      </c>
      <c r="O98" s="114"/>
    </row>
    <row r="99" spans="1:15" x14ac:dyDescent="0.25">
      <c r="A99" s="114" t="s">
        <v>297</v>
      </c>
      <c r="B99" s="114" t="s">
        <v>365</v>
      </c>
      <c r="C99" s="114" t="s">
        <v>366</v>
      </c>
      <c r="D99" s="114" t="s">
        <v>1370</v>
      </c>
      <c r="E99" s="114" t="s">
        <v>920</v>
      </c>
      <c r="F99" s="114" t="s">
        <v>920</v>
      </c>
      <c r="G99" s="114"/>
      <c r="H99" s="114"/>
      <c r="I99" s="114"/>
      <c r="J99" s="114" t="s">
        <v>124</v>
      </c>
      <c r="K99" s="114" t="s">
        <v>124</v>
      </c>
      <c r="L99" s="114"/>
      <c r="M99" s="114"/>
      <c r="N99" s="114" t="s">
        <v>345</v>
      </c>
      <c r="O99" s="114"/>
    </row>
    <row r="100" spans="1:15" x14ac:dyDescent="0.25">
      <c r="A100" s="114" t="s">
        <v>297</v>
      </c>
      <c r="B100" s="114" t="s">
        <v>368</v>
      </c>
      <c r="C100" s="114" t="s">
        <v>369</v>
      </c>
      <c r="D100" s="114" t="s">
        <v>1370</v>
      </c>
      <c r="E100" s="114" t="s">
        <v>965</v>
      </c>
      <c r="F100" s="114" t="s">
        <v>966</v>
      </c>
      <c r="G100" s="114" t="s">
        <v>967</v>
      </c>
      <c r="H100" s="114" t="s">
        <v>966</v>
      </c>
      <c r="I100" s="114"/>
      <c r="J100" s="114" t="s">
        <v>134</v>
      </c>
      <c r="K100" s="114" t="s">
        <v>134</v>
      </c>
      <c r="L100" s="114" t="s">
        <v>17</v>
      </c>
      <c r="M100" s="114" t="s">
        <v>17</v>
      </c>
      <c r="N100" s="114" t="s">
        <v>1400</v>
      </c>
      <c r="O100" s="114"/>
    </row>
    <row r="101" spans="1:15" x14ac:dyDescent="0.25">
      <c r="A101" s="114" t="s">
        <v>297</v>
      </c>
      <c r="B101" s="114" t="s">
        <v>372</v>
      </c>
      <c r="C101" s="114" t="s">
        <v>373</v>
      </c>
      <c r="D101" s="114" t="s">
        <v>1370</v>
      </c>
      <c r="E101" s="114"/>
      <c r="F101" s="114" t="s">
        <v>267</v>
      </c>
      <c r="G101" s="114"/>
      <c r="H101" s="114"/>
      <c r="I101" s="114"/>
      <c r="J101" s="114"/>
      <c r="K101" s="114" t="s">
        <v>17</v>
      </c>
      <c r="L101" s="114"/>
      <c r="M101" s="114"/>
      <c r="N101" s="114" t="s">
        <v>1415</v>
      </c>
      <c r="O101" s="114"/>
    </row>
    <row r="102" spans="1:15" x14ac:dyDescent="0.25">
      <c r="A102" s="114" t="s">
        <v>297</v>
      </c>
      <c r="B102" s="114" t="s">
        <v>34</v>
      </c>
      <c r="C102" s="114" t="s">
        <v>35</v>
      </c>
      <c r="D102" s="114" t="s">
        <v>1370</v>
      </c>
      <c r="E102" s="114" t="s">
        <v>144</v>
      </c>
      <c r="F102" s="114" t="s">
        <v>114</v>
      </c>
      <c r="G102" s="114"/>
      <c r="H102" s="114"/>
      <c r="I102" s="114"/>
      <c r="J102" s="114" t="s">
        <v>17</v>
      </c>
      <c r="K102" s="114" t="s">
        <v>17</v>
      </c>
      <c r="L102" s="114"/>
      <c r="M102" s="114"/>
      <c r="N102" s="114" t="s">
        <v>1048</v>
      </c>
      <c r="O102" s="114"/>
    </row>
    <row r="103" spans="1:15" x14ac:dyDescent="0.25">
      <c r="A103" s="114" t="s">
        <v>297</v>
      </c>
      <c r="B103" s="114" t="s">
        <v>385</v>
      </c>
      <c r="C103" s="114" t="s">
        <v>386</v>
      </c>
      <c r="D103" s="114" t="s">
        <v>1370</v>
      </c>
      <c r="E103" s="114" t="s">
        <v>971</v>
      </c>
      <c r="F103" s="114" t="s">
        <v>972</v>
      </c>
      <c r="G103" s="114"/>
      <c r="H103" s="114"/>
      <c r="I103" s="114"/>
      <c r="J103" s="114" t="s">
        <v>134</v>
      </c>
      <c r="K103" s="114" t="s">
        <v>134</v>
      </c>
      <c r="L103" s="114"/>
      <c r="M103" s="114"/>
      <c r="N103" s="114" t="s">
        <v>353</v>
      </c>
      <c r="O103" s="114"/>
    </row>
    <row r="104" spans="1:15" x14ac:dyDescent="0.25">
      <c r="A104" s="114" t="s">
        <v>297</v>
      </c>
      <c r="B104" s="114" t="s">
        <v>395</v>
      </c>
      <c r="C104" s="114" t="s">
        <v>396</v>
      </c>
      <c r="D104" s="114" t="s">
        <v>1370</v>
      </c>
      <c r="E104" s="114" t="s">
        <v>973</v>
      </c>
      <c r="F104" s="114" t="s">
        <v>974</v>
      </c>
      <c r="G104" s="114"/>
      <c r="H104" s="114"/>
      <c r="I104" s="114"/>
      <c r="J104" s="114" t="s">
        <v>134</v>
      </c>
      <c r="K104" s="114" t="s">
        <v>134</v>
      </c>
      <c r="L104" s="114"/>
      <c r="M104" s="114"/>
      <c r="N104" s="114" t="s">
        <v>353</v>
      </c>
      <c r="O104" s="114"/>
    </row>
    <row r="105" spans="1:15" x14ac:dyDescent="0.25">
      <c r="A105" s="114" t="s">
        <v>297</v>
      </c>
      <c r="B105" s="114" t="s">
        <v>397</v>
      </c>
      <c r="C105" s="114" t="s">
        <v>398</v>
      </c>
      <c r="D105" s="114" t="s">
        <v>1370</v>
      </c>
      <c r="E105" s="114" t="s">
        <v>208</v>
      </c>
      <c r="F105" s="114" t="s">
        <v>527</v>
      </c>
      <c r="G105" s="114"/>
      <c r="H105" s="114"/>
      <c r="I105" s="114"/>
      <c r="J105" s="114" t="s">
        <v>134</v>
      </c>
      <c r="K105" s="114" t="s">
        <v>17</v>
      </c>
      <c r="L105" s="114"/>
      <c r="M105" s="114"/>
      <c r="N105" s="114" t="s">
        <v>1431</v>
      </c>
      <c r="O105" s="114"/>
    </row>
    <row r="106" spans="1:15" ht="24.75" x14ac:dyDescent="0.25">
      <c r="A106" s="114" t="s">
        <v>297</v>
      </c>
      <c r="B106" s="114" t="s">
        <v>38</v>
      </c>
      <c r="C106" s="114" t="s">
        <v>39</v>
      </c>
      <c r="D106" s="114" t="s">
        <v>1370</v>
      </c>
      <c r="E106" s="114" t="s">
        <v>917</v>
      </c>
      <c r="F106" s="114" t="s">
        <v>719</v>
      </c>
      <c r="G106" s="114"/>
      <c r="H106" s="114"/>
      <c r="I106" s="114"/>
      <c r="J106" s="114" t="s">
        <v>17</v>
      </c>
      <c r="K106" s="114" t="s">
        <v>17</v>
      </c>
      <c r="L106" s="114"/>
      <c r="M106" s="114"/>
      <c r="N106" s="114" t="s">
        <v>1414</v>
      </c>
      <c r="O106" s="114"/>
    </row>
    <row r="107" spans="1:15" x14ac:dyDescent="0.25">
      <c r="A107" s="114" t="s">
        <v>297</v>
      </c>
      <c r="B107" s="114" t="s">
        <v>399</v>
      </c>
      <c r="C107" s="114" t="s">
        <v>400</v>
      </c>
      <c r="D107" s="114" t="s">
        <v>1370</v>
      </c>
      <c r="E107" s="114" t="s">
        <v>326</v>
      </c>
      <c r="F107" s="114"/>
      <c r="G107" s="114"/>
      <c r="H107" s="114"/>
      <c r="I107" s="114"/>
      <c r="J107" s="114" t="s">
        <v>134</v>
      </c>
      <c r="K107" s="114"/>
      <c r="L107" s="114"/>
      <c r="M107" s="114"/>
      <c r="N107" s="114" t="s">
        <v>175</v>
      </c>
      <c r="O107" s="114"/>
    </row>
    <row r="108" spans="1:15" x14ac:dyDescent="0.25">
      <c r="A108" s="114" t="s">
        <v>297</v>
      </c>
      <c r="B108" s="114" t="s">
        <v>42</v>
      </c>
      <c r="C108" s="114" t="s">
        <v>43</v>
      </c>
      <c r="D108" s="114" t="s">
        <v>1370</v>
      </c>
      <c r="E108" s="114" t="s">
        <v>24</v>
      </c>
      <c r="F108" s="114" t="s">
        <v>267</v>
      </c>
      <c r="G108" s="114"/>
      <c r="H108" s="114"/>
      <c r="I108" s="114"/>
      <c r="J108" s="114" t="s">
        <v>17</v>
      </c>
      <c r="K108" s="114" t="s">
        <v>17</v>
      </c>
      <c r="L108" s="114"/>
      <c r="M108" s="114"/>
      <c r="N108" s="114" t="s">
        <v>1074</v>
      </c>
      <c r="O108" s="114"/>
    </row>
    <row r="109" spans="1:15" x14ac:dyDescent="0.25">
      <c r="A109" s="114" t="s">
        <v>297</v>
      </c>
      <c r="B109" s="114" t="s">
        <v>402</v>
      </c>
      <c r="C109" s="114" t="s">
        <v>403</v>
      </c>
      <c r="D109" s="114" t="s">
        <v>1370</v>
      </c>
      <c r="E109" s="114" t="s">
        <v>312</v>
      </c>
      <c r="F109" s="114" t="s">
        <v>312</v>
      </c>
      <c r="G109" s="114" t="s">
        <v>312</v>
      </c>
      <c r="H109" s="114" t="s">
        <v>312</v>
      </c>
      <c r="I109" s="114"/>
      <c r="J109" s="114" t="s">
        <v>134</v>
      </c>
      <c r="K109" s="114" t="s">
        <v>17</v>
      </c>
      <c r="L109" s="114" t="s">
        <v>17</v>
      </c>
      <c r="M109" s="114" t="s">
        <v>17</v>
      </c>
      <c r="N109" s="114" t="s">
        <v>1436</v>
      </c>
      <c r="O109" s="114"/>
    </row>
    <row r="110" spans="1:15" x14ac:dyDescent="0.25">
      <c r="A110" s="114" t="s">
        <v>297</v>
      </c>
      <c r="B110" s="114" t="s">
        <v>404</v>
      </c>
      <c r="C110" s="114" t="s">
        <v>405</v>
      </c>
      <c r="D110" s="114" t="s">
        <v>1370</v>
      </c>
      <c r="E110" s="114" t="s">
        <v>319</v>
      </c>
      <c r="F110" s="114" t="s">
        <v>63</v>
      </c>
      <c r="G110" s="114"/>
      <c r="H110" s="114"/>
      <c r="I110" s="114"/>
      <c r="J110" s="114" t="s">
        <v>17</v>
      </c>
      <c r="K110" s="114" t="s">
        <v>17</v>
      </c>
      <c r="L110" s="114"/>
      <c r="M110" s="114"/>
      <c r="N110" s="114" t="s">
        <v>1437</v>
      </c>
      <c r="O110" s="114"/>
    </row>
    <row r="111" spans="1:15" x14ac:dyDescent="0.25">
      <c r="A111" s="114" t="s">
        <v>297</v>
      </c>
      <c r="B111" s="114" t="s">
        <v>46</v>
      </c>
      <c r="C111" s="114" t="s">
        <v>47</v>
      </c>
      <c r="D111" s="114" t="s">
        <v>1370</v>
      </c>
      <c r="E111" s="114" t="s">
        <v>518</v>
      </c>
      <c r="F111" s="114"/>
      <c r="G111" s="114"/>
      <c r="H111" s="114"/>
      <c r="I111" s="114"/>
      <c r="J111" s="114" t="s">
        <v>17</v>
      </c>
      <c r="K111" s="114"/>
      <c r="L111" s="114"/>
      <c r="M111" s="114"/>
      <c r="N111" s="114" t="s">
        <v>1413</v>
      </c>
      <c r="O111" s="114"/>
    </row>
    <row r="112" spans="1:15" x14ac:dyDescent="0.25">
      <c r="A112" s="114" t="s">
        <v>297</v>
      </c>
      <c r="B112" s="114" t="s">
        <v>50</v>
      </c>
      <c r="C112" s="114" t="s">
        <v>51</v>
      </c>
      <c r="D112" s="114" t="s">
        <v>1370</v>
      </c>
      <c r="E112" s="114"/>
      <c r="F112" s="114" t="s">
        <v>786</v>
      </c>
      <c r="G112" s="114"/>
      <c r="H112" s="114"/>
      <c r="I112" s="114"/>
      <c r="J112" s="114"/>
      <c r="K112" s="114" t="s">
        <v>17</v>
      </c>
      <c r="L112" s="114"/>
      <c r="M112" s="114"/>
      <c r="N112" s="114" t="s">
        <v>1415</v>
      </c>
      <c r="O112" s="114"/>
    </row>
    <row r="113" spans="1:15" x14ac:dyDescent="0.25">
      <c r="A113" s="114" t="s">
        <v>297</v>
      </c>
      <c r="B113" s="114" t="s">
        <v>420</v>
      </c>
      <c r="C113" s="114" t="s">
        <v>421</v>
      </c>
      <c r="D113" s="114" t="s">
        <v>1370</v>
      </c>
      <c r="E113" s="114" t="s">
        <v>422</v>
      </c>
      <c r="F113" s="114" t="s">
        <v>975</v>
      </c>
      <c r="G113" s="114"/>
      <c r="H113" s="114"/>
      <c r="I113" s="114"/>
      <c r="J113" s="114" t="s">
        <v>134</v>
      </c>
      <c r="K113" s="114" t="s">
        <v>134</v>
      </c>
      <c r="L113" s="114"/>
      <c r="M113" s="114"/>
      <c r="N113" s="114" t="s">
        <v>249</v>
      </c>
      <c r="O113" s="114"/>
    </row>
    <row r="114" spans="1:15" x14ac:dyDescent="0.25">
      <c r="A114" s="114" t="s">
        <v>297</v>
      </c>
      <c r="B114" s="114" t="s">
        <v>53</v>
      </c>
      <c r="C114" s="114" t="s">
        <v>54</v>
      </c>
      <c r="D114" s="114" t="s">
        <v>1370</v>
      </c>
      <c r="E114" s="114" t="s">
        <v>320</v>
      </c>
      <c r="F114" s="114" t="s">
        <v>590</v>
      </c>
      <c r="G114" s="114"/>
      <c r="H114" s="114"/>
      <c r="I114" s="114"/>
      <c r="J114" s="114" t="s">
        <v>17</v>
      </c>
      <c r="K114" s="114" t="s">
        <v>17</v>
      </c>
      <c r="L114" s="114"/>
      <c r="M114" s="114"/>
      <c r="N114" s="114" t="s">
        <v>1380</v>
      </c>
      <c r="O114" s="114"/>
    </row>
    <row r="115" spans="1:15" x14ac:dyDescent="0.25">
      <c r="A115" s="114" t="s">
        <v>480</v>
      </c>
      <c r="B115" s="114" t="s">
        <v>285</v>
      </c>
      <c r="C115" s="114"/>
      <c r="D115" s="114" t="s">
        <v>1370</v>
      </c>
      <c r="E115" s="114"/>
      <c r="F115" s="114" t="s">
        <v>801</v>
      </c>
      <c r="G115" s="114"/>
      <c r="H115" s="114"/>
      <c r="I115" s="114" t="s">
        <v>286</v>
      </c>
      <c r="J115" s="114"/>
      <c r="K115" s="114" t="s">
        <v>275</v>
      </c>
      <c r="L115" s="114"/>
      <c r="M115" s="114"/>
      <c r="N115" s="114" t="s">
        <v>276</v>
      </c>
      <c r="O115" s="114"/>
    </row>
    <row r="116" spans="1:15" x14ac:dyDescent="0.25">
      <c r="A116" s="114" t="s">
        <v>480</v>
      </c>
      <c r="B116" s="114" t="s">
        <v>541</v>
      </c>
      <c r="C116" s="114" t="s">
        <v>542</v>
      </c>
      <c r="D116" s="114" t="s">
        <v>1370</v>
      </c>
      <c r="E116" s="114" t="s">
        <v>982</v>
      </c>
      <c r="F116" s="114" t="s">
        <v>284</v>
      </c>
      <c r="G116" s="114"/>
      <c r="H116" s="114"/>
      <c r="I116" s="114" t="s">
        <v>524</v>
      </c>
      <c r="J116" s="114" t="s">
        <v>17</v>
      </c>
      <c r="K116" s="114" t="s">
        <v>17</v>
      </c>
      <c r="L116" s="114"/>
      <c r="M116" s="114"/>
      <c r="N116" s="114" t="s">
        <v>1426</v>
      </c>
      <c r="O116" s="114"/>
    </row>
    <row r="117" spans="1:15" x14ac:dyDescent="0.25">
      <c r="A117" s="114" t="s">
        <v>480</v>
      </c>
      <c r="B117" s="114" t="s">
        <v>522</v>
      </c>
      <c r="C117" s="114" t="s">
        <v>523</v>
      </c>
      <c r="D117" s="114" t="s">
        <v>1370</v>
      </c>
      <c r="E117" s="114" t="s">
        <v>230</v>
      </c>
      <c r="F117" s="114" t="s">
        <v>933</v>
      </c>
      <c r="G117" s="114"/>
      <c r="H117" s="114"/>
      <c r="I117" s="114" t="s">
        <v>524</v>
      </c>
      <c r="J117" s="114" t="s">
        <v>17</v>
      </c>
      <c r="K117" s="114" t="s">
        <v>17</v>
      </c>
      <c r="L117" s="114"/>
      <c r="M117" s="114"/>
      <c r="N117" s="114" t="s">
        <v>1439</v>
      </c>
      <c r="O117" s="114"/>
    </row>
    <row r="118" spans="1:15" x14ac:dyDescent="0.25">
      <c r="A118" s="114" t="s">
        <v>480</v>
      </c>
      <c r="B118" s="114" t="s">
        <v>558</v>
      </c>
      <c r="C118" s="114" t="s">
        <v>559</v>
      </c>
      <c r="D118" s="114" t="s">
        <v>1370</v>
      </c>
      <c r="E118" s="114" t="s">
        <v>230</v>
      </c>
      <c r="F118" s="114" t="s">
        <v>284</v>
      </c>
      <c r="G118" s="114"/>
      <c r="H118" s="114"/>
      <c r="I118" s="114" t="s">
        <v>524</v>
      </c>
      <c r="J118" s="114" t="s">
        <v>17</v>
      </c>
      <c r="K118" s="114" t="s">
        <v>17</v>
      </c>
      <c r="L118" s="114"/>
      <c r="M118" s="114"/>
      <c r="N118" s="114" t="s">
        <v>1416</v>
      </c>
      <c r="O118" s="114"/>
    </row>
    <row r="119" spans="1:15" x14ac:dyDescent="0.25">
      <c r="A119" s="114" t="s">
        <v>480</v>
      </c>
      <c r="B119" s="114" t="s">
        <v>574</v>
      </c>
      <c r="C119" s="114" t="s">
        <v>575</v>
      </c>
      <c r="D119" s="114" t="s">
        <v>1370</v>
      </c>
      <c r="E119" s="114" t="s">
        <v>70</v>
      </c>
      <c r="F119" s="114" t="s">
        <v>70</v>
      </c>
      <c r="G119" s="114"/>
      <c r="H119" s="114"/>
      <c r="I119" s="114" t="s">
        <v>524</v>
      </c>
      <c r="J119" s="114"/>
      <c r="K119" s="114"/>
      <c r="L119" s="114"/>
      <c r="M119" s="114"/>
      <c r="N119" s="114"/>
      <c r="O119" s="114"/>
    </row>
    <row r="120" spans="1:15" x14ac:dyDescent="0.25">
      <c r="A120" s="114" t="s">
        <v>480</v>
      </c>
      <c r="B120" s="114" t="s">
        <v>580</v>
      </c>
      <c r="C120" s="114" t="s">
        <v>581</v>
      </c>
      <c r="D120" s="114" t="s">
        <v>1370</v>
      </c>
      <c r="E120" s="114" t="s">
        <v>230</v>
      </c>
      <c r="F120" s="114" t="s">
        <v>985</v>
      </c>
      <c r="G120" s="114"/>
      <c r="H120" s="114"/>
      <c r="I120" s="114" t="s">
        <v>524</v>
      </c>
      <c r="J120" s="114" t="s">
        <v>17</v>
      </c>
      <c r="K120" s="114" t="s">
        <v>17</v>
      </c>
      <c r="L120" s="114"/>
      <c r="M120" s="114"/>
      <c r="N120" s="114" t="s">
        <v>1074</v>
      </c>
      <c r="O120" s="114"/>
    </row>
    <row r="121" spans="1:15" x14ac:dyDescent="0.25">
      <c r="A121" s="114" t="s">
        <v>480</v>
      </c>
      <c r="B121" s="114" t="s">
        <v>556</v>
      </c>
      <c r="C121" s="114" t="s">
        <v>557</v>
      </c>
      <c r="D121" s="114" t="s">
        <v>1370</v>
      </c>
      <c r="E121" s="114" t="s">
        <v>230</v>
      </c>
      <c r="F121" s="114" t="s">
        <v>985</v>
      </c>
      <c r="G121" s="114"/>
      <c r="H121" s="114"/>
      <c r="I121" s="114" t="s">
        <v>524</v>
      </c>
      <c r="J121" s="114" t="s">
        <v>17</v>
      </c>
      <c r="K121" s="114" t="s">
        <v>17</v>
      </c>
      <c r="L121" s="114"/>
      <c r="M121" s="114"/>
      <c r="N121" s="114" t="s">
        <v>1074</v>
      </c>
      <c r="O121" s="114"/>
    </row>
    <row r="122" spans="1:15" x14ac:dyDescent="0.25">
      <c r="A122" s="114" t="s">
        <v>480</v>
      </c>
      <c r="B122" s="114" t="s">
        <v>710</v>
      </c>
      <c r="C122" s="114"/>
      <c r="D122" s="114" t="s">
        <v>1370</v>
      </c>
      <c r="E122" s="114" t="s">
        <v>985</v>
      </c>
      <c r="F122" s="114" t="s">
        <v>611</v>
      </c>
      <c r="G122" s="114"/>
      <c r="H122" s="114"/>
      <c r="I122" s="114" t="s">
        <v>524</v>
      </c>
      <c r="J122" s="114" t="s">
        <v>275</v>
      </c>
      <c r="K122" s="114" t="s">
        <v>275</v>
      </c>
      <c r="L122" s="114"/>
      <c r="M122" s="114"/>
      <c r="N122" s="114" t="s">
        <v>711</v>
      </c>
      <c r="O122" s="114"/>
    </row>
    <row r="123" spans="1:15" x14ac:dyDescent="0.25">
      <c r="A123" s="114" t="s">
        <v>480</v>
      </c>
      <c r="B123" s="114" t="s">
        <v>587</v>
      </c>
      <c r="C123" s="114" t="s">
        <v>588</v>
      </c>
      <c r="D123" s="114" t="s">
        <v>1370</v>
      </c>
      <c r="E123" s="114" t="s">
        <v>267</v>
      </c>
      <c r="F123" s="114" t="s">
        <v>590</v>
      </c>
      <c r="G123" s="114"/>
      <c r="H123" s="114"/>
      <c r="I123" s="114" t="s">
        <v>591</v>
      </c>
      <c r="J123" s="114" t="s">
        <v>17</v>
      </c>
      <c r="K123" s="114" t="s">
        <v>17</v>
      </c>
      <c r="L123" s="114"/>
      <c r="M123" s="114"/>
      <c r="N123" s="114" t="s">
        <v>1076</v>
      </c>
      <c r="O123" s="114"/>
    </row>
    <row r="124" spans="1:15" x14ac:dyDescent="0.25">
      <c r="A124" s="114" t="s">
        <v>480</v>
      </c>
      <c r="B124" s="114" t="s">
        <v>536</v>
      </c>
      <c r="C124" s="114" t="s">
        <v>537</v>
      </c>
      <c r="D124" s="114" t="s">
        <v>1370</v>
      </c>
      <c r="E124" s="114" t="s">
        <v>70</v>
      </c>
      <c r="F124" s="114" t="s">
        <v>70</v>
      </c>
      <c r="G124" s="114"/>
      <c r="H124" s="114"/>
      <c r="I124" s="114" t="s">
        <v>512</v>
      </c>
      <c r="J124" s="114"/>
      <c r="K124" s="114"/>
      <c r="L124" s="114"/>
      <c r="M124" s="114"/>
      <c r="N124" s="114"/>
      <c r="O124" s="114"/>
    </row>
    <row r="125" spans="1:15" x14ac:dyDescent="0.25">
      <c r="A125" s="114" t="s">
        <v>480</v>
      </c>
      <c r="B125" s="114" t="s">
        <v>605</v>
      </c>
      <c r="C125" s="114" t="s">
        <v>537</v>
      </c>
      <c r="D125" s="114" t="s">
        <v>1370</v>
      </c>
      <c r="E125" s="114" t="s">
        <v>70</v>
      </c>
      <c r="F125" s="114" t="s">
        <v>70</v>
      </c>
      <c r="G125" s="114"/>
      <c r="H125" s="114"/>
      <c r="I125" s="114" t="s">
        <v>512</v>
      </c>
      <c r="J125" s="114"/>
      <c r="K125" s="114"/>
      <c r="L125" s="114"/>
      <c r="M125" s="114"/>
      <c r="N125" s="114"/>
      <c r="O125" s="114"/>
    </row>
    <row r="126" spans="1:15" x14ac:dyDescent="0.25">
      <c r="A126" s="114" t="s">
        <v>480</v>
      </c>
      <c r="B126" s="114" t="s">
        <v>538</v>
      </c>
      <c r="C126" s="114" t="s">
        <v>539</v>
      </c>
      <c r="D126" s="114" t="s">
        <v>1370</v>
      </c>
      <c r="E126" s="114" t="s">
        <v>178</v>
      </c>
      <c r="F126" s="114" t="s">
        <v>981</v>
      </c>
      <c r="G126" s="114"/>
      <c r="H126" s="114"/>
      <c r="I126" s="114" t="s">
        <v>512</v>
      </c>
      <c r="J126" s="114" t="s">
        <v>17</v>
      </c>
      <c r="K126" s="114" t="s">
        <v>17</v>
      </c>
      <c r="L126" s="114"/>
      <c r="M126" s="114"/>
      <c r="N126" s="114" t="s">
        <v>1437</v>
      </c>
      <c r="O126" s="114"/>
    </row>
    <row r="127" spans="1:15" x14ac:dyDescent="0.25">
      <c r="A127" s="114" t="s">
        <v>480</v>
      </c>
      <c r="B127" s="114" t="s">
        <v>646</v>
      </c>
      <c r="C127" s="114" t="s">
        <v>647</v>
      </c>
      <c r="D127" s="114" t="s">
        <v>1370</v>
      </c>
      <c r="E127" s="114" t="s">
        <v>70</v>
      </c>
      <c r="F127" s="114" t="s">
        <v>70</v>
      </c>
      <c r="G127" s="114"/>
      <c r="H127" s="114"/>
      <c r="I127" s="114" t="s">
        <v>512</v>
      </c>
      <c r="J127" s="114"/>
      <c r="K127" s="114"/>
      <c r="L127" s="114"/>
      <c r="M127" s="114"/>
      <c r="N127" s="114"/>
      <c r="O127" s="114"/>
    </row>
    <row r="128" spans="1:15" x14ac:dyDescent="0.25">
      <c r="A128" s="114" t="s">
        <v>480</v>
      </c>
      <c r="B128" s="114" t="s">
        <v>598</v>
      </c>
      <c r="C128" s="114" t="s">
        <v>599</v>
      </c>
      <c r="D128" s="114" t="s">
        <v>1370</v>
      </c>
      <c r="E128" s="114" t="s">
        <v>504</v>
      </c>
      <c r="F128" s="114" t="s">
        <v>988</v>
      </c>
      <c r="G128" s="114"/>
      <c r="H128" s="114"/>
      <c r="I128" s="114" t="s">
        <v>512</v>
      </c>
      <c r="J128" s="114" t="s">
        <v>17</v>
      </c>
      <c r="K128" s="114" t="s">
        <v>17</v>
      </c>
      <c r="L128" s="114"/>
      <c r="M128" s="114"/>
      <c r="N128" s="114" t="s">
        <v>1048</v>
      </c>
      <c r="O128" s="114"/>
    </row>
    <row r="129" spans="1:15" x14ac:dyDescent="0.25">
      <c r="A129" s="114" t="s">
        <v>480</v>
      </c>
      <c r="B129" s="114" t="s">
        <v>508</v>
      </c>
      <c r="C129" s="114" t="s">
        <v>509</v>
      </c>
      <c r="D129" s="114" t="s">
        <v>1370</v>
      </c>
      <c r="E129" s="114" t="s">
        <v>129</v>
      </c>
      <c r="F129" s="114" t="s">
        <v>978</v>
      </c>
      <c r="G129" s="114"/>
      <c r="H129" s="114"/>
      <c r="I129" s="114" t="s">
        <v>512</v>
      </c>
      <c r="J129" s="114" t="s">
        <v>17</v>
      </c>
      <c r="K129" s="114" t="s">
        <v>17</v>
      </c>
      <c r="L129" s="114"/>
      <c r="M129" s="114"/>
      <c r="N129" s="114" t="s">
        <v>1441</v>
      </c>
      <c r="O129" s="114"/>
    </row>
    <row r="130" spans="1:15" x14ac:dyDescent="0.25">
      <c r="A130" s="114" t="s">
        <v>480</v>
      </c>
      <c r="B130" s="114" t="s">
        <v>714</v>
      </c>
      <c r="C130" s="114"/>
      <c r="D130" s="114" t="s">
        <v>1370</v>
      </c>
      <c r="E130" s="114"/>
      <c r="F130" s="114" t="s">
        <v>1000</v>
      </c>
      <c r="G130" s="114"/>
      <c r="H130" s="114"/>
      <c r="I130" s="114" t="s">
        <v>512</v>
      </c>
      <c r="J130" s="114"/>
      <c r="K130" s="114" t="s">
        <v>275</v>
      </c>
      <c r="L130" s="114"/>
      <c r="M130" s="114"/>
      <c r="N130" s="114" t="s">
        <v>276</v>
      </c>
      <c r="O130" s="114"/>
    </row>
    <row r="131" spans="1:15" x14ac:dyDescent="0.25">
      <c r="A131" s="114" t="s">
        <v>480</v>
      </c>
      <c r="B131" s="114" t="s">
        <v>619</v>
      </c>
      <c r="C131" s="114" t="s">
        <v>620</v>
      </c>
      <c r="D131" s="114" t="s">
        <v>1370</v>
      </c>
      <c r="E131" s="114" t="s">
        <v>36</v>
      </c>
      <c r="F131" s="114" t="s">
        <v>504</v>
      </c>
      <c r="G131" s="114"/>
      <c r="H131" s="114"/>
      <c r="I131" s="114" t="s">
        <v>622</v>
      </c>
      <c r="J131" s="114" t="s">
        <v>17</v>
      </c>
      <c r="K131" s="114" t="s">
        <v>17</v>
      </c>
      <c r="L131" s="114"/>
      <c r="M131" s="114"/>
      <c r="N131" s="114" t="s">
        <v>1393</v>
      </c>
      <c r="O131" s="114"/>
    </row>
    <row r="132" spans="1:15" x14ac:dyDescent="0.25">
      <c r="A132" s="114" t="s">
        <v>480</v>
      </c>
      <c r="B132" s="114" t="s">
        <v>623</v>
      </c>
      <c r="C132" s="114" t="s">
        <v>624</v>
      </c>
      <c r="D132" s="114" t="s">
        <v>1370</v>
      </c>
      <c r="E132" s="114" t="s">
        <v>360</v>
      </c>
      <c r="F132" s="114" t="s">
        <v>828</v>
      </c>
      <c r="G132" s="114"/>
      <c r="H132" s="114"/>
      <c r="I132" s="114" t="s">
        <v>622</v>
      </c>
      <c r="J132" s="114" t="s">
        <v>17</v>
      </c>
      <c r="K132" s="114" t="s">
        <v>17</v>
      </c>
      <c r="L132" s="114"/>
      <c r="M132" s="114"/>
      <c r="N132" s="114" t="s">
        <v>1075</v>
      </c>
      <c r="O132" s="114"/>
    </row>
    <row r="133" spans="1:15" x14ac:dyDescent="0.25">
      <c r="A133" s="114" t="s">
        <v>480</v>
      </c>
      <c r="B133" s="114" t="s">
        <v>632</v>
      </c>
      <c r="C133" s="114" t="s">
        <v>633</v>
      </c>
      <c r="D133" s="114" t="s">
        <v>1370</v>
      </c>
      <c r="E133" s="114" t="s">
        <v>227</v>
      </c>
      <c r="F133" s="114" t="s">
        <v>271</v>
      </c>
      <c r="G133" s="114"/>
      <c r="H133" s="114"/>
      <c r="I133" s="114" t="s">
        <v>622</v>
      </c>
      <c r="J133" s="114" t="s">
        <v>17</v>
      </c>
      <c r="K133" s="114" t="s">
        <v>17</v>
      </c>
      <c r="L133" s="114"/>
      <c r="M133" s="114"/>
      <c r="N133" s="114" t="s">
        <v>1075</v>
      </c>
      <c r="O133" s="114"/>
    </row>
    <row r="134" spans="1:15" x14ac:dyDescent="0.25">
      <c r="A134" s="114" t="s">
        <v>480</v>
      </c>
      <c r="B134" s="114" t="s">
        <v>635</v>
      </c>
      <c r="C134" s="114" t="s">
        <v>636</v>
      </c>
      <c r="D134" s="114" t="s">
        <v>1370</v>
      </c>
      <c r="E134" s="114" t="s">
        <v>140</v>
      </c>
      <c r="F134" s="114" t="s">
        <v>637</v>
      </c>
      <c r="G134" s="114"/>
      <c r="H134" s="114"/>
      <c r="I134" s="114" t="s">
        <v>622</v>
      </c>
      <c r="J134" s="114" t="s">
        <v>17</v>
      </c>
      <c r="K134" s="114" t="s">
        <v>17</v>
      </c>
      <c r="L134" s="114"/>
      <c r="M134" s="114"/>
      <c r="N134" s="114" t="s">
        <v>1048</v>
      </c>
      <c r="O134" s="114"/>
    </row>
    <row r="135" spans="1:15" x14ac:dyDescent="0.25">
      <c r="A135" s="114" t="s">
        <v>480</v>
      </c>
      <c r="B135" s="114" t="s">
        <v>640</v>
      </c>
      <c r="C135" s="114" t="s">
        <v>641</v>
      </c>
      <c r="D135" s="114" t="s">
        <v>1370</v>
      </c>
      <c r="E135" s="114" t="s">
        <v>992</v>
      </c>
      <c r="F135" s="114" t="s">
        <v>993</v>
      </c>
      <c r="G135" s="114"/>
      <c r="H135" s="114"/>
      <c r="I135" s="114" t="s">
        <v>622</v>
      </c>
      <c r="J135" s="114" t="s">
        <v>17</v>
      </c>
      <c r="K135" s="114" t="s">
        <v>17</v>
      </c>
      <c r="L135" s="114"/>
      <c r="M135" s="114"/>
      <c r="N135" s="114" t="s">
        <v>1048</v>
      </c>
      <c r="O135" s="114"/>
    </row>
    <row r="136" spans="1:15" x14ac:dyDescent="0.25">
      <c r="A136" s="114" t="s">
        <v>480</v>
      </c>
      <c r="B136" s="114" t="s">
        <v>643</v>
      </c>
      <c r="C136" s="114" t="s">
        <v>644</v>
      </c>
      <c r="D136" s="114" t="s">
        <v>1370</v>
      </c>
      <c r="E136" s="114" t="s">
        <v>762</v>
      </c>
      <c r="F136" s="114" t="s">
        <v>994</v>
      </c>
      <c r="G136" s="114"/>
      <c r="H136" s="114"/>
      <c r="I136" s="114" t="s">
        <v>622</v>
      </c>
      <c r="J136" s="114" t="s">
        <v>17</v>
      </c>
      <c r="K136" s="114" t="s">
        <v>17</v>
      </c>
      <c r="L136" s="114"/>
      <c r="M136" s="114"/>
      <c r="N136" s="114" t="s">
        <v>1439</v>
      </c>
      <c r="O136" s="114"/>
    </row>
    <row r="137" spans="1:15" x14ac:dyDescent="0.25">
      <c r="A137" s="114" t="s">
        <v>480</v>
      </c>
      <c r="B137" s="114" t="s">
        <v>715</v>
      </c>
      <c r="C137" s="114"/>
      <c r="D137" s="114" t="s">
        <v>1370</v>
      </c>
      <c r="E137" s="114" t="s">
        <v>701</v>
      </c>
      <c r="F137" s="114" t="s">
        <v>843</v>
      </c>
      <c r="G137" s="114"/>
      <c r="H137" s="114"/>
      <c r="I137" s="114" t="s">
        <v>622</v>
      </c>
      <c r="J137" s="114" t="s">
        <v>275</v>
      </c>
      <c r="K137" s="114" t="s">
        <v>275</v>
      </c>
      <c r="L137" s="114"/>
      <c r="M137" s="114"/>
      <c r="N137" s="114" t="s">
        <v>711</v>
      </c>
      <c r="O137" s="114"/>
    </row>
    <row r="138" spans="1:15" ht="24.75" x14ac:dyDescent="0.25">
      <c r="A138" s="114" t="s">
        <v>480</v>
      </c>
      <c r="B138" s="114" t="s">
        <v>1450</v>
      </c>
      <c r="C138" s="114"/>
      <c r="D138" s="114" t="s">
        <v>1370</v>
      </c>
      <c r="E138" s="114"/>
      <c r="F138" s="114" t="s">
        <v>933</v>
      </c>
      <c r="G138" s="114"/>
      <c r="H138" s="114"/>
      <c r="I138" s="114" t="s">
        <v>60</v>
      </c>
      <c r="J138" s="114"/>
      <c r="K138" s="114" t="s">
        <v>275</v>
      </c>
      <c r="L138" s="114"/>
      <c r="M138" s="114"/>
      <c r="N138" s="114" t="s">
        <v>276</v>
      </c>
      <c r="O138" s="114"/>
    </row>
    <row r="139" spans="1:15" x14ac:dyDescent="0.25">
      <c r="A139" s="114" t="s">
        <v>480</v>
      </c>
      <c r="B139" s="114" t="s">
        <v>584</v>
      </c>
      <c r="C139" s="114" t="s">
        <v>585</v>
      </c>
      <c r="D139" s="114" t="s">
        <v>1370</v>
      </c>
      <c r="E139" s="114" t="s">
        <v>227</v>
      </c>
      <c r="F139" s="114" t="s">
        <v>940</v>
      </c>
      <c r="G139" s="114"/>
      <c r="H139" s="114"/>
      <c r="I139" s="114"/>
      <c r="J139" s="114" t="s">
        <v>17</v>
      </c>
      <c r="K139" s="114" t="s">
        <v>17</v>
      </c>
      <c r="L139" s="114"/>
      <c r="M139" s="114"/>
      <c r="N139" s="114" t="s">
        <v>1074</v>
      </c>
      <c r="O139" s="114"/>
    </row>
    <row r="140" spans="1:15" x14ac:dyDescent="0.25">
      <c r="A140" s="114" t="s">
        <v>480</v>
      </c>
      <c r="B140" s="114" t="s">
        <v>496</v>
      </c>
      <c r="C140" s="114" t="s">
        <v>497</v>
      </c>
      <c r="D140" s="114" t="s">
        <v>1370</v>
      </c>
      <c r="E140" s="114" t="s">
        <v>205</v>
      </c>
      <c r="F140" s="114" t="s">
        <v>160</v>
      </c>
      <c r="G140" s="114"/>
      <c r="H140" s="114"/>
      <c r="I140" s="114"/>
      <c r="J140" s="114" t="s">
        <v>17</v>
      </c>
      <c r="K140" s="114" t="s">
        <v>17</v>
      </c>
      <c r="L140" s="114"/>
      <c r="M140" s="114"/>
      <c r="N140" s="114" t="s">
        <v>1440</v>
      </c>
      <c r="O140" s="114"/>
    </row>
    <row r="141" spans="1:15" x14ac:dyDescent="0.25">
      <c r="A141" s="114" t="s">
        <v>480</v>
      </c>
      <c r="B141" s="114" t="s">
        <v>606</v>
      </c>
      <c r="C141" s="114" t="s">
        <v>607</v>
      </c>
      <c r="D141" s="114" t="s">
        <v>1370</v>
      </c>
      <c r="E141" s="114" t="s">
        <v>655</v>
      </c>
      <c r="F141" s="114" t="s">
        <v>731</v>
      </c>
      <c r="G141" s="114"/>
      <c r="H141" s="114"/>
      <c r="I141" s="114"/>
      <c r="J141" s="114" t="s">
        <v>17</v>
      </c>
      <c r="K141" s="114" t="s">
        <v>17</v>
      </c>
      <c r="L141" s="114"/>
      <c r="M141" s="114"/>
      <c r="N141" s="114" t="s">
        <v>1048</v>
      </c>
      <c r="O141" s="114"/>
    </row>
    <row r="142" spans="1:15" x14ac:dyDescent="0.25">
      <c r="A142" s="114" t="s">
        <v>480</v>
      </c>
      <c r="B142" s="114" t="s">
        <v>609</v>
      </c>
      <c r="C142" s="114" t="s">
        <v>610</v>
      </c>
      <c r="D142" s="114" t="s">
        <v>1370</v>
      </c>
      <c r="E142" s="114" t="s">
        <v>197</v>
      </c>
      <c r="F142" s="114" t="s">
        <v>611</v>
      </c>
      <c r="G142" s="114"/>
      <c r="H142" s="114"/>
      <c r="I142" s="114"/>
      <c r="J142" s="114" t="s">
        <v>17</v>
      </c>
      <c r="K142" s="114" t="s">
        <v>17</v>
      </c>
      <c r="L142" s="114"/>
      <c r="M142" s="114"/>
      <c r="N142" s="114" t="s">
        <v>1048</v>
      </c>
      <c r="O142" s="114"/>
    </row>
    <row r="143" spans="1:15" x14ac:dyDescent="0.25">
      <c r="A143" s="114" t="s">
        <v>480</v>
      </c>
      <c r="B143" s="114" t="s">
        <v>612</v>
      </c>
      <c r="C143" s="114" t="s">
        <v>613</v>
      </c>
      <c r="D143" s="114" t="s">
        <v>1370</v>
      </c>
      <c r="E143" s="114" t="s">
        <v>67</v>
      </c>
      <c r="F143" s="114" t="s">
        <v>990</v>
      </c>
      <c r="G143" s="114"/>
      <c r="H143" s="114"/>
      <c r="I143" s="114"/>
      <c r="J143" s="114" t="s">
        <v>17</v>
      </c>
      <c r="K143" s="114" t="s">
        <v>17</v>
      </c>
      <c r="L143" s="114"/>
      <c r="M143" s="114"/>
      <c r="N143" s="114" t="s">
        <v>1074</v>
      </c>
      <c r="O143" s="114"/>
    </row>
    <row r="144" spans="1:15" x14ac:dyDescent="0.25">
      <c r="A144" s="114" t="s">
        <v>480</v>
      </c>
      <c r="B144" s="114" t="s">
        <v>617</v>
      </c>
      <c r="C144" s="114" t="s">
        <v>618</v>
      </c>
      <c r="D144" s="114" t="s">
        <v>1370</v>
      </c>
      <c r="E144" s="114" t="s">
        <v>661</v>
      </c>
      <c r="F144" s="114" t="s">
        <v>948</v>
      </c>
      <c r="G144" s="114"/>
      <c r="H144" s="114"/>
      <c r="I144" s="114"/>
      <c r="J144" s="114" t="s">
        <v>17</v>
      </c>
      <c r="K144" s="114" t="s">
        <v>17</v>
      </c>
      <c r="L144" s="114"/>
      <c r="M144" s="114"/>
      <c r="N144" s="114" t="s">
        <v>1048</v>
      </c>
      <c r="O144" s="114"/>
    </row>
    <row r="145" spans="1:15" x14ac:dyDescent="0.25">
      <c r="A145" s="114" t="s">
        <v>480</v>
      </c>
      <c r="B145" s="114" t="s">
        <v>481</v>
      </c>
      <c r="C145" s="114" t="s">
        <v>482</v>
      </c>
      <c r="D145" s="114" t="s">
        <v>1370</v>
      </c>
      <c r="E145" s="114" t="s">
        <v>630</v>
      </c>
      <c r="F145" s="114" t="s">
        <v>284</v>
      </c>
      <c r="G145" s="114"/>
      <c r="H145" s="114"/>
      <c r="I145" s="114"/>
      <c r="J145" s="114" t="s">
        <v>17</v>
      </c>
      <c r="K145" s="114" t="s">
        <v>17</v>
      </c>
      <c r="L145" s="114"/>
      <c r="M145" s="114"/>
      <c r="N145" s="114" t="s">
        <v>1439</v>
      </c>
      <c r="O145" s="114"/>
    </row>
    <row r="146" spans="1:15" x14ac:dyDescent="0.25">
      <c r="A146" s="114" t="s">
        <v>480</v>
      </c>
      <c r="B146" s="114" t="s">
        <v>625</v>
      </c>
      <c r="C146" s="114" t="s">
        <v>626</v>
      </c>
      <c r="D146" s="114" t="s">
        <v>1370</v>
      </c>
      <c r="E146" s="114" t="s">
        <v>45</v>
      </c>
      <c r="F146" s="114" t="s">
        <v>991</v>
      </c>
      <c r="G146" s="114"/>
      <c r="H146" s="114"/>
      <c r="I146" s="114"/>
      <c r="J146" s="114" t="s">
        <v>17</v>
      </c>
      <c r="K146" s="114" t="s">
        <v>17</v>
      </c>
      <c r="L146" s="114"/>
      <c r="M146" s="114"/>
      <c r="N146" s="114" t="s">
        <v>1048</v>
      </c>
      <c r="O146" s="114"/>
    </row>
    <row r="147" spans="1:15" x14ac:dyDescent="0.25">
      <c r="A147" s="114" t="s">
        <v>480</v>
      </c>
      <c r="B147" s="114" t="s">
        <v>592</v>
      </c>
      <c r="C147" s="114" t="s">
        <v>593</v>
      </c>
      <c r="D147" s="114" t="s">
        <v>1370</v>
      </c>
      <c r="E147" s="114" t="s">
        <v>85</v>
      </c>
      <c r="F147" s="114" t="s">
        <v>159</v>
      </c>
      <c r="G147" s="114"/>
      <c r="H147" s="114"/>
      <c r="I147" s="114"/>
      <c r="J147" s="114" t="s">
        <v>17</v>
      </c>
      <c r="K147" s="114" t="s">
        <v>17</v>
      </c>
      <c r="L147" s="114"/>
      <c r="M147" s="114"/>
      <c r="N147" s="114" t="s">
        <v>1048</v>
      </c>
      <c r="O147" s="114"/>
    </row>
    <row r="148" spans="1:15" x14ac:dyDescent="0.25">
      <c r="A148" s="114" t="s">
        <v>480</v>
      </c>
      <c r="B148" s="114" t="s">
        <v>499</v>
      </c>
      <c r="C148" s="114" t="s">
        <v>500</v>
      </c>
      <c r="D148" s="114" t="s">
        <v>1370</v>
      </c>
      <c r="E148" s="114" t="s">
        <v>976</v>
      </c>
      <c r="F148" s="114" t="s">
        <v>174</v>
      </c>
      <c r="G148" s="114"/>
      <c r="H148" s="114"/>
      <c r="I148" s="114"/>
      <c r="J148" s="114" t="s">
        <v>17</v>
      </c>
      <c r="K148" s="114" t="s">
        <v>17</v>
      </c>
      <c r="L148" s="114"/>
      <c r="M148" s="114"/>
      <c r="N148" s="114" t="s">
        <v>1437</v>
      </c>
      <c r="O148" s="114"/>
    </row>
    <row r="149" spans="1:15" x14ac:dyDescent="0.25">
      <c r="A149" s="114" t="s">
        <v>480</v>
      </c>
      <c r="B149" s="114" t="s">
        <v>628</v>
      </c>
      <c r="C149" s="114" t="s">
        <v>629</v>
      </c>
      <c r="D149" s="114" t="s">
        <v>1370</v>
      </c>
      <c r="E149" s="114" t="s">
        <v>627</v>
      </c>
      <c r="F149" s="114" t="s">
        <v>233</v>
      </c>
      <c r="G149" s="114"/>
      <c r="H149" s="114"/>
      <c r="I149" s="114"/>
      <c r="J149" s="114" t="s">
        <v>17</v>
      </c>
      <c r="K149" s="114" t="s">
        <v>17</v>
      </c>
      <c r="L149" s="114"/>
      <c r="M149" s="114"/>
      <c r="N149" s="114" t="s">
        <v>1075</v>
      </c>
      <c r="O149" s="114"/>
    </row>
    <row r="150" spans="1:15" x14ac:dyDescent="0.25">
      <c r="A150" s="114" t="s">
        <v>480</v>
      </c>
      <c r="B150" s="114" t="s">
        <v>638</v>
      </c>
      <c r="C150" s="114" t="s">
        <v>639</v>
      </c>
      <c r="D150" s="114" t="s">
        <v>1370</v>
      </c>
      <c r="E150" s="114" t="s">
        <v>29</v>
      </c>
      <c r="F150" s="114" t="s">
        <v>448</v>
      </c>
      <c r="G150" s="114"/>
      <c r="H150" s="114"/>
      <c r="I150" s="114"/>
      <c r="J150" s="114" t="s">
        <v>17</v>
      </c>
      <c r="K150" s="114" t="s">
        <v>17</v>
      </c>
      <c r="L150" s="114"/>
      <c r="M150" s="114"/>
      <c r="N150" s="114" t="s">
        <v>1076</v>
      </c>
      <c r="O150" s="114"/>
    </row>
    <row r="151" spans="1:15" x14ac:dyDescent="0.25">
      <c r="A151" s="114" t="s">
        <v>480</v>
      </c>
      <c r="B151" s="114" t="s">
        <v>516</v>
      </c>
      <c r="C151" s="114" t="s">
        <v>517</v>
      </c>
      <c r="D151" s="114" t="s">
        <v>1370</v>
      </c>
      <c r="E151" s="114" t="s">
        <v>655</v>
      </c>
      <c r="F151" s="114" t="s">
        <v>719</v>
      </c>
      <c r="G151" s="114"/>
      <c r="H151" s="114"/>
      <c r="I151" s="114"/>
      <c r="J151" s="114" t="s">
        <v>17</v>
      </c>
      <c r="K151" s="114" t="s">
        <v>17</v>
      </c>
      <c r="L151" s="114"/>
      <c r="M151" s="114"/>
      <c r="N151" s="114" t="s">
        <v>1441</v>
      </c>
      <c r="O151" s="114"/>
    </row>
    <row r="152" spans="1:15" x14ac:dyDescent="0.25">
      <c r="A152" s="114" t="s">
        <v>480</v>
      </c>
      <c r="B152" s="114" t="s">
        <v>528</v>
      </c>
      <c r="C152" s="114" t="s">
        <v>529</v>
      </c>
      <c r="D152" s="114" t="s">
        <v>1370</v>
      </c>
      <c r="E152" s="114" t="s">
        <v>28</v>
      </c>
      <c r="F152" s="114" t="s">
        <v>530</v>
      </c>
      <c r="G152" s="114"/>
      <c r="H152" s="114"/>
      <c r="I152" s="114"/>
      <c r="J152" s="114" t="s">
        <v>17</v>
      </c>
      <c r="K152" s="114" t="s">
        <v>17</v>
      </c>
      <c r="L152" s="114"/>
      <c r="M152" s="114"/>
      <c r="N152" s="114" t="s">
        <v>1074</v>
      </c>
      <c r="O152" s="114"/>
    </row>
    <row r="153" spans="1:15" x14ac:dyDescent="0.25">
      <c r="A153" s="114" t="s">
        <v>480</v>
      </c>
      <c r="B153" s="114" t="s">
        <v>570</v>
      </c>
      <c r="C153" s="114" t="s">
        <v>571</v>
      </c>
      <c r="D153" s="114" t="s">
        <v>1370</v>
      </c>
      <c r="E153" s="114" t="s">
        <v>21</v>
      </c>
      <c r="F153" s="114" t="s">
        <v>986</v>
      </c>
      <c r="G153" s="114"/>
      <c r="H153" s="114"/>
      <c r="I153" s="114"/>
      <c r="J153" s="114" t="s">
        <v>17</v>
      </c>
      <c r="K153" s="114" t="s">
        <v>17</v>
      </c>
      <c r="L153" s="114"/>
      <c r="M153" s="114"/>
      <c r="N153" s="114" t="s">
        <v>1076</v>
      </c>
      <c r="O153" s="114"/>
    </row>
    <row r="154" spans="1:15" x14ac:dyDescent="0.25">
      <c r="A154" s="114" t="s">
        <v>480</v>
      </c>
      <c r="B154" s="114" t="s">
        <v>531</v>
      </c>
      <c r="C154" s="114" t="s">
        <v>532</v>
      </c>
      <c r="D154" s="114" t="s">
        <v>1370</v>
      </c>
      <c r="E154" s="114" t="s">
        <v>264</v>
      </c>
      <c r="F154" s="114" t="s">
        <v>980</v>
      </c>
      <c r="G154" s="114"/>
      <c r="H154" s="114"/>
      <c r="I154" s="114"/>
      <c r="J154" s="114" t="s">
        <v>17</v>
      </c>
      <c r="K154" s="114" t="s">
        <v>17</v>
      </c>
      <c r="L154" s="114"/>
      <c r="M154" s="114"/>
      <c r="N154" s="114" t="s">
        <v>1442</v>
      </c>
      <c r="O154" s="114"/>
    </row>
    <row r="155" spans="1:15" x14ac:dyDescent="0.25">
      <c r="A155" s="114" t="s">
        <v>480</v>
      </c>
      <c r="B155" s="114" t="s">
        <v>534</v>
      </c>
      <c r="C155" s="114" t="s">
        <v>535</v>
      </c>
      <c r="D155" s="114" t="s">
        <v>1370</v>
      </c>
      <c r="E155" s="114" t="s">
        <v>128</v>
      </c>
      <c r="F155" s="114" t="s">
        <v>194</v>
      </c>
      <c r="G155" s="114"/>
      <c r="H155" s="114"/>
      <c r="I155" s="114"/>
      <c r="J155" s="114" t="s">
        <v>17</v>
      </c>
      <c r="K155" s="114" t="s">
        <v>17</v>
      </c>
      <c r="L155" s="114"/>
      <c r="M155" s="114"/>
      <c r="N155" s="114" t="s">
        <v>1048</v>
      </c>
      <c r="O155" s="114"/>
    </row>
    <row r="156" spans="1:15" x14ac:dyDescent="0.25">
      <c r="A156" s="114" t="s">
        <v>480</v>
      </c>
      <c r="B156" s="114" t="s">
        <v>519</v>
      </c>
      <c r="C156" s="114" t="s">
        <v>520</v>
      </c>
      <c r="D156" s="114" t="s">
        <v>1370</v>
      </c>
      <c r="E156" s="114" t="s">
        <v>316</v>
      </c>
      <c r="F156" s="114" t="s">
        <v>980</v>
      </c>
      <c r="G156" s="114"/>
      <c r="H156" s="114"/>
      <c r="I156" s="114"/>
      <c r="J156" s="114" t="s">
        <v>17</v>
      </c>
      <c r="K156" s="114" t="s">
        <v>17</v>
      </c>
      <c r="L156" s="114"/>
      <c r="M156" s="114"/>
      <c r="N156" s="114" t="s">
        <v>1074</v>
      </c>
      <c r="O156" s="114"/>
    </row>
    <row r="157" spans="1:15" x14ac:dyDescent="0.25">
      <c r="A157" s="114" t="s">
        <v>480</v>
      </c>
      <c r="B157" s="114" t="s">
        <v>576</v>
      </c>
      <c r="C157" s="114" t="s">
        <v>577</v>
      </c>
      <c r="D157" s="114" t="s">
        <v>1370</v>
      </c>
      <c r="E157" s="114" t="s">
        <v>987</v>
      </c>
      <c r="F157" s="114" t="s">
        <v>678</v>
      </c>
      <c r="G157" s="114"/>
      <c r="H157" s="114"/>
      <c r="I157" s="114"/>
      <c r="J157" s="114" t="s">
        <v>17</v>
      </c>
      <c r="K157" s="114" t="s">
        <v>17</v>
      </c>
      <c r="L157" s="114"/>
      <c r="M157" s="114"/>
      <c r="N157" s="114" t="s">
        <v>1440</v>
      </c>
      <c r="O157" s="114"/>
    </row>
    <row r="158" spans="1:15" x14ac:dyDescent="0.25">
      <c r="A158" s="114" t="s">
        <v>480</v>
      </c>
      <c r="B158" s="114" t="s">
        <v>492</v>
      </c>
      <c r="C158" s="114" t="s">
        <v>493</v>
      </c>
      <c r="D158" s="114" t="s">
        <v>1370</v>
      </c>
      <c r="E158" s="114" t="s">
        <v>205</v>
      </c>
      <c r="F158" s="114" t="s">
        <v>45</v>
      </c>
      <c r="G158" s="114"/>
      <c r="H158" s="114"/>
      <c r="I158" s="114"/>
      <c r="J158" s="114" t="s">
        <v>17</v>
      </c>
      <c r="K158" s="114" t="s">
        <v>17</v>
      </c>
      <c r="L158" s="114"/>
      <c r="M158" s="114"/>
      <c r="N158" s="114" t="s">
        <v>1440</v>
      </c>
      <c r="O158" s="114"/>
    </row>
    <row r="159" spans="1:15" x14ac:dyDescent="0.25">
      <c r="A159" s="114" t="s">
        <v>480</v>
      </c>
      <c r="B159" s="114" t="s">
        <v>653</v>
      </c>
      <c r="C159" s="114" t="s">
        <v>654</v>
      </c>
      <c r="D159" s="114" t="s">
        <v>1370</v>
      </c>
      <c r="E159" s="114" t="s">
        <v>209</v>
      </c>
      <c r="F159" s="114" t="s">
        <v>959</v>
      </c>
      <c r="G159" s="114" t="s">
        <v>209</v>
      </c>
      <c r="H159" s="114" t="s">
        <v>959</v>
      </c>
      <c r="I159" s="114"/>
      <c r="J159" s="114" t="s">
        <v>17</v>
      </c>
      <c r="K159" s="114" t="s">
        <v>17</v>
      </c>
      <c r="L159" s="114" t="s">
        <v>17</v>
      </c>
      <c r="M159" s="114" t="s">
        <v>17</v>
      </c>
      <c r="N159" s="114" t="s">
        <v>1445</v>
      </c>
      <c r="O159" s="114"/>
    </row>
    <row r="160" spans="1:15" x14ac:dyDescent="0.25">
      <c r="A160" s="114" t="s">
        <v>480</v>
      </c>
      <c r="B160" s="114" t="s">
        <v>656</v>
      </c>
      <c r="C160" s="114" t="s">
        <v>657</v>
      </c>
      <c r="D160" s="114" t="s">
        <v>1370</v>
      </c>
      <c r="E160" s="114" t="s">
        <v>995</v>
      </c>
      <c r="F160" s="114" t="s">
        <v>401</v>
      </c>
      <c r="G160" s="114"/>
      <c r="H160" s="114"/>
      <c r="I160" s="114"/>
      <c r="J160" s="114" t="s">
        <v>17</v>
      </c>
      <c r="K160" s="114" t="s">
        <v>17</v>
      </c>
      <c r="L160" s="114"/>
      <c r="M160" s="114"/>
      <c r="N160" s="114" t="s">
        <v>1446</v>
      </c>
      <c r="O160" s="114"/>
    </row>
    <row r="161" spans="1:15" ht="24.75" x14ac:dyDescent="0.25">
      <c r="A161" s="114" t="s">
        <v>480</v>
      </c>
      <c r="B161" s="114" t="s">
        <v>659</v>
      </c>
      <c r="C161" s="114" t="s">
        <v>660</v>
      </c>
      <c r="D161" s="114" t="s">
        <v>1370</v>
      </c>
      <c r="E161" s="114" t="s">
        <v>361</v>
      </c>
      <c r="F161" s="114" t="s">
        <v>242</v>
      </c>
      <c r="G161" s="114"/>
      <c r="H161" s="114"/>
      <c r="I161" s="114"/>
      <c r="J161" s="114" t="s">
        <v>17</v>
      </c>
      <c r="K161" s="114" t="s">
        <v>17</v>
      </c>
      <c r="L161" s="114"/>
      <c r="M161" s="114"/>
      <c r="N161" s="114" t="s">
        <v>1440</v>
      </c>
      <c r="O161" s="114"/>
    </row>
    <row r="162" spans="1:15" x14ac:dyDescent="0.25">
      <c r="A162" s="114" t="s">
        <v>480</v>
      </c>
      <c r="B162" s="114" t="s">
        <v>662</v>
      </c>
      <c r="C162" s="114" t="s">
        <v>663</v>
      </c>
      <c r="D162" s="114" t="s">
        <v>1370</v>
      </c>
      <c r="E162" s="114" t="s">
        <v>36</v>
      </c>
      <c r="F162" s="114" t="s">
        <v>675</v>
      </c>
      <c r="G162" s="114"/>
      <c r="H162" s="114"/>
      <c r="I162" s="114"/>
      <c r="J162" s="114" t="s">
        <v>17</v>
      </c>
      <c r="K162" s="114" t="s">
        <v>17</v>
      </c>
      <c r="L162" s="114"/>
      <c r="M162" s="114"/>
      <c r="N162" s="114" t="s">
        <v>1048</v>
      </c>
      <c r="O162" s="114"/>
    </row>
    <row r="163" spans="1:15" x14ac:dyDescent="0.25">
      <c r="A163" s="114" t="s">
        <v>480</v>
      </c>
      <c r="B163" s="114" t="s">
        <v>669</v>
      </c>
      <c r="C163" s="114" t="s">
        <v>670</v>
      </c>
      <c r="D163" s="114" t="s">
        <v>1370</v>
      </c>
      <c r="E163" s="114" t="s">
        <v>174</v>
      </c>
      <c r="F163" s="114" t="s">
        <v>926</v>
      </c>
      <c r="G163" s="114"/>
      <c r="H163" s="114"/>
      <c r="I163" s="114"/>
      <c r="J163" s="114" t="s">
        <v>17</v>
      </c>
      <c r="K163" s="114" t="s">
        <v>17</v>
      </c>
      <c r="L163" s="114"/>
      <c r="M163" s="114"/>
      <c r="N163" s="114" t="s">
        <v>1447</v>
      </c>
      <c r="O163" s="114"/>
    </row>
    <row r="164" spans="1:15" x14ac:dyDescent="0.25">
      <c r="A164" s="114" t="s">
        <v>480</v>
      </c>
      <c r="B164" s="114" t="s">
        <v>562</v>
      </c>
      <c r="C164" s="114" t="s">
        <v>563</v>
      </c>
      <c r="D164" s="114" t="s">
        <v>1370</v>
      </c>
      <c r="E164" s="114" t="s">
        <v>448</v>
      </c>
      <c r="F164" s="114" t="s">
        <v>174</v>
      </c>
      <c r="G164" s="114"/>
      <c r="H164" s="114"/>
      <c r="I164" s="114"/>
      <c r="J164" s="114" t="s">
        <v>17</v>
      </c>
      <c r="K164" s="114" t="s">
        <v>17</v>
      </c>
      <c r="L164" s="114"/>
      <c r="M164" s="114"/>
      <c r="N164" s="114" t="s">
        <v>1048</v>
      </c>
      <c r="O164" s="114"/>
    </row>
    <row r="165" spans="1:15" x14ac:dyDescent="0.25">
      <c r="A165" s="114" t="s">
        <v>480</v>
      </c>
      <c r="B165" s="114" t="s">
        <v>564</v>
      </c>
      <c r="C165" s="114" t="s">
        <v>565</v>
      </c>
      <c r="D165" s="114" t="s">
        <v>1370</v>
      </c>
      <c r="E165" s="114" t="s">
        <v>174</v>
      </c>
      <c r="F165" s="114" t="s">
        <v>977</v>
      </c>
      <c r="G165" s="114"/>
      <c r="H165" s="114"/>
      <c r="I165" s="114"/>
      <c r="J165" s="114" t="s">
        <v>17</v>
      </c>
      <c r="K165" s="114" t="s">
        <v>17</v>
      </c>
      <c r="L165" s="114"/>
      <c r="M165" s="114"/>
      <c r="N165" s="114" t="s">
        <v>1074</v>
      </c>
      <c r="O165" s="114"/>
    </row>
    <row r="166" spans="1:15" x14ac:dyDescent="0.25">
      <c r="A166" s="114" t="s">
        <v>480</v>
      </c>
      <c r="B166" s="114" t="s">
        <v>501</v>
      </c>
      <c r="C166" s="114" t="s">
        <v>502</v>
      </c>
      <c r="D166" s="114" t="s">
        <v>1370</v>
      </c>
      <c r="E166" s="114" t="s">
        <v>174</v>
      </c>
      <c r="F166" s="114" t="s">
        <v>977</v>
      </c>
      <c r="G166" s="114"/>
      <c r="H166" s="114"/>
      <c r="I166" s="114"/>
      <c r="J166" s="114" t="s">
        <v>17</v>
      </c>
      <c r="K166" s="114" t="s">
        <v>17</v>
      </c>
      <c r="L166" s="114"/>
      <c r="M166" s="114"/>
      <c r="N166" s="114" t="s">
        <v>1074</v>
      </c>
      <c r="O166" s="114"/>
    </row>
    <row r="167" spans="1:15" x14ac:dyDescent="0.25">
      <c r="A167" s="114" t="s">
        <v>480</v>
      </c>
      <c r="B167" s="114" t="s">
        <v>594</v>
      </c>
      <c r="C167" s="114" t="s">
        <v>595</v>
      </c>
      <c r="D167" s="114" t="s">
        <v>1370</v>
      </c>
      <c r="E167" s="114" t="s">
        <v>976</v>
      </c>
      <c r="F167" s="114" t="s">
        <v>188</v>
      </c>
      <c r="G167" s="114"/>
      <c r="H167" s="114"/>
      <c r="I167" s="114"/>
      <c r="J167" s="114" t="s">
        <v>17</v>
      </c>
      <c r="K167" s="114" t="s">
        <v>17</v>
      </c>
      <c r="L167" s="114"/>
      <c r="M167" s="114"/>
      <c r="N167" s="114" t="s">
        <v>1048</v>
      </c>
      <c r="O167" s="114"/>
    </row>
    <row r="168" spans="1:15" x14ac:dyDescent="0.25">
      <c r="A168" s="114" t="s">
        <v>480</v>
      </c>
      <c r="B168" s="114" t="s">
        <v>673</v>
      </c>
      <c r="C168" s="114" t="s">
        <v>674</v>
      </c>
      <c r="D168" s="114" t="s">
        <v>1370</v>
      </c>
      <c r="E168" s="114" t="s">
        <v>996</v>
      </c>
      <c r="F168" s="114" t="s">
        <v>913</v>
      </c>
      <c r="G168" s="114"/>
      <c r="H168" s="114"/>
      <c r="I168" s="114"/>
      <c r="J168" s="114" t="s">
        <v>17</v>
      </c>
      <c r="K168" s="114" t="s">
        <v>17</v>
      </c>
      <c r="L168" s="114"/>
      <c r="M168" s="114"/>
      <c r="N168" s="114" t="s">
        <v>1441</v>
      </c>
      <c r="O168" s="114"/>
    </row>
    <row r="169" spans="1:15" x14ac:dyDescent="0.25">
      <c r="A169" s="114" t="s">
        <v>480</v>
      </c>
      <c r="B169" s="114" t="s">
        <v>505</v>
      </c>
      <c r="C169" s="114" t="s">
        <v>506</v>
      </c>
      <c r="D169" s="114" t="s">
        <v>1370</v>
      </c>
      <c r="E169" s="114" t="s">
        <v>233</v>
      </c>
      <c r="F169" s="114" t="s">
        <v>507</v>
      </c>
      <c r="G169" s="114"/>
      <c r="H169" s="114"/>
      <c r="I169" s="114"/>
      <c r="J169" s="114" t="s">
        <v>17</v>
      </c>
      <c r="K169" s="114" t="s">
        <v>17</v>
      </c>
      <c r="L169" s="114"/>
      <c r="M169" s="114"/>
      <c r="N169" s="114" t="s">
        <v>1074</v>
      </c>
      <c r="O169" s="114"/>
    </row>
    <row r="170" spans="1:15" x14ac:dyDescent="0.25">
      <c r="A170" s="114" t="s">
        <v>480</v>
      </c>
      <c r="B170" s="114" t="s">
        <v>676</v>
      </c>
      <c r="C170" s="114" t="s">
        <v>677</v>
      </c>
      <c r="D170" s="114" t="s">
        <v>1370</v>
      </c>
      <c r="E170" s="114" t="s">
        <v>174</v>
      </c>
      <c r="F170" s="114" t="s">
        <v>141</v>
      </c>
      <c r="G170" s="114"/>
      <c r="H170" s="114"/>
      <c r="I170" s="114"/>
      <c r="J170" s="114" t="s">
        <v>17</v>
      </c>
      <c r="K170" s="114" t="s">
        <v>17</v>
      </c>
      <c r="L170" s="114"/>
      <c r="M170" s="114"/>
      <c r="N170" s="114" t="s">
        <v>1448</v>
      </c>
      <c r="O170" s="114"/>
    </row>
    <row r="171" spans="1:15" x14ac:dyDescent="0.25">
      <c r="A171" s="114" t="s">
        <v>480</v>
      </c>
      <c r="B171" s="114" t="s">
        <v>679</v>
      </c>
      <c r="C171" s="114" t="s">
        <v>680</v>
      </c>
      <c r="D171" s="114" t="s">
        <v>1370</v>
      </c>
      <c r="E171" s="114" t="s">
        <v>448</v>
      </c>
      <c r="F171" s="114" t="s">
        <v>997</v>
      </c>
      <c r="G171" s="114"/>
      <c r="H171" s="114"/>
      <c r="I171" s="114"/>
      <c r="J171" s="114" t="s">
        <v>17</v>
      </c>
      <c r="K171" s="114" t="s">
        <v>17</v>
      </c>
      <c r="L171" s="114"/>
      <c r="M171" s="114"/>
      <c r="N171" s="114" t="s">
        <v>1048</v>
      </c>
      <c r="O171" s="114"/>
    </row>
    <row r="172" spans="1:15" x14ac:dyDescent="0.25">
      <c r="A172" s="114" t="s">
        <v>480</v>
      </c>
      <c r="B172" s="114" t="s">
        <v>272</v>
      </c>
      <c r="C172" s="114" t="s">
        <v>273</v>
      </c>
      <c r="D172" s="114" t="s">
        <v>1370</v>
      </c>
      <c r="E172" s="114"/>
      <c r="F172" s="114" t="s">
        <v>950</v>
      </c>
      <c r="G172" s="114"/>
      <c r="H172" s="114"/>
      <c r="I172" s="114"/>
      <c r="J172" s="114"/>
      <c r="K172" s="114" t="s">
        <v>275</v>
      </c>
      <c r="L172" s="114"/>
      <c r="M172" s="114"/>
      <c r="N172" s="114" t="s">
        <v>276</v>
      </c>
      <c r="O172" s="114"/>
    </row>
    <row r="173" spans="1:15" x14ac:dyDescent="0.25">
      <c r="A173" s="114" t="s">
        <v>480</v>
      </c>
      <c r="B173" s="114" t="s">
        <v>513</v>
      </c>
      <c r="C173" s="114" t="s">
        <v>514</v>
      </c>
      <c r="D173" s="114" t="s">
        <v>1370</v>
      </c>
      <c r="E173" s="114" t="s">
        <v>661</v>
      </c>
      <c r="F173" s="114" t="s">
        <v>979</v>
      </c>
      <c r="G173" s="114"/>
      <c r="H173" s="114"/>
      <c r="I173" s="114"/>
      <c r="J173" s="114" t="s">
        <v>17</v>
      </c>
      <c r="K173" s="114" t="s">
        <v>17</v>
      </c>
      <c r="L173" s="114"/>
      <c r="M173" s="114"/>
      <c r="N173" s="114" t="s">
        <v>1048</v>
      </c>
      <c r="O173" s="114"/>
    </row>
    <row r="174" spans="1:15" x14ac:dyDescent="0.25">
      <c r="A174" s="114" t="s">
        <v>480</v>
      </c>
      <c r="B174" s="114" t="s">
        <v>568</v>
      </c>
      <c r="C174" s="114" t="s">
        <v>569</v>
      </c>
      <c r="D174" s="114" t="s">
        <v>1370</v>
      </c>
      <c r="E174" s="114" t="s">
        <v>980</v>
      </c>
      <c r="F174" s="114" t="s">
        <v>702</v>
      </c>
      <c r="G174" s="114"/>
      <c r="H174" s="114"/>
      <c r="I174" s="114"/>
      <c r="J174" s="114" t="s">
        <v>17</v>
      </c>
      <c r="K174" s="114" t="s">
        <v>17</v>
      </c>
      <c r="L174" s="114"/>
      <c r="M174" s="114"/>
      <c r="N174" s="114" t="s">
        <v>1048</v>
      </c>
      <c r="O174" s="114"/>
    </row>
    <row r="175" spans="1:15" x14ac:dyDescent="0.25">
      <c r="A175" s="114" t="s">
        <v>480</v>
      </c>
      <c r="B175" s="114" t="s">
        <v>602</v>
      </c>
      <c r="C175" s="114" t="s">
        <v>603</v>
      </c>
      <c r="D175" s="114" t="s">
        <v>1370</v>
      </c>
      <c r="E175" s="114" t="s">
        <v>980</v>
      </c>
      <c r="F175" s="114" t="s">
        <v>989</v>
      </c>
      <c r="G175" s="114"/>
      <c r="H175" s="114"/>
      <c r="I175" s="114"/>
      <c r="J175" s="114" t="s">
        <v>17</v>
      </c>
      <c r="K175" s="114" t="s">
        <v>17</v>
      </c>
      <c r="L175" s="114"/>
      <c r="M175" s="114"/>
      <c r="N175" s="114" t="s">
        <v>1048</v>
      </c>
      <c r="O175" s="114"/>
    </row>
    <row r="176" spans="1:15" x14ac:dyDescent="0.25">
      <c r="A176" s="114" t="s">
        <v>480</v>
      </c>
      <c r="B176" s="114" t="s">
        <v>681</v>
      </c>
      <c r="C176" s="114" t="s">
        <v>682</v>
      </c>
      <c r="D176" s="114" t="s">
        <v>1370</v>
      </c>
      <c r="E176" s="114" t="s">
        <v>668</v>
      </c>
      <c r="F176" s="114" t="s">
        <v>998</v>
      </c>
      <c r="G176" s="114"/>
      <c r="H176" s="114"/>
      <c r="I176" s="114"/>
      <c r="J176" s="114" t="s">
        <v>124</v>
      </c>
      <c r="K176" s="114" t="s">
        <v>124</v>
      </c>
      <c r="L176" s="114"/>
      <c r="M176" s="114"/>
      <c r="N176" s="114" t="s">
        <v>345</v>
      </c>
      <c r="O176" s="114"/>
    </row>
    <row r="177" spans="1:15" x14ac:dyDescent="0.25">
      <c r="A177" s="114" t="s">
        <v>480</v>
      </c>
      <c r="B177" s="114" t="s">
        <v>684</v>
      </c>
      <c r="C177" s="114" t="s">
        <v>685</v>
      </c>
      <c r="D177" s="114" t="s">
        <v>1370</v>
      </c>
      <c r="E177" s="114" t="s">
        <v>686</v>
      </c>
      <c r="F177" s="114" t="s">
        <v>687</v>
      </c>
      <c r="G177" s="114"/>
      <c r="H177" s="114"/>
      <c r="I177" s="114"/>
      <c r="J177" s="114" t="s">
        <v>17</v>
      </c>
      <c r="K177" s="114" t="s">
        <v>17</v>
      </c>
      <c r="L177" s="114"/>
      <c r="M177" s="114"/>
      <c r="N177" s="114" t="s">
        <v>1076</v>
      </c>
      <c r="O177" s="114"/>
    </row>
    <row r="178" spans="1:15" x14ac:dyDescent="0.25">
      <c r="A178" s="114" t="s">
        <v>480</v>
      </c>
      <c r="B178" s="114" t="s">
        <v>691</v>
      </c>
      <c r="C178" s="114" t="s">
        <v>692</v>
      </c>
      <c r="D178" s="114" t="s">
        <v>1370</v>
      </c>
      <c r="E178" s="114" t="s">
        <v>929</v>
      </c>
      <c r="F178" s="114" t="s">
        <v>21</v>
      </c>
      <c r="G178" s="114"/>
      <c r="H178" s="114"/>
      <c r="I178" s="114"/>
      <c r="J178" s="114" t="s">
        <v>134</v>
      </c>
      <c r="K178" s="114" t="s">
        <v>134</v>
      </c>
      <c r="L178" s="114"/>
      <c r="M178" s="114"/>
      <c r="N178" s="114" t="s">
        <v>249</v>
      </c>
      <c r="O178" s="114"/>
    </row>
    <row r="179" spans="1:15" x14ac:dyDescent="0.25">
      <c r="A179" s="114" t="s">
        <v>480</v>
      </c>
      <c r="B179" s="114" t="s">
        <v>696</v>
      </c>
      <c r="C179" s="114" t="s">
        <v>697</v>
      </c>
      <c r="D179" s="114" t="s">
        <v>1370</v>
      </c>
      <c r="E179" s="114" t="s">
        <v>600</v>
      </c>
      <c r="F179" s="114" t="s">
        <v>933</v>
      </c>
      <c r="G179" s="114"/>
      <c r="H179" s="114"/>
      <c r="I179" s="114"/>
      <c r="J179" s="114" t="s">
        <v>17</v>
      </c>
      <c r="K179" s="114" t="s">
        <v>17</v>
      </c>
      <c r="L179" s="114"/>
      <c r="M179" s="114"/>
      <c r="N179" s="114" t="s">
        <v>1435</v>
      </c>
      <c r="O179" s="114"/>
    </row>
    <row r="180" spans="1:15" x14ac:dyDescent="0.25">
      <c r="A180" s="114" t="s">
        <v>480</v>
      </c>
      <c r="B180" s="114" t="s">
        <v>699</v>
      </c>
      <c r="C180" s="114" t="s">
        <v>700</v>
      </c>
      <c r="D180" s="114" t="s">
        <v>1370</v>
      </c>
      <c r="E180" s="114" t="s">
        <v>221</v>
      </c>
      <c r="F180" s="114" t="s">
        <v>702</v>
      </c>
      <c r="G180" s="114"/>
      <c r="H180" s="114"/>
      <c r="I180" s="114"/>
      <c r="J180" s="114" t="s">
        <v>17</v>
      </c>
      <c r="K180" s="114" t="s">
        <v>17</v>
      </c>
      <c r="L180" s="114"/>
      <c r="M180" s="114"/>
      <c r="N180" s="114" t="s">
        <v>1449</v>
      </c>
      <c r="O180" s="114"/>
    </row>
    <row r="181" spans="1:15" x14ac:dyDescent="0.25">
      <c r="A181" s="114" t="s">
        <v>480</v>
      </c>
      <c r="B181" s="114" t="s">
        <v>703</v>
      </c>
      <c r="C181" s="114" t="s">
        <v>704</v>
      </c>
      <c r="D181" s="114" t="s">
        <v>1370</v>
      </c>
      <c r="E181" s="114" t="s">
        <v>128</v>
      </c>
      <c r="F181" s="114" t="s">
        <v>822</v>
      </c>
      <c r="G181" s="114"/>
      <c r="H181" s="114"/>
      <c r="I181" s="114"/>
      <c r="J181" s="114" t="s">
        <v>17</v>
      </c>
      <c r="K181" s="114" t="s">
        <v>17</v>
      </c>
      <c r="L181" s="114"/>
      <c r="M181" s="114"/>
      <c r="N181" s="114" t="s">
        <v>1440</v>
      </c>
      <c r="O181" s="114"/>
    </row>
    <row r="182" spans="1:15" x14ac:dyDescent="0.25">
      <c r="A182" s="114" t="s">
        <v>480</v>
      </c>
      <c r="B182" s="114" t="s">
        <v>485</v>
      </c>
      <c r="C182" s="114" t="s">
        <v>486</v>
      </c>
      <c r="D182" s="114" t="s">
        <v>1370</v>
      </c>
      <c r="E182" s="114" t="s">
        <v>36</v>
      </c>
      <c r="F182" s="114" t="s">
        <v>553</v>
      </c>
      <c r="G182" s="114"/>
      <c r="H182" s="114"/>
      <c r="I182" s="114"/>
      <c r="J182" s="114" t="s">
        <v>17</v>
      </c>
      <c r="K182" s="114" t="s">
        <v>17</v>
      </c>
      <c r="L182" s="114"/>
      <c r="M182" s="114"/>
      <c r="N182" s="114" t="s">
        <v>1076</v>
      </c>
      <c r="O182" s="114"/>
    </row>
    <row r="183" spans="1:15" x14ac:dyDescent="0.25">
      <c r="A183" s="114" t="s">
        <v>480</v>
      </c>
      <c r="B183" s="114" t="s">
        <v>525</v>
      </c>
      <c r="C183" s="114" t="s">
        <v>526</v>
      </c>
      <c r="D183" s="114" t="s">
        <v>1370</v>
      </c>
      <c r="E183" s="114" t="s">
        <v>886</v>
      </c>
      <c r="F183" s="114" t="s">
        <v>105</v>
      </c>
      <c r="G183" s="114"/>
      <c r="H183" s="114"/>
      <c r="I183" s="114"/>
      <c r="J183" s="114" t="s">
        <v>17</v>
      </c>
      <c r="K183" s="114" t="s">
        <v>17</v>
      </c>
      <c r="L183" s="114"/>
      <c r="M183" s="114"/>
      <c r="N183" s="114" t="s">
        <v>1075</v>
      </c>
      <c r="O183" s="114"/>
    </row>
    <row r="184" spans="1:15" x14ac:dyDescent="0.25">
      <c r="A184" s="114" t="s">
        <v>480</v>
      </c>
      <c r="B184" s="114" t="s">
        <v>941</v>
      </c>
      <c r="C184" s="114"/>
      <c r="D184" s="114" t="s">
        <v>1370</v>
      </c>
      <c r="E184" s="114" t="s">
        <v>181</v>
      </c>
      <c r="F184" s="114"/>
      <c r="G184" s="114"/>
      <c r="H184" s="114"/>
      <c r="I184" s="114"/>
      <c r="J184" s="114" t="s">
        <v>275</v>
      </c>
      <c r="K184" s="114"/>
      <c r="L184" s="114"/>
      <c r="M184" s="114"/>
      <c r="N184" s="114" t="s">
        <v>276</v>
      </c>
      <c r="O184" s="114"/>
    </row>
    <row r="185" spans="1:15" x14ac:dyDescent="0.25">
      <c r="A185" s="114" t="s">
        <v>480</v>
      </c>
      <c r="B185" s="114" t="s">
        <v>706</v>
      </c>
      <c r="C185" s="114" t="s">
        <v>707</v>
      </c>
      <c r="D185" s="114" t="s">
        <v>1370</v>
      </c>
      <c r="E185" s="114" t="s">
        <v>238</v>
      </c>
      <c r="F185" s="114" t="s">
        <v>999</v>
      </c>
      <c r="G185" s="114"/>
      <c r="H185" s="114"/>
      <c r="I185" s="114"/>
      <c r="J185" s="114" t="s">
        <v>17</v>
      </c>
      <c r="K185" s="114" t="s">
        <v>17</v>
      </c>
      <c r="L185" s="114"/>
      <c r="M185" s="114"/>
      <c r="N185" s="114" t="s">
        <v>1073</v>
      </c>
      <c r="O185" s="114"/>
    </row>
    <row r="186" spans="1:15" x14ac:dyDescent="0.25">
      <c r="A186" s="114" t="s">
        <v>480</v>
      </c>
      <c r="B186" s="114" t="s">
        <v>547</v>
      </c>
      <c r="C186" s="114" t="s">
        <v>548</v>
      </c>
      <c r="D186" s="114" t="s">
        <v>1370</v>
      </c>
      <c r="E186" s="114" t="s">
        <v>984</v>
      </c>
      <c r="F186" s="114" t="s">
        <v>197</v>
      </c>
      <c r="G186" s="114"/>
      <c r="H186" s="114"/>
      <c r="I186" s="114"/>
      <c r="J186" s="114" t="s">
        <v>17</v>
      </c>
      <c r="K186" s="114" t="s">
        <v>17</v>
      </c>
      <c r="L186" s="114"/>
      <c r="M186" s="114"/>
      <c r="N186" s="114" t="s">
        <v>1075</v>
      </c>
      <c r="O186" s="114"/>
    </row>
    <row r="187" spans="1:15" x14ac:dyDescent="0.25">
      <c r="A187" s="114" t="s">
        <v>480</v>
      </c>
      <c r="B187" s="114" t="s">
        <v>550</v>
      </c>
      <c r="C187" s="114" t="s">
        <v>551</v>
      </c>
      <c r="D187" s="114" t="s">
        <v>1370</v>
      </c>
      <c r="E187" s="114" t="s">
        <v>483</v>
      </c>
      <c r="F187" s="114" t="s">
        <v>604</v>
      </c>
      <c r="G187" s="114"/>
      <c r="H187" s="114"/>
      <c r="I187" s="114"/>
      <c r="J187" s="114" t="s">
        <v>17</v>
      </c>
      <c r="K187" s="114" t="s">
        <v>17</v>
      </c>
      <c r="L187" s="114"/>
      <c r="M187" s="114"/>
      <c r="N187" s="114" t="s">
        <v>1444</v>
      </c>
      <c r="O187" s="114"/>
    </row>
    <row r="188" spans="1:15" x14ac:dyDescent="0.25">
      <c r="A188" s="114" t="s">
        <v>480</v>
      </c>
      <c r="B188" s="114" t="s">
        <v>545</v>
      </c>
      <c r="C188" s="114" t="s">
        <v>546</v>
      </c>
      <c r="D188" s="114" t="s">
        <v>1370</v>
      </c>
      <c r="E188" s="114" t="s">
        <v>590</v>
      </c>
      <c r="F188" s="114" t="s">
        <v>983</v>
      </c>
      <c r="G188" s="114"/>
      <c r="H188" s="114"/>
      <c r="I188" s="114"/>
      <c r="J188" s="114" t="s">
        <v>17</v>
      </c>
      <c r="K188" s="114" t="s">
        <v>17</v>
      </c>
      <c r="L188" s="114"/>
      <c r="M188" s="114"/>
      <c r="N188" s="114" t="s">
        <v>1443</v>
      </c>
      <c r="O188" s="114"/>
    </row>
    <row r="189" spans="1:15" x14ac:dyDescent="0.25">
      <c r="A189" s="114" t="s">
        <v>480</v>
      </c>
      <c r="B189" s="114" t="s">
        <v>494</v>
      </c>
      <c r="C189" s="114" t="s">
        <v>495</v>
      </c>
      <c r="D189" s="114" t="s">
        <v>1370</v>
      </c>
      <c r="E189" s="114" t="s">
        <v>144</v>
      </c>
      <c r="F189" s="114" t="s">
        <v>230</v>
      </c>
      <c r="G189" s="114"/>
      <c r="H189" s="114"/>
      <c r="I189" s="114"/>
      <c r="J189" s="114" t="s">
        <v>17</v>
      </c>
      <c r="K189" s="114" t="s">
        <v>17</v>
      </c>
      <c r="L189" s="114"/>
      <c r="M189" s="114"/>
      <c r="N189" s="114" t="s">
        <v>1440</v>
      </c>
      <c r="O189" s="114"/>
    </row>
    <row r="190" spans="1:15" x14ac:dyDescent="0.25">
      <c r="A190" s="114" t="s">
        <v>480</v>
      </c>
      <c r="B190" s="114" t="s">
        <v>554</v>
      </c>
      <c r="C190" s="114" t="s">
        <v>555</v>
      </c>
      <c r="D190" s="114" t="s">
        <v>1370</v>
      </c>
      <c r="E190" s="114" t="s">
        <v>37</v>
      </c>
      <c r="F190" s="114" t="s">
        <v>894</v>
      </c>
      <c r="G190" s="114"/>
      <c r="H190" s="114"/>
      <c r="I190" s="114"/>
      <c r="J190" s="114" t="s">
        <v>17</v>
      </c>
      <c r="K190" s="114" t="s">
        <v>17</v>
      </c>
      <c r="L190" s="114"/>
      <c r="M190" s="114"/>
      <c r="N190" s="114" t="s">
        <v>1439</v>
      </c>
      <c r="O190" s="114"/>
    </row>
    <row r="191" spans="1:15" x14ac:dyDescent="0.25">
      <c r="A191" s="114" t="s">
        <v>720</v>
      </c>
      <c r="B191" s="114" t="s">
        <v>648</v>
      </c>
      <c r="C191" s="114" t="s">
        <v>649</v>
      </c>
      <c r="D191" s="114" t="s">
        <v>1370</v>
      </c>
      <c r="E191" s="114" t="s">
        <v>650</v>
      </c>
      <c r="F191" s="114" t="s">
        <v>651</v>
      </c>
      <c r="G191" s="114"/>
      <c r="H191" s="114"/>
      <c r="I191" s="114" t="s">
        <v>491</v>
      </c>
      <c r="J191" s="114" t="s">
        <v>17</v>
      </c>
      <c r="K191" s="114" t="s">
        <v>17</v>
      </c>
      <c r="L191" s="114"/>
      <c r="M191" s="114"/>
      <c r="N191" s="114" t="s">
        <v>1379</v>
      </c>
      <c r="O191" s="114"/>
    </row>
    <row r="192" spans="1:15" x14ac:dyDescent="0.25">
      <c r="A192" s="114" t="s">
        <v>720</v>
      </c>
      <c r="B192" s="114" t="s">
        <v>688</v>
      </c>
      <c r="C192" s="114" t="s">
        <v>689</v>
      </c>
      <c r="D192" s="114" t="s">
        <v>1370</v>
      </c>
      <c r="E192" s="114" t="s">
        <v>527</v>
      </c>
      <c r="F192" s="114" t="s">
        <v>144</v>
      </c>
      <c r="G192" s="114"/>
      <c r="H192" s="114"/>
      <c r="I192" s="114" t="s">
        <v>491</v>
      </c>
      <c r="J192" s="114" t="s">
        <v>17</v>
      </c>
      <c r="K192" s="114" t="s">
        <v>17</v>
      </c>
      <c r="L192" s="114"/>
      <c r="M192" s="114"/>
      <c r="N192" s="114" t="s">
        <v>1380</v>
      </c>
      <c r="O192" s="114"/>
    </row>
    <row r="193" spans="1:15" x14ac:dyDescent="0.25">
      <c r="A193" s="114" t="s">
        <v>720</v>
      </c>
      <c r="B193" s="114" t="s">
        <v>487</v>
      </c>
      <c r="C193" s="114" t="s">
        <v>488</v>
      </c>
      <c r="D193" s="114" t="s">
        <v>1370</v>
      </c>
      <c r="E193" s="114" t="s">
        <v>36</v>
      </c>
      <c r="F193" s="114" t="s">
        <v>553</v>
      </c>
      <c r="G193" s="114"/>
      <c r="H193" s="114"/>
      <c r="I193" s="114" t="s">
        <v>491</v>
      </c>
      <c r="J193" s="114" t="s">
        <v>17</v>
      </c>
      <c r="K193" s="114" t="s">
        <v>17</v>
      </c>
      <c r="L193" s="114"/>
      <c r="M193" s="114"/>
      <c r="N193" s="114" t="s">
        <v>1076</v>
      </c>
      <c r="O193" s="114"/>
    </row>
    <row r="194" spans="1:15" x14ac:dyDescent="0.25">
      <c r="A194" s="114" t="s">
        <v>720</v>
      </c>
      <c r="B194" s="114" t="s">
        <v>893</v>
      </c>
      <c r="C194" s="114"/>
      <c r="D194" s="114" t="s">
        <v>1370</v>
      </c>
      <c r="E194" s="114" t="s">
        <v>16</v>
      </c>
      <c r="F194" s="114" t="s">
        <v>498</v>
      </c>
      <c r="G194" s="114"/>
      <c r="H194" s="114"/>
      <c r="I194" s="114" t="s">
        <v>491</v>
      </c>
      <c r="J194" s="114" t="s">
        <v>275</v>
      </c>
      <c r="K194" s="114" t="s">
        <v>275</v>
      </c>
      <c r="L194" s="114"/>
      <c r="M194" s="114"/>
      <c r="N194" s="114" t="s">
        <v>711</v>
      </c>
      <c r="O194" s="114"/>
    </row>
    <row r="195" spans="1:15" x14ac:dyDescent="0.25">
      <c r="A195" s="114" t="s">
        <v>720</v>
      </c>
      <c r="B195" s="114" t="s">
        <v>770</v>
      </c>
      <c r="C195" s="114" t="s">
        <v>771</v>
      </c>
      <c r="D195" s="114" t="s">
        <v>1370</v>
      </c>
      <c r="E195" s="114" t="s">
        <v>1010</v>
      </c>
      <c r="F195" s="114" t="s">
        <v>16</v>
      </c>
      <c r="G195" s="114"/>
      <c r="H195" s="114"/>
      <c r="I195" s="114" t="s">
        <v>491</v>
      </c>
      <c r="J195" s="114" t="s">
        <v>17</v>
      </c>
      <c r="K195" s="114" t="s">
        <v>17</v>
      </c>
      <c r="L195" s="114"/>
      <c r="M195" s="114"/>
      <c r="N195" s="114" t="s">
        <v>1410</v>
      </c>
      <c r="O195" s="114"/>
    </row>
    <row r="196" spans="1:15" x14ac:dyDescent="0.25">
      <c r="A196" s="114" t="s">
        <v>720</v>
      </c>
      <c r="B196" s="114" t="s">
        <v>768</v>
      </c>
      <c r="C196" s="114" t="s">
        <v>769</v>
      </c>
      <c r="D196" s="114" t="s">
        <v>1370</v>
      </c>
      <c r="E196" s="114" t="s">
        <v>686</v>
      </c>
      <c r="F196" s="114" t="s">
        <v>16</v>
      </c>
      <c r="G196" s="114"/>
      <c r="H196" s="114"/>
      <c r="I196" s="114" t="s">
        <v>491</v>
      </c>
      <c r="J196" s="114" t="s">
        <v>17</v>
      </c>
      <c r="K196" s="114" t="s">
        <v>17</v>
      </c>
      <c r="L196" s="114"/>
      <c r="M196" s="114"/>
      <c r="N196" s="114" t="s">
        <v>1411</v>
      </c>
      <c r="O196" s="114"/>
    </row>
    <row r="197" spans="1:15" x14ac:dyDescent="0.25">
      <c r="A197" s="114" t="s">
        <v>720</v>
      </c>
      <c r="B197" s="114" t="s">
        <v>783</v>
      </c>
      <c r="C197" s="114" t="s">
        <v>784</v>
      </c>
      <c r="D197" s="114" t="s">
        <v>1370</v>
      </c>
      <c r="E197" s="114" t="s">
        <v>105</v>
      </c>
      <c r="F197" s="114" t="s">
        <v>990</v>
      </c>
      <c r="G197" s="114"/>
      <c r="H197" s="114"/>
      <c r="I197" s="114" t="s">
        <v>752</v>
      </c>
      <c r="J197" s="114" t="s">
        <v>17</v>
      </c>
      <c r="K197" s="114" t="s">
        <v>17</v>
      </c>
      <c r="L197" s="114"/>
      <c r="M197" s="114"/>
      <c r="N197" s="114" t="s">
        <v>1447</v>
      </c>
      <c r="O197" s="114"/>
    </row>
    <row r="198" spans="1:15" x14ac:dyDescent="0.25">
      <c r="A198" s="114" t="s">
        <v>720</v>
      </c>
      <c r="B198" s="114" t="s">
        <v>775</v>
      </c>
      <c r="C198" s="114" t="s">
        <v>776</v>
      </c>
      <c r="D198" s="114" t="s">
        <v>1370</v>
      </c>
      <c r="E198" s="114" t="s">
        <v>544</v>
      </c>
      <c r="F198" s="114" t="s">
        <v>990</v>
      </c>
      <c r="G198" s="114"/>
      <c r="H198" s="114"/>
      <c r="I198" s="114" t="s">
        <v>752</v>
      </c>
      <c r="J198" s="114" t="s">
        <v>17</v>
      </c>
      <c r="K198" s="114" t="s">
        <v>17</v>
      </c>
      <c r="L198" s="114"/>
      <c r="M198" s="114"/>
      <c r="N198" s="114" t="s">
        <v>1453</v>
      </c>
      <c r="O198" s="114"/>
    </row>
    <row r="199" spans="1:15" x14ac:dyDescent="0.25">
      <c r="A199" s="114" t="s">
        <v>720</v>
      </c>
      <c r="B199" s="114" t="s">
        <v>750</v>
      </c>
      <c r="C199" s="114" t="s">
        <v>751</v>
      </c>
      <c r="D199" s="114" t="s">
        <v>1370</v>
      </c>
      <c r="E199" s="114" t="s">
        <v>59</v>
      </c>
      <c r="F199" s="114" t="s">
        <v>990</v>
      </c>
      <c r="G199" s="114"/>
      <c r="H199" s="114"/>
      <c r="I199" s="114" t="s">
        <v>752</v>
      </c>
      <c r="J199" s="114" t="s">
        <v>17</v>
      </c>
      <c r="K199" s="114" t="s">
        <v>17</v>
      </c>
      <c r="L199" s="114"/>
      <c r="M199" s="114"/>
      <c r="N199" s="114" t="s">
        <v>1417</v>
      </c>
      <c r="O199" s="114"/>
    </row>
    <row r="200" spans="1:15" x14ac:dyDescent="0.25">
      <c r="A200" s="114" t="s">
        <v>720</v>
      </c>
      <c r="B200" s="114" t="s">
        <v>895</v>
      </c>
      <c r="C200" s="114"/>
      <c r="D200" s="114" t="s">
        <v>1370</v>
      </c>
      <c r="E200" s="114"/>
      <c r="F200" s="114" t="s">
        <v>141</v>
      </c>
      <c r="G200" s="114"/>
      <c r="H200" s="114"/>
      <c r="I200" s="114" t="s">
        <v>752</v>
      </c>
      <c r="J200" s="114"/>
      <c r="K200" s="114" t="s">
        <v>275</v>
      </c>
      <c r="L200" s="114"/>
      <c r="M200" s="114"/>
      <c r="N200" s="114" t="s">
        <v>276</v>
      </c>
      <c r="O200" s="114"/>
    </row>
    <row r="201" spans="1:15" x14ac:dyDescent="0.25">
      <c r="A201" s="114" t="s">
        <v>720</v>
      </c>
      <c r="B201" s="114" t="s">
        <v>726</v>
      </c>
      <c r="C201" s="114" t="s">
        <v>727</v>
      </c>
      <c r="D201" s="114" t="s">
        <v>1370</v>
      </c>
      <c r="E201" s="114" t="s">
        <v>268</v>
      </c>
      <c r="F201" s="114" t="s">
        <v>789</v>
      </c>
      <c r="G201" s="114"/>
      <c r="H201" s="114"/>
      <c r="I201" s="114" t="s">
        <v>728</v>
      </c>
      <c r="J201" s="114" t="s">
        <v>17</v>
      </c>
      <c r="K201" s="114" t="s">
        <v>17</v>
      </c>
      <c r="L201" s="114"/>
      <c r="M201" s="114"/>
      <c r="N201" s="114" t="s">
        <v>1451</v>
      </c>
      <c r="O201" s="114"/>
    </row>
    <row r="202" spans="1:15" x14ac:dyDescent="0.25">
      <c r="A202" s="114" t="s">
        <v>720</v>
      </c>
      <c r="B202" s="114" t="s">
        <v>756</v>
      </c>
      <c r="C202" s="114" t="s">
        <v>757</v>
      </c>
      <c r="D202" s="114" t="s">
        <v>1370</v>
      </c>
      <c r="E202" s="114" t="s">
        <v>1008</v>
      </c>
      <c r="F202" s="114" t="s">
        <v>1009</v>
      </c>
      <c r="G202" s="114"/>
      <c r="H202" s="114"/>
      <c r="I202" s="114" t="s">
        <v>728</v>
      </c>
      <c r="J202" s="114" t="s">
        <v>17</v>
      </c>
      <c r="K202" s="114" t="s">
        <v>17</v>
      </c>
      <c r="L202" s="114"/>
      <c r="M202" s="114"/>
      <c r="N202" s="114" t="s">
        <v>1048</v>
      </c>
      <c r="O202" s="114"/>
    </row>
    <row r="203" spans="1:15" x14ac:dyDescent="0.25">
      <c r="A203" s="114" t="s">
        <v>720</v>
      </c>
      <c r="B203" s="114" t="s">
        <v>897</v>
      </c>
      <c r="C203" s="114"/>
      <c r="D203" s="114" t="s">
        <v>1370</v>
      </c>
      <c r="E203" s="114"/>
      <c r="F203" s="114" t="s">
        <v>1020</v>
      </c>
      <c r="G203" s="114"/>
      <c r="H203" s="114"/>
      <c r="I203" s="114" t="s">
        <v>728</v>
      </c>
      <c r="J203" s="114"/>
      <c r="K203" s="114" t="s">
        <v>275</v>
      </c>
      <c r="L203" s="114"/>
      <c r="M203" s="114"/>
      <c r="N203" s="114" t="s">
        <v>276</v>
      </c>
      <c r="O203" s="114"/>
    </row>
    <row r="204" spans="1:15" x14ac:dyDescent="0.25">
      <c r="A204" s="114" t="s">
        <v>720</v>
      </c>
      <c r="B204" s="114" t="s">
        <v>765</v>
      </c>
      <c r="C204" s="114" t="s">
        <v>766</v>
      </c>
      <c r="D204" s="114" t="s">
        <v>1370</v>
      </c>
      <c r="E204" s="114" t="s">
        <v>221</v>
      </c>
      <c r="F204" s="114" t="s">
        <v>1006</v>
      </c>
      <c r="G204" s="114"/>
      <c r="H204" s="114"/>
      <c r="I204" s="114" t="s">
        <v>728</v>
      </c>
      <c r="J204" s="114" t="s">
        <v>17</v>
      </c>
      <c r="K204" s="114" t="s">
        <v>17</v>
      </c>
      <c r="L204" s="114"/>
      <c r="M204" s="114"/>
      <c r="N204" s="114" t="s">
        <v>1075</v>
      </c>
      <c r="O204" s="114"/>
    </row>
    <row r="205" spans="1:15" x14ac:dyDescent="0.25">
      <c r="A205" s="114" t="s">
        <v>720</v>
      </c>
      <c r="B205" s="114" t="s">
        <v>823</v>
      </c>
      <c r="C205" s="114" t="s">
        <v>824</v>
      </c>
      <c r="D205" s="114" t="s">
        <v>1370</v>
      </c>
      <c r="E205" s="114" t="s">
        <v>713</v>
      </c>
      <c r="F205" s="114" t="s">
        <v>796</v>
      </c>
      <c r="G205" s="114"/>
      <c r="H205" s="114"/>
      <c r="I205" s="114" t="s">
        <v>825</v>
      </c>
      <c r="J205" s="114" t="s">
        <v>17</v>
      </c>
      <c r="K205" s="114" t="s">
        <v>17</v>
      </c>
      <c r="L205" s="114"/>
      <c r="M205" s="114"/>
      <c r="N205" s="114" t="s">
        <v>1451</v>
      </c>
      <c r="O205" s="114"/>
    </row>
    <row r="206" spans="1:15" x14ac:dyDescent="0.25">
      <c r="A206" s="114" t="s">
        <v>720</v>
      </c>
      <c r="B206" s="114" t="s">
        <v>826</v>
      </c>
      <c r="C206" s="114" t="s">
        <v>827</v>
      </c>
      <c r="D206" s="114" t="s">
        <v>1370</v>
      </c>
      <c r="E206" s="114" t="s">
        <v>983</v>
      </c>
      <c r="F206" s="114" t="s">
        <v>521</v>
      </c>
      <c r="G206" s="114"/>
      <c r="H206" s="114"/>
      <c r="I206" s="114" t="s">
        <v>825</v>
      </c>
      <c r="J206" s="114" t="s">
        <v>17</v>
      </c>
      <c r="K206" s="114" t="s">
        <v>17</v>
      </c>
      <c r="L206" s="114"/>
      <c r="M206" s="114"/>
      <c r="N206" s="114" t="s">
        <v>1048</v>
      </c>
      <c r="O206" s="114"/>
    </row>
    <row r="207" spans="1:15" x14ac:dyDescent="0.25">
      <c r="A207" s="114" t="s">
        <v>720</v>
      </c>
      <c r="B207" s="114" t="s">
        <v>841</v>
      </c>
      <c r="C207" s="114" t="s">
        <v>842</v>
      </c>
      <c r="D207" s="114" t="s">
        <v>1370</v>
      </c>
      <c r="E207" s="114" t="s">
        <v>634</v>
      </c>
      <c r="F207" s="114" t="s">
        <v>1001</v>
      </c>
      <c r="G207" s="114"/>
      <c r="H207" s="114"/>
      <c r="I207" s="114" t="s">
        <v>825</v>
      </c>
      <c r="J207" s="114" t="s">
        <v>17</v>
      </c>
      <c r="K207" s="114" t="s">
        <v>17</v>
      </c>
      <c r="L207" s="114"/>
      <c r="M207" s="114"/>
      <c r="N207" s="114" t="s">
        <v>1437</v>
      </c>
      <c r="O207" s="114"/>
    </row>
    <row r="208" spans="1:15" x14ac:dyDescent="0.25">
      <c r="A208" s="114" t="s">
        <v>720</v>
      </c>
      <c r="B208" s="114" t="s">
        <v>844</v>
      </c>
      <c r="C208" s="114" t="s">
        <v>845</v>
      </c>
      <c r="D208" s="114" t="s">
        <v>1370</v>
      </c>
      <c r="E208" s="114" t="s">
        <v>1024</v>
      </c>
      <c r="F208" s="114" t="s">
        <v>809</v>
      </c>
      <c r="G208" s="114"/>
      <c r="H208" s="114"/>
      <c r="I208" s="114" t="s">
        <v>825</v>
      </c>
      <c r="J208" s="114" t="s">
        <v>17</v>
      </c>
      <c r="K208" s="114" t="s">
        <v>17</v>
      </c>
      <c r="L208" s="114"/>
      <c r="M208" s="114"/>
      <c r="N208" s="114" t="s">
        <v>1048</v>
      </c>
      <c r="O208" s="114"/>
    </row>
    <row r="209" spans="1:15" x14ac:dyDescent="0.25">
      <c r="A209" s="114" t="s">
        <v>720</v>
      </c>
      <c r="B209" s="114" t="s">
        <v>847</v>
      </c>
      <c r="C209" s="114" t="s">
        <v>848</v>
      </c>
      <c r="D209" s="114" t="s">
        <v>1370</v>
      </c>
      <c r="E209" s="114" t="s">
        <v>70</v>
      </c>
      <c r="F209" s="114" t="s">
        <v>70</v>
      </c>
      <c r="G209" s="114"/>
      <c r="H209" s="114"/>
      <c r="I209" s="114" t="s">
        <v>825</v>
      </c>
      <c r="J209" s="114"/>
      <c r="K209" s="114"/>
      <c r="L209" s="114"/>
      <c r="M209" s="114"/>
      <c r="N209" s="114"/>
      <c r="O209" s="114"/>
    </row>
    <row r="210" spans="1:15" x14ac:dyDescent="0.25">
      <c r="A210" s="114" t="s">
        <v>720</v>
      </c>
      <c r="B210" s="114" t="s">
        <v>849</v>
      </c>
      <c r="C210" s="114" t="s">
        <v>850</v>
      </c>
      <c r="D210" s="114" t="s">
        <v>1370</v>
      </c>
      <c r="E210" s="114" t="s">
        <v>221</v>
      </c>
      <c r="F210" s="114" t="s">
        <v>1025</v>
      </c>
      <c r="G210" s="114"/>
      <c r="H210" s="114"/>
      <c r="I210" s="114" t="s">
        <v>825</v>
      </c>
      <c r="J210" s="114" t="s">
        <v>17</v>
      </c>
      <c r="K210" s="114" t="s">
        <v>17</v>
      </c>
      <c r="L210" s="114"/>
      <c r="M210" s="114"/>
      <c r="N210" s="114" t="s">
        <v>1451</v>
      </c>
      <c r="O210" s="114"/>
    </row>
    <row r="211" spans="1:15" x14ac:dyDescent="0.25">
      <c r="A211" s="114" t="s">
        <v>720</v>
      </c>
      <c r="B211" s="114" t="s">
        <v>871</v>
      </c>
      <c r="C211" s="114" t="s">
        <v>872</v>
      </c>
      <c r="D211" s="114" t="s">
        <v>1370</v>
      </c>
      <c r="E211" s="114" t="s">
        <v>70</v>
      </c>
      <c r="F211" s="114" t="s">
        <v>70</v>
      </c>
      <c r="G211" s="114"/>
      <c r="H211" s="114"/>
      <c r="I211" s="114" t="s">
        <v>825</v>
      </c>
      <c r="J211" s="114"/>
      <c r="K211" s="114"/>
      <c r="L211" s="114"/>
      <c r="M211" s="114"/>
      <c r="N211" s="114"/>
      <c r="O211" s="114"/>
    </row>
    <row r="212" spans="1:15" x14ac:dyDescent="0.25">
      <c r="A212" s="114" t="s">
        <v>720</v>
      </c>
      <c r="B212" s="114" t="s">
        <v>898</v>
      </c>
      <c r="C212" s="114"/>
      <c r="D212" s="114" t="s">
        <v>1370</v>
      </c>
      <c r="E212" s="114" t="s">
        <v>1036</v>
      </c>
      <c r="F212" s="114" t="s">
        <v>812</v>
      </c>
      <c r="G212" s="114"/>
      <c r="H212" s="114"/>
      <c r="I212" s="114" t="s">
        <v>825</v>
      </c>
      <c r="J212" s="114" t="s">
        <v>275</v>
      </c>
      <c r="K212" s="114" t="s">
        <v>275</v>
      </c>
      <c r="L212" s="114"/>
      <c r="M212" s="114"/>
      <c r="N212" s="114" t="s">
        <v>711</v>
      </c>
      <c r="O212" s="114"/>
    </row>
    <row r="213" spans="1:15" x14ac:dyDescent="0.25">
      <c r="A213" s="114" t="s">
        <v>720</v>
      </c>
      <c r="B213" s="114" t="s">
        <v>906</v>
      </c>
      <c r="C213" s="114" t="s">
        <v>907</v>
      </c>
      <c r="D213" s="114" t="s">
        <v>1370</v>
      </c>
      <c r="E213" s="114" t="s">
        <v>70</v>
      </c>
      <c r="F213" s="114" t="s">
        <v>70</v>
      </c>
      <c r="G213" s="114"/>
      <c r="H213" s="114"/>
      <c r="I213" s="114" t="s">
        <v>825</v>
      </c>
      <c r="J213" s="114"/>
      <c r="K213" s="114"/>
      <c r="L213" s="114"/>
      <c r="M213" s="114"/>
      <c r="N213" s="114"/>
      <c r="O213" s="114"/>
    </row>
    <row r="214" spans="1:15" x14ac:dyDescent="0.25">
      <c r="A214" s="114" t="s">
        <v>720</v>
      </c>
      <c r="B214" s="114" t="s">
        <v>908</v>
      </c>
      <c r="C214" s="114" t="s">
        <v>909</v>
      </c>
      <c r="D214" s="114" t="s">
        <v>1370</v>
      </c>
      <c r="E214" s="114" t="s">
        <v>1037</v>
      </c>
      <c r="F214" s="114" t="s">
        <v>755</v>
      </c>
      <c r="G214" s="114"/>
      <c r="H214" s="114"/>
      <c r="I214" s="114" t="s">
        <v>825</v>
      </c>
      <c r="J214" s="114" t="s">
        <v>17</v>
      </c>
      <c r="K214" s="114" t="s">
        <v>17</v>
      </c>
      <c r="L214" s="114"/>
      <c r="M214" s="114"/>
      <c r="N214" s="114" t="s">
        <v>1451</v>
      </c>
      <c r="O214" s="114"/>
    </row>
    <row r="215" spans="1:15" x14ac:dyDescent="0.25">
      <c r="A215" s="114" t="s">
        <v>720</v>
      </c>
      <c r="B215" s="114" t="s">
        <v>899</v>
      </c>
      <c r="C215" s="114"/>
      <c r="D215" s="114" t="s">
        <v>1370</v>
      </c>
      <c r="E215" s="114" t="s">
        <v>913</v>
      </c>
      <c r="F215" s="114" t="s">
        <v>544</v>
      </c>
      <c r="G215" s="114"/>
      <c r="H215" s="114"/>
      <c r="I215" s="114" t="s">
        <v>900</v>
      </c>
      <c r="J215" s="114" t="s">
        <v>275</v>
      </c>
      <c r="K215" s="114" t="s">
        <v>275</v>
      </c>
      <c r="L215" s="114"/>
      <c r="M215" s="114"/>
      <c r="N215" s="114" t="s">
        <v>711</v>
      </c>
      <c r="O215" s="114"/>
    </row>
    <row r="216" spans="1:15" x14ac:dyDescent="0.25">
      <c r="A216" s="114" t="s">
        <v>720</v>
      </c>
      <c r="B216" s="114" t="s">
        <v>733</v>
      </c>
      <c r="C216" s="114" t="s">
        <v>734</v>
      </c>
      <c r="D216" s="114" t="s">
        <v>1370</v>
      </c>
      <c r="E216" s="114" t="s">
        <v>713</v>
      </c>
      <c r="F216" s="114" t="s">
        <v>980</v>
      </c>
      <c r="G216" s="114"/>
      <c r="H216" s="114"/>
      <c r="I216" s="114" t="s">
        <v>736</v>
      </c>
      <c r="J216" s="114" t="s">
        <v>17</v>
      </c>
      <c r="K216" s="114" t="s">
        <v>17</v>
      </c>
      <c r="L216" s="114"/>
      <c r="M216" s="114"/>
      <c r="N216" s="114" t="s">
        <v>1075</v>
      </c>
      <c r="O216" s="114"/>
    </row>
    <row r="217" spans="1:15" x14ac:dyDescent="0.25">
      <c r="A217" s="114" t="s">
        <v>720</v>
      </c>
      <c r="B217" s="114" t="s">
        <v>741</v>
      </c>
      <c r="C217" s="114" t="s">
        <v>742</v>
      </c>
      <c r="D217" s="114" t="s">
        <v>1370</v>
      </c>
      <c r="E217" s="114" t="s">
        <v>144</v>
      </c>
      <c r="F217" s="114" t="s">
        <v>129</v>
      </c>
      <c r="G217" s="114"/>
      <c r="H217" s="114"/>
      <c r="I217" s="114" t="s">
        <v>736</v>
      </c>
      <c r="J217" s="114" t="s">
        <v>17</v>
      </c>
      <c r="K217" s="114" t="s">
        <v>17</v>
      </c>
      <c r="L217" s="114"/>
      <c r="M217" s="114"/>
      <c r="N217" s="114" t="s">
        <v>1451</v>
      </c>
      <c r="O217" s="114"/>
    </row>
    <row r="218" spans="1:15" x14ac:dyDescent="0.25">
      <c r="A218" s="114" t="s">
        <v>720</v>
      </c>
      <c r="B218" s="114" t="s">
        <v>729</v>
      </c>
      <c r="C218" s="114" t="s">
        <v>730</v>
      </c>
      <c r="D218" s="114" t="s">
        <v>1370</v>
      </c>
      <c r="E218" s="114" t="s">
        <v>221</v>
      </c>
      <c r="F218" s="114" t="s">
        <v>846</v>
      </c>
      <c r="G218" s="114"/>
      <c r="H218" s="114"/>
      <c r="I218" s="114" t="s">
        <v>732</v>
      </c>
      <c r="J218" s="114" t="s">
        <v>17</v>
      </c>
      <c r="K218" s="114" t="s">
        <v>17</v>
      </c>
      <c r="L218" s="114"/>
      <c r="M218" s="114"/>
      <c r="N218" s="114" t="s">
        <v>1452</v>
      </c>
      <c r="O218" s="114"/>
    </row>
    <row r="219" spans="1:15" x14ac:dyDescent="0.25">
      <c r="A219" s="114" t="s">
        <v>720</v>
      </c>
      <c r="B219" s="114" t="s">
        <v>737</v>
      </c>
      <c r="C219" s="114" t="s">
        <v>738</v>
      </c>
      <c r="D219" s="114" t="s">
        <v>1370</v>
      </c>
      <c r="E219" s="114" t="s">
        <v>993</v>
      </c>
      <c r="F219" s="114" t="s">
        <v>1004</v>
      </c>
      <c r="G219" s="114"/>
      <c r="H219" s="114"/>
      <c r="I219" s="114" t="s">
        <v>732</v>
      </c>
      <c r="J219" s="114" t="s">
        <v>17</v>
      </c>
      <c r="K219" s="114" t="s">
        <v>17</v>
      </c>
      <c r="L219" s="114"/>
      <c r="M219" s="114"/>
      <c r="N219" s="114" t="s">
        <v>1075</v>
      </c>
      <c r="O219" s="114"/>
    </row>
    <row r="220" spans="1:15" x14ac:dyDescent="0.25">
      <c r="A220" s="114" t="s">
        <v>720</v>
      </c>
      <c r="B220" s="114" t="s">
        <v>805</v>
      </c>
      <c r="C220" s="114" t="s">
        <v>806</v>
      </c>
      <c r="D220" s="114" t="s">
        <v>1370</v>
      </c>
      <c r="E220" s="114" t="s">
        <v>205</v>
      </c>
      <c r="F220" s="114" t="s">
        <v>188</v>
      </c>
      <c r="G220" s="114"/>
      <c r="H220" s="114"/>
      <c r="I220" s="114"/>
      <c r="J220" s="114" t="s">
        <v>17</v>
      </c>
      <c r="K220" s="114" t="s">
        <v>17</v>
      </c>
      <c r="L220" s="114"/>
      <c r="M220" s="114"/>
      <c r="N220" s="114" t="s">
        <v>1048</v>
      </c>
      <c r="O220" s="114"/>
    </row>
    <row r="221" spans="1:15" x14ac:dyDescent="0.25">
      <c r="A221" s="114" t="s">
        <v>720</v>
      </c>
      <c r="B221" s="114" t="s">
        <v>807</v>
      </c>
      <c r="C221" s="114" t="s">
        <v>808</v>
      </c>
      <c r="D221" s="114" t="s">
        <v>1370</v>
      </c>
      <c r="E221" s="114" t="s">
        <v>156</v>
      </c>
      <c r="F221" s="114" t="s">
        <v>1018</v>
      </c>
      <c r="G221" s="114"/>
      <c r="H221" s="114"/>
      <c r="I221" s="114"/>
      <c r="J221" s="114" t="s">
        <v>17</v>
      </c>
      <c r="K221" s="114" t="s">
        <v>17</v>
      </c>
      <c r="L221" s="114"/>
      <c r="M221" s="114"/>
      <c r="N221" s="114" t="s">
        <v>1074</v>
      </c>
      <c r="O221" s="114"/>
    </row>
    <row r="222" spans="1:15" x14ac:dyDescent="0.25">
      <c r="A222" s="114" t="s">
        <v>720</v>
      </c>
      <c r="B222" s="114" t="s">
        <v>810</v>
      </c>
      <c r="C222" s="114" t="s">
        <v>811</v>
      </c>
      <c r="D222" s="114" t="s">
        <v>1370</v>
      </c>
      <c r="E222" s="114" t="s">
        <v>1019</v>
      </c>
      <c r="F222" s="114" t="s">
        <v>1020</v>
      </c>
      <c r="G222" s="114"/>
      <c r="H222" s="114"/>
      <c r="I222" s="114"/>
      <c r="J222" s="114" t="s">
        <v>17</v>
      </c>
      <c r="K222" s="114" t="s">
        <v>17</v>
      </c>
      <c r="L222" s="114"/>
      <c r="M222" s="114"/>
      <c r="N222" s="114" t="s">
        <v>1074</v>
      </c>
      <c r="O222" s="114"/>
    </row>
    <row r="223" spans="1:15" x14ac:dyDescent="0.25">
      <c r="A223" s="114" t="s">
        <v>720</v>
      </c>
      <c r="B223" s="114" t="s">
        <v>814</v>
      </c>
      <c r="C223" s="114" t="s">
        <v>815</v>
      </c>
      <c r="D223" s="114" t="s">
        <v>1370</v>
      </c>
      <c r="E223" s="114" t="s">
        <v>25</v>
      </c>
      <c r="F223" s="114" t="s">
        <v>1021</v>
      </c>
      <c r="G223" s="114"/>
      <c r="H223" s="114"/>
      <c r="I223" s="114"/>
      <c r="J223" s="114" t="s">
        <v>17</v>
      </c>
      <c r="K223" s="114" t="s">
        <v>17</v>
      </c>
      <c r="L223" s="114"/>
      <c r="M223" s="114"/>
      <c r="N223" s="114" t="s">
        <v>1048</v>
      </c>
      <c r="O223" s="114"/>
    </row>
    <row r="224" spans="1:15" x14ac:dyDescent="0.25">
      <c r="A224" s="114" t="s">
        <v>720</v>
      </c>
      <c r="B224" s="114" t="s">
        <v>817</v>
      </c>
      <c r="C224" s="114" t="s">
        <v>818</v>
      </c>
      <c r="D224" s="114" t="s">
        <v>1370</v>
      </c>
      <c r="E224" s="114" t="s">
        <v>544</v>
      </c>
      <c r="F224" s="114" t="s">
        <v>583</v>
      </c>
      <c r="G224" s="114"/>
      <c r="H224" s="114"/>
      <c r="I224" s="114"/>
      <c r="J224" s="114" t="s">
        <v>17</v>
      </c>
      <c r="K224" s="114" t="s">
        <v>17</v>
      </c>
      <c r="L224" s="114"/>
      <c r="M224" s="114"/>
      <c r="N224" s="114" t="s">
        <v>1074</v>
      </c>
      <c r="O224" s="114"/>
    </row>
    <row r="225" spans="1:15" x14ac:dyDescent="0.25">
      <c r="A225" s="114" t="s">
        <v>720</v>
      </c>
      <c r="B225" s="114" t="s">
        <v>820</v>
      </c>
      <c r="C225" s="114" t="s">
        <v>821</v>
      </c>
      <c r="D225" s="114" t="s">
        <v>1370</v>
      </c>
      <c r="E225" s="114" t="s">
        <v>45</v>
      </c>
      <c r="F225" s="114" t="s">
        <v>188</v>
      </c>
      <c r="G225" s="114"/>
      <c r="H225" s="114"/>
      <c r="I225" s="114"/>
      <c r="J225" s="114" t="s">
        <v>17</v>
      </c>
      <c r="K225" s="114" t="s">
        <v>17</v>
      </c>
      <c r="L225" s="114"/>
      <c r="M225" s="114"/>
      <c r="N225" s="114" t="s">
        <v>1417</v>
      </c>
      <c r="O225" s="114"/>
    </row>
    <row r="226" spans="1:15" x14ac:dyDescent="0.25">
      <c r="A226" s="114" t="s">
        <v>720</v>
      </c>
      <c r="B226" s="114" t="s">
        <v>791</v>
      </c>
      <c r="C226" s="114" t="s">
        <v>792</v>
      </c>
      <c r="D226" s="114" t="s">
        <v>1370</v>
      </c>
      <c r="E226" s="114" t="s">
        <v>1013</v>
      </c>
      <c r="F226" s="114" t="s">
        <v>790</v>
      </c>
      <c r="G226" s="114"/>
      <c r="H226" s="114"/>
      <c r="I226" s="114"/>
      <c r="J226" s="114" t="s">
        <v>17</v>
      </c>
      <c r="K226" s="114" t="s">
        <v>17</v>
      </c>
      <c r="L226" s="114"/>
      <c r="M226" s="114"/>
      <c r="N226" s="114" t="s">
        <v>1074</v>
      </c>
      <c r="O226" s="114"/>
    </row>
    <row r="227" spans="1:15" x14ac:dyDescent="0.25">
      <c r="A227" s="114" t="s">
        <v>720</v>
      </c>
      <c r="B227" s="114" t="s">
        <v>829</v>
      </c>
      <c r="C227" s="114" t="s">
        <v>830</v>
      </c>
      <c r="D227" s="114" t="s">
        <v>1370</v>
      </c>
      <c r="E227" s="114" t="s">
        <v>894</v>
      </c>
      <c r="F227" s="114" t="s">
        <v>174</v>
      </c>
      <c r="G227" s="114"/>
      <c r="H227" s="114"/>
      <c r="I227" s="114"/>
      <c r="J227" s="114" t="s">
        <v>17</v>
      </c>
      <c r="K227" s="114" t="s">
        <v>17</v>
      </c>
      <c r="L227" s="114"/>
      <c r="M227" s="114"/>
      <c r="N227" s="114" t="s">
        <v>1048</v>
      </c>
      <c r="O227" s="114"/>
    </row>
    <row r="228" spans="1:15" x14ac:dyDescent="0.25">
      <c r="A228" s="114" t="s">
        <v>720</v>
      </c>
      <c r="B228" s="114" t="s">
        <v>831</v>
      </c>
      <c r="C228" s="114" t="s">
        <v>832</v>
      </c>
      <c r="D228" s="114" t="s">
        <v>1370</v>
      </c>
      <c r="E228" s="114" t="s">
        <v>675</v>
      </c>
      <c r="F228" s="114" t="s">
        <v>980</v>
      </c>
      <c r="G228" s="114"/>
      <c r="H228" s="114"/>
      <c r="I228" s="114"/>
      <c r="J228" s="114" t="s">
        <v>17</v>
      </c>
      <c r="K228" s="114" t="s">
        <v>17</v>
      </c>
      <c r="L228" s="114"/>
      <c r="M228" s="114"/>
      <c r="N228" s="114" t="s">
        <v>1410</v>
      </c>
      <c r="O228" s="114"/>
    </row>
    <row r="229" spans="1:15" x14ac:dyDescent="0.25">
      <c r="A229" s="114" t="s">
        <v>720</v>
      </c>
      <c r="B229" s="114" t="s">
        <v>833</v>
      </c>
      <c r="C229" s="114" t="s">
        <v>834</v>
      </c>
      <c r="D229" s="114" t="s">
        <v>1370</v>
      </c>
      <c r="E229" s="114" t="s">
        <v>1022</v>
      </c>
      <c r="F229" s="114" t="s">
        <v>1023</v>
      </c>
      <c r="G229" s="114"/>
      <c r="H229" s="114"/>
      <c r="I229" s="114"/>
      <c r="J229" s="114" t="s">
        <v>17</v>
      </c>
      <c r="K229" s="114" t="s">
        <v>17</v>
      </c>
      <c r="L229" s="114"/>
      <c r="M229" s="114"/>
      <c r="N229" s="114" t="s">
        <v>1075</v>
      </c>
      <c r="O229" s="114"/>
    </row>
    <row r="230" spans="1:15" x14ac:dyDescent="0.25">
      <c r="A230" s="114" t="s">
        <v>720</v>
      </c>
      <c r="B230" s="114" t="s">
        <v>942</v>
      </c>
      <c r="C230" s="114" t="s">
        <v>943</v>
      </c>
      <c r="D230" s="114" t="s">
        <v>1370</v>
      </c>
      <c r="E230" s="114"/>
      <c r="F230" s="114" t="s">
        <v>944</v>
      </c>
      <c r="G230" s="114"/>
      <c r="H230" s="114"/>
      <c r="I230" s="114"/>
      <c r="J230" s="114"/>
      <c r="K230" s="114" t="s">
        <v>275</v>
      </c>
      <c r="L230" s="114"/>
      <c r="M230" s="114"/>
      <c r="N230" s="114" t="s">
        <v>276</v>
      </c>
      <c r="O230" s="114"/>
    </row>
    <row r="231" spans="1:15" x14ac:dyDescent="0.25">
      <c r="A231" s="114" t="s">
        <v>720</v>
      </c>
      <c r="B231" s="114" t="s">
        <v>746</v>
      </c>
      <c r="C231" s="114" t="s">
        <v>747</v>
      </c>
      <c r="D231" s="114" t="s">
        <v>1370</v>
      </c>
      <c r="E231" s="114" t="s">
        <v>221</v>
      </c>
      <c r="F231" s="114" t="s">
        <v>1006</v>
      </c>
      <c r="G231" s="114"/>
      <c r="H231" s="114"/>
      <c r="I231" s="114"/>
      <c r="J231" s="114" t="s">
        <v>17</v>
      </c>
      <c r="K231" s="114" t="s">
        <v>17</v>
      </c>
      <c r="L231" s="114"/>
      <c r="M231" s="114"/>
      <c r="N231" s="114" t="s">
        <v>1075</v>
      </c>
      <c r="O231" s="114"/>
    </row>
    <row r="232" spans="1:15" x14ac:dyDescent="0.25">
      <c r="A232" s="114" t="s">
        <v>720</v>
      </c>
      <c r="B232" s="114" t="s">
        <v>837</v>
      </c>
      <c r="C232" s="114" t="s">
        <v>838</v>
      </c>
      <c r="D232" s="114" t="s">
        <v>1370</v>
      </c>
      <c r="E232" s="114" t="s">
        <v>498</v>
      </c>
      <c r="F232" s="114" t="s">
        <v>637</v>
      </c>
      <c r="G232" s="114"/>
      <c r="H232" s="114"/>
      <c r="I232" s="114"/>
      <c r="J232" s="114" t="s">
        <v>17</v>
      </c>
      <c r="K232" s="114" t="s">
        <v>17</v>
      </c>
      <c r="L232" s="114"/>
      <c r="M232" s="114"/>
      <c r="N232" s="114" t="s">
        <v>1076</v>
      </c>
      <c r="O232" s="114"/>
    </row>
    <row r="233" spans="1:15" x14ac:dyDescent="0.25">
      <c r="A233" s="114" t="s">
        <v>720</v>
      </c>
      <c r="B233" s="114" t="s">
        <v>839</v>
      </c>
      <c r="C233" s="114" t="s">
        <v>840</v>
      </c>
      <c r="D233" s="114" t="s">
        <v>1370</v>
      </c>
      <c r="E233" s="114" t="s">
        <v>114</v>
      </c>
      <c r="F233" s="114" t="s">
        <v>128</v>
      </c>
      <c r="G233" s="114"/>
      <c r="H233" s="114"/>
      <c r="I233" s="114"/>
      <c r="J233" s="114" t="s">
        <v>17</v>
      </c>
      <c r="K233" s="114" t="s">
        <v>17</v>
      </c>
      <c r="L233" s="114"/>
      <c r="M233" s="114"/>
      <c r="N233" s="114" t="s">
        <v>1076</v>
      </c>
      <c r="O233" s="114"/>
    </row>
    <row r="234" spans="1:15" x14ac:dyDescent="0.25">
      <c r="A234" s="114" t="s">
        <v>720</v>
      </c>
      <c r="B234" s="114" t="s">
        <v>753</v>
      </c>
      <c r="C234" s="114" t="s">
        <v>754</v>
      </c>
      <c r="D234" s="114" t="s">
        <v>1370</v>
      </c>
      <c r="E234" s="114" t="s">
        <v>1007</v>
      </c>
      <c r="F234" s="114" t="s">
        <v>708</v>
      </c>
      <c r="G234" s="114"/>
      <c r="H234" s="114"/>
      <c r="I234" s="114"/>
      <c r="J234" s="114" t="s">
        <v>17</v>
      </c>
      <c r="K234" s="114" t="s">
        <v>17</v>
      </c>
      <c r="L234" s="114"/>
      <c r="M234" s="114"/>
      <c r="N234" s="114" t="s">
        <v>1452</v>
      </c>
      <c r="O234" s="114"/>
    </row>
    <row r="235" spans="1:15" x14ac:dyDescent="0.25">
      <c r="A235" s="114" t="s">
        <v>720</v>
      </c>
      <c r="B235" s="114" t="s">
        <v>723</v>
      </c>
      <c r="C235" s="114" t="s">
        <v>724</v>
      </c>
      <c r="D235" s="114" t="s">
        <v>1370</v>
      </c>
      <c r="E235" s="114" t="s">
        <v>1003</v>
      </c>
      <c r="F235" s="114" t="s">
        <v>767</v>
      </c>
      <c r="G235" s="114"/>
      <c r="H235" s="114"/>
      <c r="I235" s="114"/>
      <c r="J235" s="114" t="s">
        <v>17</v>
      </c>
      <c r="K235" s="114" t="s">
        <v>17</v>
      </c>
      <c r="L235" s="114"/>
      <c r="M235" s="114"/>
      <c r="N235" s="114" t="s">
        <v>1075</v>
      </c>
      <c r="O235" s="114"/>
    </row>
    <row r="236" spans="1:15" x14ac:dyDescent="0.25">
      <c r="A236" s="114" t="s">
        <v>720</v>
      </c>
      <c r="B236" s="114" t="s">
        <v>760</v>
      </c>
      <c r="C236" s="114" t="s">
        <v>761</v>
      </c>
      <c r="D236" s="114" t="s">
        <v>1370</v>
      </c>
      <c r="E236" s="114" t="s">
        <v>521</v>
      </c>
      <c r="F236" s="114" t="s">
        <v>1009</v>
      </c>
      <c r="G236" s="114"/>
      <c r="H236" s="114"/>
      <c r="I236" s="114"/>
      <c r="J236" s="114" t="s">
        <v>17</v>
      </c>
      <c r="K236" s="114" t="s">
        <v>17</v>
      </c>
      <c r="L236" s="114"/>
      <c r="M236" s="114"/>
      <c r="N236" s="114" t="s">
        <v>1447</v>
      </c>
      <c r="O236" s="114"/>
    </row>
    <row r="237" spans="1:15" x14ac:dyDescent="0.25">
      <c r="A237" s="114" t="s">
        <v>720</v>
      </c>
      <c r="B237" s="114" t="s">
        <v>777</v>
      </c>
      <c r="C237" s="114" t="s">
        <v>778</v>
      </c>
      <c r="D237" s="114" t="s">
        <v>1370</v>
      </c>
      <c r="E237" s="114" t="s">
        <v>719</v>
      </c>
      <c r="F237" s="114" t="s">
        <v>15</v>
      </c>
      <c r="G237" s="114"/>
      <c r="H237" s="114"/>
      <c r="I237" s="114"/>
      <c r="J237" s="114" t="s">
        <v>17</v>
      </c>
      <c r="K237" s="114" t="s">
        <v>17</v>
      </c>
      <c r="L237" s="114"/>
      <c r="M237" s="114"/>
      <c r="N237" s="114" t="s">
        <v>1452</v>
      </c>
      <c r="O237" s="114"/>
    </row>
    <row r="238" spans="1:15" x14ac:dyDescent="0.25">
      <c r="A238" s="114" t="s">
        <v>720</v>
      </c>
      <c r="B238" s="114" t="s">
        <v>787</v>
      </c>
      <c r="C238" s="114" t="s">
        <v>788</v>
      </c>
      <c r="D238" s="114" t="s">
        <v>1370</v>
      </c>
      <c r="E238" s="114" t="s">
        <v>790</v>
      </c>
      <c r="F238" s="114" t="s">
        <v>1012</v>
      </c>
      <c r="G238" s="114"/>
      <c r="H238" s="114"/>
      <c r="I238" s="114"/>
      <c r="J238" s="114" t="s">
        <v>17</v>
      </c>
      <c r="K238" s="114" t="s">
        <v>17</v>
      </c>
      <c r="L238" s="114"/>
      <c r="M238" s="114"/>
      <c r="N238" s="114" t="s">
        <v>1074</v>
      </c>
      <c r="O238" s="114"/>
    </row>
    <row r="239" spans="1:15" x14ac:dyDescent="0.25">
      <c r="A239" s="114" t="s">
        <v>720</v>
      </c>
      <c r="B239" s="114" t="s">
        <v>763</v>
      </c>
      <c r="C239" s="114" t="s">
        <v>764</v>
      </c>
      <c r="D239" s="114" t="s">
        <v>1370</v>
      </c>
      <c r="E239" s="114" t="s">
        <v>48</v>
      </c>
      <c r="F239" s="114" t="s">
        <v>45</v>
      </c>
      <c r="G239" s="114"/>
      <c r="H239" s="114"/>
      <c r="I239" s="114"/>
      <c r="J239" s="114" t="s">
        <v>17</v>
      </c>
      <c r="K239" s="114" t="s">
        <v>17</v>
      </c>
      <c r="L239" s="114"/>
      <c r="M239" s="114"/>
      <c r="N239" s="114" t="s">
        <v>1074</v>
      </c>
      <c r="O239" s="114"/>
    </row>
    <row r="240" spans="1:15" x14ac:dyDescent="0.25">
      <c r="A240" s="114" t="s">
        <v>720</v>
      </c>
      <c r="B240" s="114" t="s">
        <v>853</v>
      </c>
      <c r="C240" s="114" t="s">
        <v>854</v>
      </c>
      <c r="D240" s="114" t="s">
        <v>1370</v>
      </c>
      <c r="E240" s="114" t="s">
        <v>675</v>
      </c>
      <c r="F240" s="114" t="s">
        <v>759</v>
      </c>
      <c r="G240" s="114"/>
      <c r="H240" s="114"/>
      <c r="I240" s="114"/>
      <c r="J240" s="114" t="s">
        <v>17</v>
      </c>
      <c r="K240" s="114" t="s">
        <v>17</v>
      </c>
      <c r="L240" s="114"/>
      <c r="M240" s="114"/>
      <c r="N240" s="114" t="s">
        <v>1454</v>
      </c>
      <c r="O240" s="114"/>
    </row>
    <row r="241" spans="1:15" x14ac:dyDescent="0.25">
      <c r="A241" s="114" t="s">
        <v>720</v>
      </c>
      <c r="B241" s="114" t="s">
        <v>855</v>
      </c>
      <c r="C241" s="114" t="s">
        <v>856</v>
      </c>
      <c r="D241" s="114" t="s">
        <v>1370</v>
      </c>
      <c r="E241" s="114" t="s">
        <v>1026</v>
      </c>
      <c r="F241" s="114" t="s">
        <v>1027</v>
      </c>
      <c r="G241" s="114"/>
      <c r="H241" s="114"/>
      <c r="I241" s="114"/>
      <c r="J241" s="114" t="s">
        <v>17</v>
      </c>
      <c r="K241" s="114" t="s">
        <v>17</v>
      </c>
      <c r="L241" s="114"/>
      <c r="M241" s="114"/>
      <c r="N241" s="114" t="s">
        <v>1441</v>
      </c>
      <c r="O241" s="114"/>
    </row>
    <row r="242" spans="1:15" x14ac:dyDescent="0.25">
      <c r="A242" s="114" t="s">
        <v>720</v>
      </c>
      <c r="B242" s="114" t="s">
        <v>262</v>
      </c>
      <c r="C242" s="114" t="s">
        <v>263</v>
      </c>
      <c r="D242" s="114" t="s">
        <v>1370</v>
      </c>
      <c r="E242" s="114" t="s">
        <v>140</v>
      </c>
      <c r="F242" s="114" t="s">
        <v>949</v>
      </c>
      <c r="G242" s="114"/>
      <c r="H242" s="114"/>
      <c r="I242" s="114"/>
      <c r="J242" s="114" t="s">
        <v>17</v>
      </c>
      <c r="K242" s="114" t="s">
        <v>17</v>
      </c>
      <c r="L242" s="114"/>
      <c r="M242" s="114"/>
      <c r="N242" s="114" t="s">
        <v>1441</v>
      </c>
      <c r="O242" s="114"/>
    </row>
    <row r="243" spans="1:15" x14ac:dyDescent="0.25">
      <c r="A243" s="114" t="s">
        <v>720</v>
      </c>
      <c r="B243" s="114" t="s">
        <v>859</v>
      </c>
      <c r="C243" s="114" t="s">
        <v>860</v>
      </c>
      <c r="D243" s="114" t="s">
        <v>1370</v>
      </c>
      <c r="E243" s="114" t="s">
        <v>930</v>
      </c>
      <c r="F243" s="114" t="s">
        <v>234</v>
      </c>
      <c r="G243" s="114"/>
      <c r="H243" s="114"/>
      <c r="I243" s="114"/>
      <c r="J243" s="114" t="s">
        <v>17</v>
      </c>
      <c r="K243" s="114" t="s">
        <v>17</v>
      </c>
      <c r="L243" s="114"/>
      <c r="M243" s="114"/>
      <c r="N243" s="114" t="s">
        <v>1416</v>
      </c>
      <c r="O243" s="114"/>
    </row>
    <row r="244" spans="1:15" x14ac:dyDescent="0.25">
      <c r="A244" s="114" t="s">
        <v>720</v>
      </c>
      <c r="B244" s="114" t="s">
        <v>861</v>
      </c>
      <c r="C244" s="114" t="s">
        <v>862</v>
      </c>
      <c r="D244" s="114" t="s">
        <v>1370</v>
      </c>
      <c r="E244" s="114" t="s">
        <v>105</v>
      </c>
      <c r="F244" s="114" t="s">
        <v>1028</v>
      </c>
      <c r="G244" s="114"/>
      <c r="H244" s="114"/>
      <c r="I244" s="114"/>
      <c r="J244" s="114" t="s">
        <v>17</v>
      </c>
      <c r="K244" s="114" t="s">
        <v>17</v>
      </c>
      <c r="L244" s="114"/>
      <c r="M244" s="114"/>
      <c r="N244" s="114" t="s">
        <v>1076</v>
      </c>
      <c r="O244" s="114"/>
    </row>
    <row r="245" spans="1:15" x14ac:dyDescent="0.25">
      <c r="A245" s="114" t="s">
        <v>720</v>
      </c>
      <c r="B245" s="114" t="s">
        <v>793</v>
      </c>
      <c r="C245" s="114" t="s">
        <v>794</v>
      </c>
      <c r="D245" s="114" t="s">
        <v>1370</v>
      </c>
      <c r="E245" s="114" t="s">
        <v>243</v>
      </c>
      <c r="F245" s="114" t="s">
        <v>1014</v>
      </c>
      <c r="G245" s="114"/>
      <c r="H245" s="114"/>
      <c r="I245" s="114"/>
      <c r="J245" s="114" t="s">
        <v>17</v>
      </c>
      <c r="K245" s="114" t="s">
        <v>17</v>
      </c>
      <c r="L245" s="114"/>
      <c r="M245" s="114"/>
      <c r="N245" s="114" t="s">
        <v>1074</v>
      </c>
      <c r="O245" s="114"/>
    </row>
    <row r="246" spans="1:15" x14ac:dyDescent="0.25">
      <c r="A246" s="114" t="s">
        <v>720</v>
      </c>
      <c r="B246" s="114" t="s">
        <v>863</v>
      </c>
      <c r="C246" s="114" t="s">
        <v>864</v>
      </c>
      <c r="D246" s="114" t="s">
        <v>1370</v>
      </c>
      <c r="E246" s="114" t="s">
        <v>634</v>
      </c>
      <c r="F246" s="114" t="s">
        <v>197</v>
      </c>
      <c r="G246" s="114"/>
      <c r="H246" s="114"/>
      <c r="I246" s="114"/>
      <c r="J246" s="114" t="s">
        <v>17</v>
      </c>
      <c r="K246" s="114" t="s">
        <v>17</v>
      </c>
      <c r="L246" s="114"/>
      <c r="M246" s="114"/>
      <c r="N246" s="114" t="s">
        <v>1048</v>
      </c>
      <c r="O246" s="114"/>
    </row>
    <row r="247" spans="1:15" x14ac:dyDescent="0.25">
      <c r="A247" s="114" t="s">
        <v>720</v>
      </c>
      <c r="B247" s="114" t="s">
        <v>865</v>
      </c>
      <c r="C247" s="114" t="s">
        <v>866</v>
      </c>
      <c r="D247" s="114" t="s">
        <v>1370</v>
      </c>
      <c r="E247" s="114" t="s">
        <v>586</v>
      </c>
      <c r="F247" s="114" t="s">
        <v>316</v>
      </c>
      <c r="G247" s="114"/>
      <c r="H247" s="114"/>
      <c r="I247" s="114"/>
      <c r="J247" s="114" t="s">
        <v>17</v>
      </c>
      <c r="K247" s="114" t="s">
        <v>17</v>
      </c>
      <c r="L247" s="114"/>
      <c r="M247" s="114"/>
      <c r="N247" s="114" t="s">
        <v>1076</v>
      </c>
      <c r="O247" s="114"/>
    </row>
    <row r="248" spans="1:15" x14ac:dyDescent="0.25">
      <c r="A248" s="114" t="s">
        <v>720</v>
      </c>
      <c r="B248" s="114" t="s">
        <v>868</v>
      </c>
      <c r="C248" s="114" t="s">
        <v>869</v>
      </c>
      <c r="D248" s="114" t="s">
        <v>1370</v>
      </c>
      <c r="E248" s="114" t="s">
        <v>1029</v>
      </c>
      <c r="F248" s="114" t="s">
        <v>1030</v>
      </c>
      <c r="G248" s="114"/>
      <c r="H248" s="114"/>
      <c r="I248" s="114"/>
      <c r="J248" s="114" t="s">
        <v>17</v>
      </c>
      <c r="K248" s="114" t="s">
        <v>17</v>
      </c>
      <c r="L248" s="114"/>
      <c r="M248" s="114"/>
      <c r="N248" s="114" t="s">
        <v>1074</v>
      </c>
      <c r="O248" s="114"/>
    </row>
    <row r="249" spans="1:15" x14ac:dyDescent="0.25">
      <c r="A249" s="114" t="s">
        <v>720</v>
      </c>
      <c r="B249" s="114" t="s">
        <v>802</v>
      </c>
      <c r="C249" s="114" t="s">
        <v>803</v>
      </c>
      <c r="D249" s="114" t="s">
        <v>1370</v>
      </c>
      <c r="E249" s="114" t="s">
        <v>1017</v>
      </c>
      <c r="F249" s="114" t="s">
        <v>1013</v>
      </c>
      <c r="G249" s="114"/>
      <c r="H249" s="114"/>
      <c r="I249" s="114"/>
      <c r="J249" s="114" t="s">
        <v>17</v>
      </c>
      <c r="K249" s="114" t="s">
        <v>17</v>
      </c>
      <c r="L249" s="114"/>
      <c r="M249" s="114"/>
      <c r="N249" s="114" t="s">
        <v>1074</v>
      </c>
      <c r="O249" s="114"/>
    </row>
    <row r="250" spans="1:15" x14ac:dyDescent="0.25">
      <c r="A250" s="114" t="s">
        <v>720</v>
      </c>
      <c r="B250" s="114" t="s">
        <v>873</v>
      </c>
      <c r="C250" s="114" t="s">
        <v>874</v>
      </c>
      <c r="D250" s="114" t="s">
        <v>1370</v>
      </c>
      <c r="E250" s="114" t="s">
        <v>948</v>
      </c>
      <c r="F250" s="114" t="s">
        <v>1031</v>
      </c>
      <c r="G250" s="114"/>
      <c r="H250" s="114"/>
      <c r="I250" s="114"/>
      <c r="J250" s="114" t="s">
        <v>17</v>
      </c>
      <c r="K250" s="114" t="s">
        <v>17</v>
      </c>
      <c r="L250" s="114"/>
      <c r="M250" s="114"/>
      <c r="N250" s="114" t="s">
        <v>1455</v>
      </c>
      <c r="O250" s="114"/>
    </row>
    <row r="251" spans="1:15" x14ac:dyDescent="0.25">
      <c r="A251" s="114" t="s">
        <v>720</v>
      </c>
      <c r="B251" s="114" t="s">
        <v>876</v>
      </c>
      <c r="C251" s="114" t="s">
        <v>877</v>
      </c>
      <c r="D251" s="114" t="s">
        <v>1370</v>
      </c>
      <c r="E251" s="114" t="s">
        <v>188</v>
      </c>
      <c r="F251" s="114" t="s">
        <v>1032</v>
      </c>
      <c r="G251" s="114"/>
      <c r="H251" s="114"/>
      <c r="I251" s="114"/>
      <c r="J251" s="114" t="s">
        <v>17</v>
      </c>
      <c r="K251" s="114" t="s">
        <v>17</v>
      </c>
      <c r="L251" s="114"/>
      <c r="M251" s="114"/>
      <c r="N251" s="114" t="s">
        <v>1074</v>
      </c>
      <c r="O251" s="114"/>
    </row>
    <row r="252" spans="1:15" x14ac:dyDescent="0.25">
      <c r="A252" s="114" t="s">
        <v>720</v>
      </c>
      <c r="B252" s="114" t="s">
        <v>879</v>
      </c>
      <c r="C252" s="114" t="s">
        <v>880</v>
      </c>
      <c r="D252" s="114" t="s">
        <v>1370</v>
      </c>
      <c r="E252" s="114" t="s">
        <v>881</v>
      </c>
      <c r="F252" s="114" t="s">
        <v>772</v>
      </c>
      <c r="G252" s="114"/>
      <c r="H252" s="114"/>
      <c r="I252" s="114"/>
      <c r="J252" s="114" t="s">
        <v>17</v>
      </c>
      <c r="K252" s="114" t="s">
        <v>17</v>
      </c>
      <c r="L252" s="114"/>
      <c r="M252" s="114"/>
      <c r="N252" s="114" t="s">
        <v>1076</v>
      </c>
      <c r="O252" s="114"/>
    </row>
    <row r="253" spans="1:15" x14ac:dyDescent="0.25">
      <c r="A253" s="114" t="s">
        <v>720</v>
      </c>
      <c r="B253" s="114" t="s">
        <v>797</v>
      </c>
      <c r="C253" s="114" t="s">
        <v>798</v>
      </c>
      <c r="D253" s="114" t="s">
        <v>1370</v>
      </c>
      <c r="E253" s="114" t="s">
        <v>1015</v>
      </c>
      <c r="F253" s="114" t="s">
        <v>708</v>
      </c>
      <c r="G253" s="114"/>
      <c r="H253" s="114"/>
      <c r="I253" s="114"/>
      <c r="J253" s="114" t="s">
        <v>17</v>
      </c>
      <c r="K253" s="114" t="s">
        <v>17</v>
      </c>
      <c r="L253" s="114"/>
      <c r="M253" s="114"/>
      <c r="N253" s="114" t="s">
        <v>1075</v>
      </c>
      <c r="O253" s="114"/>
    </row>
    <row r="254" spans="1:15" x14ac:dyDescent="0.25">
      <c r="A254" s="114" t="s">
        <v>720</v>
      </c>
      <c r="B254" s="114" t="s">
        <v>721</v>
      </c>
      <c r="C254" s="114" t="s">
        <v>722</v>
      </c>
      <c r="D254" s="114" t="s">
        <v>1370</v>
      </c>
      <c r="E254" s="114" t="s">
        <v>1001</v>
      </c>
      <c r="F254" s="114" t="s">
        <v>1002</v>
      </c>
      <c r="G254" s="114"/>
      <c r="H254" s="114"/>
      <c r="I254" s="114"/>
      <c r="J254" s="114" t="s">
        <v>17</v>
      </c>
      <c r="K254" s="114" t="s">
        <v>17</v>
      </c>
      <c r="L254" s="114"/>
      <c r="M254" s="114"/>
      <c r="N254" s="114" t="s">
        <v>1074</v>
      </c>
      <c r="O254" s="114"/>
    </row>
    <row r="255" spans="1:15" x14ac:dyDescent="0.25">
      <c r="A255" s="114" t="s">
        <v>720</v>
      </c>
      <c r="B255" s="114" t="s">
        <v>799</v>
      </c>
      <c r="C255" s="114" t="s">
        <v>800</v>
      </c>
      <c r="D255" s="114" t="s">
        <v>1370</v>
      </c>
      <c r="E255" s="114" t="s">
        <v>202</v>
      </c>
      <c r="F255" s="114" t="s">
        <v>1016</v>
      </c>
      <c r="G255" s="114"/>
      <c r="H255" s="114"/>
      <c r="I255" s="114"/>
      <c r="J255" s="114" t="s">
        <v>17</v>
      </c>
      <c r="K255" s="114" t="s">
        <v>17</v>
      </c>
      <c r="L255" s="114"/>
      <c r="M255" s="114"/>
      <c r="N255" s="114" t="s">
        <v>1074</v>
      </c>
      <c r="O255" s="114"/>
    </row>
    <row r="256" spans="1:15" x14ac:dyDescent="0.25">
      <c r="A256" s="114" t="s">
        <v>720</v>
      </c>
      <c r="B256" s="114" t="s">
        <v>882</v>
      </c>
      <c r="C256" s="114" t="s">
        <v>883</v>
      </c>
      <c r="D256" s="114" t="s">
        <v>1370</v>
      </c>
      <c r="E256" s="114" t="s">
        <v>1033</v>
      </c>
      <c r="F256" s="114" t="s">
        <v>1034</v>
      </c>
      <c r="G256" s="114"/>
      <c r="H256" s="114"/>
      <c r="I256" s="114"/>
      <c r="J256" s="114" t="s">
        <v>17</v>
      </c>
      <c r="K256" s="114" t="s">
        <v>17</v>
      </c>
      <c r="L256" s="114"/>
      <c r="M256" s="114"/>
      <c r="N256" s="114" t="s">
        <v>1074</v>
      </c>
      <c r="O256" s="114"/>
    </row>
    <row r="257" spans="1:15" x14ac:dyDescent="0.25">
      <c r="A257" s="114" t="s">
        <v>720</v>
      </c>
      <c r="B257" s="114" t="s">
        <v>884</v>
      </c>
      <c r="C257" s="114" t="s">
        <v>885</v>
      </c>
      <c r="D257" s="114" t="s">
        <v>1370</v>
      </c>
      <c r="E257" s="114" t="s">
        <v>604</v>
      </c>
      <c r="F257" s="114" t="s">
        <v>221</v>
      </c>
      <c r="G257" s="114"/>
      <c r="H257" s="114"/>
      <c r="I257" s="114"/>
      <c r="J257" s="114" t="s">
        <v>17</v>
      </c>
      <c r="K257" s="114" t="s">
        <v>17</v>
      </c>
      <c r="L257" s="114"/>
      <c r="M257" s="114"/>
      <c r="N257" s="114" t="s">
        <v>1075</v>
      </c>
      <c r="O257" s="114"/>
    </row>
    <row r="258" spans="1:15" x14ac:dyDescent="0.25">
      <c r="A258" s="114" t="s">
        <v>720</v>
      </c>
      <c r="B258" s="114" t="s">
        <v>743</v>
      </c>
      <c r="C258" s="114" t="s">
        <v>744</v>
      </c>
      <c r="D258" s="114" t="s">
        <v>1370</v>
      </c>
      <c r="E258" s="114" t="s">
        <v>1005</v>
      </c>
      <c r="F258" s="114" t="s">
        <v>174</v>
      </c>
      <c r="G258" s="114"/>
      <c r="H258" s="114"/>
      <c r="I258" s="114"/>
      <c r="J258" s="114" t="s">
        <v>17</v>
      </c>
      <c r="K258" s="114" t="s">
        <v>17</v>
      </c>
      <c r="L258" s="114"/>
      <c r="M258" s="114"/>
      <c r="N258" s="114" t="s">
        <v>1451</v>
      </c>
      <c r="O258" s="114"/>
    </row>
    <row r="259" spans="1:15" ht="24.75" x14ac:dyDescent="0.25">
      <c r="A259" s="114" t="s">
        <v>720</v>
      </c>
      <c r="B259" s="114" t="s">
        <v>888</v>
      </c>
      <c r="C259" s="114" t="s">
        <v>889</v>
      </c>
      <c r="D259" s="114" t="s">
        <v>1370</v>
      </c>
      <c r="E259" s="114" t="s">
        <v>665</v>
      </c>
      <c r="F259" s="114" t="s">
        <v>809</v>
      </c>
      <c r="G259" s="114"/>
      <c r="H259" s="114"/>
      <c r="I259" s="114"/>
      <c r="J259" s="114" t="s">
        <v>17</v>
      </c>
      <c r="K259" s="114" t="s">
        <v>17</v>
      </c>
      <c r="L259" s="114"/>
      <c r="M259" s="114"/>
      <c r="N259" s="114" t="s">
        <v>1451</v>
      </c>
      <c r="O259" s="114"/>
    </row>
    <row r="260" spans="1:15" x14ac:dyDescent="0.25">
      <c r="A260" s="114" t="s">
        <v>720</v>
      </c>
      <c r="B260" s="114" t="s">
        <v>891</v>
      </c>
      <c r="C260" s="114" t="s">
        <v>892</v>
      </c>
      <c r="D260" s="114" t="s">
        <v>1370</v>
      </c>
      <c r="E260" s="114" t="s">
        <v>140</v>
      </c>
      <c r="F260" s="114" t="s">
        <v>1035</v>
      </c>
      <c r="G260" s="114"/>
      <c r="H260" s="114"/>
      <c r="I260" s="114"/>
      <c r="J260" s="114" t="s">
        <v>17</v>
      </c>
      <c r="K260" s="114" t="s">
        <v>17</v>
      </c>
      <c r="L260" s="114"/>
      <c r="M260" s="114"/>
      <c r="N260" s="114" t="s">
        <v>1454</v>
      </c>
      <c r="O260" s="114"/>
    </row>
    <row r="261" spans="1:15" x14ac:dyDescent="0.25">
      <c r="A261" s="114" t="s">
        <v>720</v>
      </c>
      <c r="B261" s="114" t="s">
        <v>779</v>
      </c>
      <c r="C261" s="114" t="s">
        <v>780</v>
      </c>
      <c r="D261" s="114" t="s">
        <v>1370</v>
      </c>
      <c r="E261" s="114" t="s">
        <v>686</v>
      </c>
      <c r="F261" s="114" t="s">
        <v>16</v>
      </c>
      <c r="G261" s="114"/>
      <c r="H261" s="114"/>
      <c r="I261" s="114"/>
      <c r="J261" s="114" t="s">
        <v>17</v>
      </c>
      <c r="K261" s="114" t="s">
        <v>17</v>
      </c>
      <c r="L261" s="114"/>
      <c r="M261" s="114"/>
      <c r="N261" s="114" t="s">
        <v>1411</v>
      </c>
      <c r="O261" s="114"/>
    </row>
    <row r="262" spans="1:15" x14ac:dyDescent="0.25">
      <c r="A262" s="114" t="s">
        <v>720</v>
      </c>
      <c r="B262" s="114" t="s">
        <v>904</v>
      </c>
      <c r="C262" s="114" t="s">
        <v>905</v>
      </c>
      <c r="D262" s="114" t="s">
        <v>1370</v>
      </c>
      <c r="E262" s="114" t="s">
        <v>686</v>
      </c>
      <c r="F262" s="114" t="s">
        <v>16</v>
      </c>
      <c r="G262" s="114"/>
      <c r="H262" s="114"/>
      <c r="I262" s="114"/>
      <c r="J262" s="114" t="s">
        <v>17</v>
      </c>
      <c r="K262" s="114" t="s">
        <v>17</v>
      </c>
      <c r="L262" s="114"/>
      <c r="M262" s="114"/>
      <c r="N262" s="114" t="s">
        <v>1411</v>
      </c>
      <c r="O262" s="114"/>
    </row>
    <row r="263" spans="1:15" x14ac:dyDescent="0.25">
      <c r="A263" s="114" t="s">
        <v>720</v>
      </c>
      <c r="B263" s="114" t="s">
        <v>739</v>
      </c>
      <c r="C263" s="114" t="s">
        <v>740</v>
      </c>
      <c r="D263" s="114" t="s">
        <v>1370</v>
      </c>
      <c r="E263" s="114" t="s">
        <v>560</v>
      </c>
      <c r="F263" s="114" t="s">
        <v>284</v>
      </c>
      <c r="G263" s="114"/>
      <c r="H263" s="114"/>
      <c r="I263" s="114"/>
      <c r="J263" s="114" t="s">
        <v>17</v>
      </c>
      <c r="K263" s="114" t="s">
        <v>17</v>
      </c>
      <c r="L263" s="114"/>
      <c r="M263" s="114"/>
      <c r="N263" s="114" t="s">
        <v>1451</v>
      </c>
      <c r="O263" s="114"/>
    </row>
    <row r="264" spans="1:15" x14ac:dyDescent="0.25">
      <c r="A264" s="114" t="s">
        <v>720</v>
      </c>
      <c r="B264" s="114" t="s">
        <v>781</v>
      </c>
      <c r="C264" s="114" t="s">
        <v>782</v>
      </c>
      <c r="D264" s="114" t="s">
        <v>1370</v>
      </c>
      <c r="E264" s="114" t="s">
        <v>1011</v>
      </c>
      <c r="F264" s="114" t="s">
        <v>985</v>
      </c>
      <c r="G264" s="114"/>
      <c r="H264" s="114"/>
      <c r="I264" s="114"/>
      <c r="J264" s="114" t="s">
        <v>17</v>
      </c>
      <c r="K264" s="114" t="s">
        <v>17</v>
      </c>
      <c r="L264" s="114"/>
      <c r="M264" s="114"/>
      <c r="N264" s="114" t="s">
        <v>1076</v>
      </c>
      <c r="O264" s="114"/>
    </row>
    <row r="265" spans="1:15" x14ac:dyDescent="0.25">
      <c r="A265" s="114" t="s">
        <v>720</v>
      </c>
      <c r="B265" s="114" t="s">
        <v>773</v>
      </c>
      <c r="C265" s="114" t="s">
        <v>774</v>
      </c>
      <c r="D265" s="114" t="s">
        <v>1370</v>
      </c>
      <c r="E265" s="114" t="s">
        <v>1011</v>
      </c>
      <c r="F265" s="114" t="s">
        <v>985</v>
      </c>
      <c r="G265" s="114"/>
      <c r="H265" s="114"/>
      <c r="I265" s="114"/>
      <c r="J265" s="114" t="s">
        <v>17</v>
      </c>
      <c r="K265" s="114" t="s">
        <v>17</v>
      </c>
      <c r="L265" s="114"/>
      <c r="M265" s="114"/>
      <c r="N265" s="114" t="s">
        <v>1076</v>
      </c>
      <c r="O265" s="114"/>
    </row>
    <row r="266" spans="1:15" x14ac:dyDescent="0.25">
      <c r="A266" s="114" t="s">
        <v>720</v>
      </c>
      <c r="B266" s="114" t="s">
        <v>911</v>
      </c>
      <c r="C266" s="114" t="s">
        <v>912</v>
      </c>
      <c r="D266" s="114" t="s">
        <v>1370</v>
      </c>
      <c r="E266" s="114" t="s">
        <v>843</v>
      </c>
      <c r="F266" s="114" t="s">
        <v>812</v>
      </c>
      <c r="G266" s="114"/>
      <c r="H266" s="114"/>
      <c r="I266" s="114"/>
      <c r="J266" s="114" t="s">
        <v>17</v>
      </c>
      <c r="K266" s="114" t="s">
        <v>17</v>
      </c>
      <c r="L266" s="114"/>
      <c r="M266" s="114"/>
      <c r="N266" s="114" t="s">
        <v>1048</v>
      </c>
      <c r="O266" s="114"/>
    </row>
    <row r="267" spans="1:15" x14ac:dyDescent="0.25">
      <c r="A267" s="114" t="s">
        <v>720</v>
      </c>
      <c r="B267" s="114" t="s">
        <v>914</v>
      </c>
      <c r="C267" s="114" t="s">
        <v>915</v>
      </c>
      <c r="D267" s="114" t="s">
        <v>1370</v>
      </c>
      <c r="E267" s="114" t="s">
        <v>983</v>
      </c>
      <c r="F267" s="114" t="s">
        <v>521</v>
      </c>
      <c r="G267" s="114"/>
      <c r="H267" s="114"/>
      <c r="I267" s="114"/>
      <c r="J267" s="114" t="s">
        <v>17</v>
      </c>
      <c r="K267" s="114" t="s">
        <v>17</v>
      </c>
      <c r="L267" s="114"/>
      <c r="M267" s="114"/>
      <c r="N267" s="114" t="s">
        <v>1076</v>
      </c>
      <c r="O267" s="114"/>
    </row>
    <row r="268" spans="1:15" x14ac:dyDescent="0.25">
      <c r="A268" s="114"/>
      <c r="B268" s="114"/>
      <c r="C268" s="114"/>
      <c r="D268" s="114"/>
      <c r="E268" s="114"/>
      <c r="F268" s="114"/>
      <c r="G268" s="114"/>
      <c r="H268" s="114"/>
      <c r="I268" s="114"/>
      <c r="J268" s="114"/>
      <c r="K268" s="114"/>
      <c r="L268" s="114"/>
      <c r="M268" s="114"/>
      <c r="N268" s="114"/>
      <c r="O268" s="114"/>
    </row>
    <row r="269" spans="1:15" x14ac:dyDescent="0.25">
      <c r="A269" s="114"/>
      <c r="B269" s="114"/>
      <c r="C269" s="114"/>
      <c r="D269" s="114"/>
      <c r="E269" s="114"/>
      <c r="F269" s="114"/>
      <c r="G269" s="114"/>
      <c r="H269" s="114"/>
      <c r="I269" s="114"/>
      <c r="J269" s="114"/>
      <c r="K269" s="114"/>
      <c r="L269" s="114"/>
      <c r="M269" s="114"/>
      <c r="N269" s="114"/>
      <c r="O269" s="114"/>
    </row>
    <row r="270" spans="1:15" x14ac:dyDescent="0.25">
      <c r="A270" s="114"/>
      <c r="B270" s="114"/>
      <c r="C270" s="114"/>
      <c r="D270" s="114"/>
      <c r="E270" s="114"/>
      <c r="F270" s="114"/>
      <c r="G270" s="114"/>
      <c r="H270" s="114"/>
      <c r="I270" s="114"/>
      <c r="J270" s="114"/>
      <c r="K270" s="114"/>
      <c r="L270" s="114"/>
      <c r="M270" s="114"/>
      <c r="N270" s="114"/>
      <c r="O270" s="114"/>
    </row>
    <row r="271" spans="1:15" x14ac:dyDescent="0.25">
      <c r="A271" s="114"/>
      <c r="B271" s="114"/>
      <c r="C271" s="114"/>
      <c r="D271" s="114"/>
      <c r="E271" s="114"/>
      <c r="F271" s="114"/>
      <c r="G271" s="114"/>
      <c r="H271" s="114"/>
      <c r="I271" s="114"/>
      <c r="J271" s="114"/>
      <c r="K271" s="114"/>
      <c r="L271" s="114"/>
      <c r="M271" s="114"/>
      <c r="N271" s="114"/>
      <c r="O271" s="114"/>
    </row>
    <row r="272" spans="1:15" x14ac:dyDescent="0.25">
      <c r="A272" s="114"/>
      <c r="B272" s="114"/>
      <c r="C272" s="114"/>
      <c r="D272" s="114"/>
      <c r="E272" s="114"/>
      <c r="F272" s="114"/>
      <c r="G272" s="114"/>
      <c r="H272" s="114"/>
      <c r="I272" s="114"/>
      <c r="J272" s="114"/>
      <c r="K272" s="114"/>
      <c r="L272" s="114"/>
      <c r="M272" s="114"/>
      <c r="N272" s="114"/>
      <c r="O272" s="114"/>
    </row>
    <row r="273" spans="1:15" x14ac:dyDescent="0.25">
      <c r="A273" s="114"/>
      <c r="B273" s="114"/>
      <c r="C273" s="114"/>
      <c r="D273" s="114"/>
      <c r="E273" s="114"/>
      <c r="F273" s="114"/>
      <c r="G273" s="114"/>
      <c r="H273" s="114"/>
      <c r="I273" s="114"/>
      <c r="J273" s="114"/>
      <c r="K273" s="114"/>
      <c r="L273" s="114"/>
      <c r="M273" s="114"/>
      <c r="N273" s="114"/>
      <c r="O273" s="114"/>
    </row>
    <row r="274" spans="1:15" x14ac:dyDescent="0.25">
      <c r="A274" s="114"/>
      <c r="B274" s="114"/>
      <c r="C274" s="114"/>
      <c r="D274" s="114"/>
      <c r="E274" s="114"/>
      <c r="F274" s="114"/>
      <c r="G274" s="114"/>
      <c r="H274" s="114"/>
      <c r="I274" s="114"/>
      <c r="J274" s="114"/>
      <c r="K274" s="114"/>
      <c r="L274" s="114"/>
      <c r="M274" s="114"/>
      <c r="N274" s="114"/>
      <c r="O274" s="114"/>
    </row>
    <row r="275" spans="1:15" x14ac:dyDescent="0.25">
      <c r="A275" s="114"/>
      <c r="B275" s="114"/>
      <c r="C275" s="114"/>
      <c r="D275" s="114"/>
      <c r="E275" s="114"/>
      <c r="F275" s="114"/>
      <c r="G275" s="114"/>
      <c r="H275" s="114"/>
      <c r="I275" s="114"/>
      <c r="J275" s="114"/>
      <c r="K275" s="114"/>
      <c r="L275" s="114"/>
      <c r="M275" s="114"/>
      <c r="N275" s="114"/>
      <c r="O275" s="114"/>
    </row>
    <row r="276" spans="1:15" x14ac:dyDescent="0.25">
      <c r="A276" s="114"/>
      <c r="B276" s="114"/>
      <c r="C276" s="114"/>
      <c r="D276" s="114"/>
      <c r="E276" s="114"/>
      <c r="F276" s="114"/>
      <c r="G276" s="114"/>
      <c r="H276" s="114"/>
      <c r="I276" s="114"/>
      <c r="J276" s="114"/>
      <c r="K276" s="114"/>
      <c r="L276" s="114"/>
      <c r="M276" s="114"/>
      <c r="N276" s="114"/>
      <c r="O276" s="114"/>
    </row>
    <row r="277" spans="1:15" x14ac:dyDescent="0.25">
      <c r="A277" s="114"/>
      <c r="B277" s="114"/>
      <c r="C277" s="114"/>
      <c r="D277" s="114"/>
      <c r="E277" s="114"/>
      <c r="F277" s="114"/>
      <c r="G277" s="114"/>
      <c r="H277" s="114"/>
      <c r="I277" s="114"/>
      <c r="J277" s="114"/>
      <c r="K277" s="114"/>
      <c r="L277" s="114"/>
      <c r="M277" s="114"/>
      <c r="N277" s="114"/>
      <c r="O277" s="114"/>
    </row>
    <row r="278" spans="1:15" x14ac:dyDescent="0.25">
      <c r="A278" s="114"/>
      <c r="B278" s="114"/>
      <c r="C278" s="114"/>
      <c r="D278" s="114"/>
      <c r="E278" s="114"/>
      <c r="F278" s="114"/>
      <c r="G278" s="114"/>
      <c r="H278" s="114"/>
      <c r="I278" s="114"/>
      <c r="J278" s="114"/>
      <c r="K278" s="114"/>
      <c r="L278" s="114"/>
      <c r="M278" s="114"/>
      <c r="N278" s="114"/>
      <c r="O278" s="114"/>
    </row>
    <row r="279" spans="1:15" x14ac:dyDescent="0.25">
      <c r="A279" s="114"/>
      <c r="B279" s="114"/>
      <c r="C279" s="114"/>
      <c r="D279" s="114"/>
      <c r="E279" s="114"/>
      <c r="F279" s="114"/>
      <c r="G279" s="114"/>
      <c r="H279" s="114"/>
      <c r="I279" s="114"/>
      <c r="J279" s="114"/>
      <c r="K279" s="114"/>
      <c r="L279" s="114"/>
      <c r="M279" s="114"/>
      <c r="N279" s="114"/>
      <c r="O279" s="114"/>
    </row>
    <row r="280" spans="1:15" x14ac:dyDescent="0.25">
      <c r="A280" s="114"/>
      <c r="B280" s="114"/>
      <c r="C280" s="114"/>
      <c r="D280" s="114"/>
      <c r="E280" s="114"/>
      <c r="F280" s="114"/>
      <c r="G280" s="114"/>
      <c r="H280" s="114"/>
      <c r="I280" s="114"/>
      <c r="J280" s="114"/>
      <c r="K280" s="114"/>
      <c r="L280" s="114"/>
      <c r="M280" s="114"/>
      <c r="N280" s="114"/>
      <c r="O280" s="114"/>
    </row>
    <row r="281" spans="1:15" x14ac:dyDescent="0.25">
      <c r="A281" s="114"/>
      <c r="B281" s="114"/>
      <c r="C281" s="114"/>
      <c r="D281" s="114"/>
      <c r="E281" s="114"/>
      <c r="F281" s="114"/>
      <c r="G281" s="114"/>
      <c r="H281" s="114"/>
      <c r="I281" s="114"/>
      <c r="J281" s="114"/>
      <c r="K281" s="114"/>
      <c r="L281" s="114"/>
      <c r="M281" s="114"/>
      <c r="N281" s="114"/>
      <c r="O281" s="114"/>
    </row>
    <row r="282" spans="1:15" x14ac:dyDescent="0.25">
      <c r="A282" s="114"/>
      <c r="B282" s="114"/>
      <c r="C282" s="114"/>
      <c r="D282" s="114"/>
      <c r="E282" s="114"/>
      <c r="F282" s="114"/>
      <c r="G282" s="114"/>
      <c r="H282" s="114"/>
      <c r="I282" s="114"/>
      <c r="J282" s="114"/>
      <c r="K282" s="114"/>
      <c r="L282" s="114"/>
      <c r="M282" s="114"/>
      <c r="N282" s="114"/>
      <c r="O282" s="114"/>
    </row>
    <row r="283" spans="1:15" x14ac:dyDescent="0.25">
      <c r="A283" s="114"/>
      <c r="B283" s="114"/>
      <c r="C283" s="114"/>
      <c r="D283" s="114"/>
      <c r="E283" s="114"/>
      <c r="F283" s="114"/>
      <c r="G283" s="114"/>
      <c r="H283" s="114"/>
      <c r="I283" s="114"/>
      <c r="J283" s="114"/>
      <c r="K283" s="114"/>
      <c r="L283" s="114"/>
      <c r="M283" s="114"/>
      <c r="N283" s="114"/>
      <c r="O283" s="114"/>
    </row>
    <row r="284" spans="1:15" x14ac:dyDescent="0.25">
      <c r="A284" s="114"/>
      <c r="B284" s="114"/>
      <c r="C284" s="114"/>
      <c r="D284" s="114"/>
      <c r="E284" s="114"/>
      <c r="F284" s="114"/>
      <c r="G284" s="114"/>
      <c r="H284" s="114"/>
      <c r="I284" s="114"/>
      <c r="J284" s="114"/>
      <c r="K284" s="114"/>
      <c r="L284" s="114"/>
      <c r="M284" s="114"/>
      <c r="N284" s="114"/>
      <c r="O284" s="114"/>
    </row>
    <row r="285" spans="1:15" x14ac:dyDescent="0.25">
      <c r="A285" s="114"/>
      <c r="B285" s="114"/>
      <c r="C285" s="114"/>
      <c r="D285" s="114"/>
      <c r="E285" s="114"/>
      <c r="F285" s="114"/>
      <c r="G285" s="114"/>
      <c r="H285" s="114"/>
      <c r="I285" s="114"/>
      <c r="J285" s="114"/>
      <c r="K285" s="114"/>
      <c r="L285" s="114"/>
      <c r="M285" s="114"/>
      <c r="N285" s="114"/>
      <c r="O285" s="114"/>
    </row>
    <row r="286" spans="1:15" x14ac:dyDescent="0.25">
      <c r="A286" s="114"/>
      <c r="B286" s="114"/>
      <c r="C286" s="114"/>
      <c r="D286" s="114"/>
      <c r="E286" s="114"/>
      <c r="F286" s="114"/>
      <c r="G286" s="114"/>
      <c r="H286" s="114"/>
      <c r="I286" s="114"/>
      <c r="J286" s="114"/>
      <c r="K286" s="114"/>
      <c r="L286" s="114"/>
      <c r="M286" s="114"/>
      <c r="N286" s="114"/>
      <c r="O286" s="114"/>
    </row>
    <row r="287" spans="1:15" x14ac:dyDescent="0.25">
      <c r="A287" s="114"/>
      <c r="B287" s="114"/>
      <c r="C287" s="114"/>
      <c r="D287" s="114"/>
      <c r="E287" s="114"/>
      <c r="F287" s="114"/>
      <c r="G287" s="114"/>
      <c r="H287" s="114"/>
      <c r="I287" s="114"/>
      <c r="J287" s="114"/>
      <c r="K287" s="114"/>
      <c r="L287" s="114"/>
      <c r="M287" s="114"/>
      <c r="N287" s="114"/>
      <c r="O287" s="114"/>
    </row>
  </sheetData>
  <autoFilter ref="A1:N267"/>
  <printOptions gridLines="1"/>
  <pageMargins left="0.7" right="0.7" top="0.75" bottom="0.75" header="0.3" footer="0.3"/>
  <pageSetup paperSize="9" scale="66" orientation="landscape" horizontalDpi="300" verticalDpi="300" r:id="rId1"/>
  <headerFooter>
    <oddHeader>&amp;C&amp;"Arial,Bold"&amp;20Table 2: Risk Based Concentrations for Water: &amp;A</oddHeader>
    <oddFooter>&amp;LOregon Department of Environmental Quality&amp;CPage &amp;P of &amp;N</oddFooter>
  </headerFooter>
  <rowBreaks count="1" manualBreakCount="1">
    <brk id="249" max="14" man="1"/>
  </rowBreaks>
  <colBreaks count="1" manualBreakCount="1">
    <brk id="9" max="28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K122"/>
  <sheetViews>
    <sheetView zoomScaleNormal="100" workbookViewId="0">
      <pane xSplit="2" ySplit="1" topLeftCell="C2" activePane="bottomRight" state="frozen"/>
      <selection pane="topRight"/>
      <selection pane="bottomLeft"/>
      <selection pane="bottomRight"/>
    </sheetView>
  </sheetViews>
  <sheetFormatPr defaultRowHeight="15" x14ac:dyDescent="0.25"/>
  <cols>
    <col min="1" max="1" width="42.7109375" customWidth="1"/>
    <col min="2" max="2" width="44.7109375" customWidth="1"/>
    <col min="3" max="3" width="12.7109375" customWidth="1"/>
    <col min="4" max="4" width="6.5703125" customWidth="1"/>
    <col min="5" max="6" width="12.7109375" customWidth="1"/>
    <col min="7" max="7" width="15.7109375" customWidth="1"/>
    <col min="8" max="8" width="18.42578125" customWidth="1"/>
    <col min="9" max="9" width="17.140625" customWidth="1"/>
    <col min="10" max="10" width="20.7109375" customWidth="1"/>
    <col min="11" max="11" width="3.7109375" customWidth="1"/>
  </cols>
  <sheetData>
    <row r="1" spans="1:11" ht="45.75" thickBot="1" x14ac:dyDescent="0.3">
      <c r="A1" s="21" t="s">
        <v>0</v>
      </c>
      <c r="B1" s="21" t="s">
        <v>1</v>
      </c>
      <c r="C1" s="21" t="s">
        <v>2</v>
      </c>
      <c r="D1" s="21" t="s">
        <v>3</v>
      </c>
      <c r="E1" s="21" t="s">
        <v>4</v>
      </c>
      <c r="F1" s="21" t="s">
        <v>5</v>
      </c>
      <c r="G1" s="21" t="s">
        <v>8</v>
      </c>
      <c r="H1" s="21" t="s">
        <v>10</v>
      </c>
      <c r="I1" s="21" t="s">
        <v>9</v>
      </c>
      <c r="J1" s="21" t="s">
        <v>1038</v>
      </c>
      <c r="K1" s="21"/>
    </row>
    <row r="2" spans="1:11" ht="15.75" thickTop="1" x14ac:dyDescent="0.25">
      <c r="A2" s="22" t="s">
        <v>1127</v>
      </c>
      <c r="B2" s="22" t="s">
        <v>100</v>
      </c>
      <c r="C2" s="22" t="s">
        <v>101</v>
      </c>
      <c r="D2" s="22" t="s">
        <v>1370</v>
      </c>
      <c r="E2" s="22" t="s">
        <v>1011</v>
      </c>
      <c r="F2" s="22" t="s">
        <v>105</v>
      </c>
      <c r="G2" s="22" t="s">
        <v>1040</v>
      </c>
      <c r="H2" s="22" t="s">
        <v>1041</v>
      </c>
      <c r="I2" s="22" t="s">
        <v>1041</v>
      </c>
      <c r="J2" s="22" t="s">
        <v>1042</v>
      </c>
      <c r="K2" s="22"/>
    </row>
    <row r="3" spans="1:11" x14ac:dyDescent="0.25">
      <c r="A3" s="22" t="s">
        <v>1127</v>
      </c>
      <c r="B3" s="22" t="s">
        <v>103</v>
      </c>
      <c r="C3" s="22" t="s">
        <v>104</v>
      </c>
      <c r="D3" s="22" t="s">
        <v>1370</v>
      </c>
      <c r="E3" s="22" t="s">
        <v>234</v>
      </c>
      <c r="F3" s="22" t="s">
        <v>453</v>
      </c>
      <c r="G3" s="22" t="s">
        <v>1040</v>
      </c>
      <c r="H3" s="22" t="s">
        <v>1041</v>
      </c>
      <c r="I3" s="22" t="s">
        <v>1041</v>
      </c>
      <c r="J3" s="22" t="s">
        <v>1042</v>
      </c>
      <c r="K3" s="22"/>
    </row>
    <row r="4" spans="1:11" x14ac:dyDescent="0.25">
      <c r="A4" s="22" t="s">
        <v>1127</v>
      </c>
      <c r="B4" s="22" t="s">
        <v>106</v>
      </c>
      <c r="C4" s="22" t="s">
        <v>107</v>
      </c>
      <c r="D4" s="22" t="s">
        <v>1370</v>
      </c>
      <c r="E4" s="22" t="s">
        <v>114</v>
      </c>
      <c r="F4" s="22" t="s">
        <v>867</v>
      </c>
      <c r="G4" s="22" t="s">
        <v>1040</v>
      </c>
      <c r="H4" s="22" t="s">
        <v>1041</v>
      </c>
      <c r="I4" s="22" t="s">
        <v>1041</v>
      </c>
      <c r="J4" s="22" t="s">
        <v>1042</v>
      </c>
      <c r="K4" s="22"/>
    </row>
    <row r="5" spans="1:11" x14ac:dyDescent="0.25">
      <c r="A5" s="22" t="s">
        <v>1127</v>
      </c>
      <c r="B5" s="22" t="s">
        <v>1043</v>
      </c>
      <c r="C5" s="22" t="s">
        <v>1044</v>
      </c>
      <c r="D5" s="22" t="s">
        <v>1370</v>
      </c>
      <c r="E5" s="22" t="s">
        <v>1458</v>
      </c>
      <c r="F5" s="22" t="s">
        <v>25</v>
      </c>
      <c r="G5" s="22" t="s">
        <v>1040</v>
      </c>
      <c r="H5" s="22" t="s">
        <v>1041</v>
      </c>
      <c r="I5" s="22" t="s">
        <v>1041</v>
      </c>
      <c r="J5" s="22" t="s">
        <v>1042</v>
      </c>
      <c r="K5" s="22"/>
    </row>
    <row r="6" spans="1:11" x14ac:dyDescent="0.25">
      <c r="A6" s="22" t="s">
        <v>1127</v>
      </c>
      <c r="B6" s="22" t="s">
        <v>1046</v>
      </c>
      <c r="C6" s="22" t="s">
        <v>1044</v>
      </c>
      <c r="D6" s="22" t="s">
        <v>1370</v>
      </c>
      <c r="E6" s="22" t="s">
        <v>32</v>
      </c>
      <c r="F6" s="22" t="s">
        <v>527</v>
      </c>
      <c r="G6" s="22" t="s">
        <v>1040</v>
      </c>
      <c r="H6" s="22" t="s">
        <v>1041</v>
      </c>
      <c r="I6" s="22" t="s">
        <v>1041</v>
      </c>
      <c r="J6" s="22" t="s">
        <v>1042</v>
      </c>
      <c r="K6" s="22"/>
    </row>
    <row r="7" spans="1:11" x14ac:dyDescent="0.25">
      <c r="A7" s="22" t="s">
        <v>1127</v>
      </c>
      <c r="B7" s="22" t="s">
        <v>1049</v>
      </c>
      <c r="C7" s="22" t="s">
        <v>1044</v>
      </c>
      <c r="D7" s="22" t="s">
        <v>1370</v>
      </c>
      <c r="E7" s="22" t="s">
        <v>367</v>
      </c>
      <c r="F7" s="22" t="s">
        <v>918</v>
      </c>
      <c r="G7" s="22" t="s">
        <v>1040</v>
      </c>
      <c r="H7" s="22" t="s">
        <v>1041</v>
      </c>
      <c r="I7" s="22" t="s">
        <v>1041</v>
      </c>
      <c r="J7" s="22" t="s">
        <v>1042</v>
      </c>
      <c r="K7" s="22"/>
    </row>
    <row r="8" spans="1:11" x14ac:dyDescent="0.25">
      <c r="A8" s="22" t="s">
        <v>1127</v>
      </c>
      <c r="B8" s="22" t="s">
        <v>1051</v>
      </c>
      <c r="C8" s="22" t="s">
        <v>1044</v>
      </c>
      <c r="D8" s="22" t="s">
        <v>1370</v>
      </c>
      <c r="E8" s="22" t="s">
        <v>995</v>
      </c>
      <c r="F8" s="22" t="s">
        <v>650</v>
      </c>
      <c r="G8" s="22" t="s">
        <v>1040</v>
      </c>
      <c r="H8" s="22" t="s">
        <v>1041</v>
      </c>
      <c r="I8" s="22" t="s">
        <v>1041</v>
      </c>
      <c r="J8" s="22" t="s">
        <v>1042</v>
      </c>
      <c r="K8" s="22"/>
    </row>
    <row r="9" spans="1:11" x14ac:dyDescent="0.25">
      <c r="A9" s="22" t="s">
        <v>1127</v>
      </c>
      <c r="B9" s="22" t="s">
        <v>1039</v>
      </c>
      <c r="C9" s="22" t="s">
        <v>57</v>
      </c>
      <c r="D9" s="22" t="s">
        <v>1370</v>
      </c>
      <c r="E9" s="22" t="s">
        <v>664</v>
      </c>
      <c r="F9" s="22" t="s">
        <v>94</v>
      </c>
      <c r="G9" s="22" t="s">
        <v>1040</v>
      </c>
      <c r="H9" s="22" t="s">
        <v>1041</v>
      </c>
      <c r="I9" s="22" t="s">
        <v>1041</v>
      </c>
      <c r="J9" s="22" t="s">
        <v>1042</v>
      </c>
      <c r="K9" s="22"/>
    </row>
    <row r="10" spans="1:11" x14ac:dyDescent="0.25">
      <c r="A10" s="22" t="s">
        <v>1127</v>
      </c>
      <c r="B10" s="22" t="s">
        <v>61</v>
      </c>
      <c r="C10" s="22" t="s">
        <v>62</v>
      </c>
      <c r="D10" s="22" t="s">
        <v>1370</v>
      </c>
      <c r="E10" s="22" t="s">
        <v>1459</v>
      </c>
      <c r="F10" s="22" t="s">
        <v>267</v>
      </c>
      <c r="G10" s="22" t="s">
        <v>1040</v>
      </c>
      <c r="H10" s="22" t="s">
        <v>1041</v>
      </c>
      <c r="I10" s="22" t="s">
        <v>1041</v>
      </c>
      <c r="J10" s="22" t="s">
        <v>1042</v>
      </c>
      <c r="K10" s="22"/>
    </row>
    <row r="11" spans="1:11" x14ac:dyDescent="0.25">
      <c r="A11" s="22" t="s">
        <v>1127</v>
      </c>
      <c r="B11" s="22" t="s">
        <v>65</v>
      </c>
      <c r="C11" s="22" t="s">
        <v>66</v>
      </c>
      <c r="D11" s="22" t="s">
        <v>1370</v>
      </c>
      <c r="E11" s="22" t="s">
        <v>1460</v>
      </c>
      <c r="F11" s="22" t="s">
        <v>169</v>
      </c>
      <c r="G11" s="22" t="s">
        <v>1040</v>
      </c>
      <c r="H11" s="22" t="s">
        <v>1041</v>
      </c>
      <c r="I11" s="22" t="s">
        <v>1041</v>
      </c>
      <c r="J11" s="22" t="s">
        <v>1042</v>
      </c>
      <c r="K11" s="22"/>
    </row>
    <row r="12" spans="1:11" x14ac:dyDescent="0.25">
      <c r="A12" s="22" t="s">
        <v>1127</v>
      </c>
      <c r="B12" s="22" t="s">
        <v>68</v>
      </c>
      <c r="C12" s="22" t="s">
        <v>69</v>
      </c>
      <c r="D12" s="22" t="s">
        <v>1370</v>
      </c>
      <c r="E12" s="22" t="s">
        <v>1461</v>
      </c>
      <c r="F12" s="22" t="s">
        <v>384</v>
      </c>
      <c r="G12" s="22" t="s">
        <v>1040</v>
      </c>
      <c r="H12" s="22" t="s">
        <v>1041</v>
      </c>
      <c r="I12" s="22" t="s">
        <v>1041</v>
      </c>
      <c r="J12" s="22" t="s">
        <v>1042</v>
      </c>
      <c r="K12" s="22"/>
    </row>
    <row r="13" spans="1:11" x14ac:dyDescent="0.25">
      <c r="A13" s="22" t="s">
        <v>1127</v>
      </c>
      <c r="B13" s="22" t="s">
        <v>71</v>
      </c>
      <c r="C13" s="22" t="s">
        <v>72</v>
      </c>
      <c r="D13" s="22" t="s">
        <v>1370</v>
      </c>
      <c r="E13" s="22" t="s">
        <v>1462</v>
      </c>
      <c r="F13" s="22" t="s">
        <v>1463</v>
      </c>
      <c r="G13" s="22" t="s">
        <v>1040</v>
      </c>
      <c r="H13" s="22" t="s">
        <v>1041</v>
      </c>
      <c r="I13" s="22" t="s">
        <v>1041</v>
      </c>
      <c r="J13" s="22" t="s">
        <v>1042</v>
      </c>
      <c r="K13" s="22"/>
    </row>
    <row r="14" spans="1:11" x14ac:dyDescent="0.25">
      <c r="A14" s="22" t="s">
        <v>1127</v>
      </c>
      <c r="B14" s="22" t="s">
        <v>75</v>
      </c>
      <c r="C14" s="22" t="s">
        <v>76</v>
      </c>
      <c r="D14" s="22" t="s">
        <v>1370</v>
      </c>
      <c r="E14" s="22" t="s">
        <v>919</v>
      </c>
      <c r="F14" s="22" t="s">
        <v>77</v>
      </c>
      <c r="G14" s="22" t="s">
        <v>1040</v>
      </c>
      <c r="H14" s="22" t="s">
        <v>1041</v>
      </c>
      <c r="I14" s="22" t="s">
        <v>1041</v>
      </c>
      <c r="J14" s="22" t="s">
        <v>1042</v>
      </c>
      <c r="K14" s="22"/>
    </row>
    <row r="15" spans="1:11" x14ac:dyDescent="0.25">
      <c r="A15" s="22" t="s">
        <v>1127</v>
      </c>
      <c r="B15" s="22" t="s">
        <v>78</v>
      </c>
      <c r="C15" s="22" t="s">
        <v>79</v>
      </c>
      <c r="D15" s="22" t="s">
        <v>1370</v>
      </c>
      <c r="E15" s="22" t="s">
        <v>267</v>
      </c>
      <c r="F15" s="22" t="s">
        <v>917</v>
      </c>
      <c r="G15" s="22" t="s">
        <v>1040</v>
      </c>
      <c r="H15" s="22" t="s">
        <v>1041</v>
      </c>
      <c r="I15" s="22" t="s">
        <v>1041</v>
      </c>
      <c r="J15" s="22" t="s">
        <v>1042</v>
      </c>
      <c r="K15" s="22"/>
    </row>
    <row r="16" spans="1:11" x14ac:dyDescent="0.25">
      <c r="A16" s="22" t="s">
        <v>1127</v>
      </c>
      <c r="B16" s="22" t="s">
        <v>1053</v>
      </c>
      <c r="C16" s="22" t="s">
        <v>81</v>
      </c>
      <c r="D16" s="22" t="s">
        <v>1370</v>
      </c>
      <c r="E16" s="22" t="s">
        <v>82</v>
      </c>
      <c r="F16" s="22" t="s">
        <v>1464</v>
      </c>
      <c r="G16" s="22" t="s">
        <v>1040</v>
      </c>
      <c r="H16" s="22" t="s">
        <v>1041</v>
      </c>
      <c r="I16" s="22" t="s">
        <v>1041</v>
      </c>
      <c r="J16" s="22" t="s">
        <v>1042</v>
      </c>
      <c r="K16" s="22"/>
    </row>
    <row r="17" spans="1:11" x14ac:dyDescent="0.25">
      <c r="A17" s="22" t="s">
        <v>1127</v>
      </c>
      <c r="B17" s="22" t="s">
        <v>1059</v>
      </c>
      <c r="C17" s="22" t="s">
        <v>1060</v>
      </c>
      <c r="D17" s="22" t="s">
        <v>1370</v>
      </c>
      <c r="E17" s="22" t="s">
        <v>484</v>
      </c>
      <c r="F17" s="22"/>
      <c r="G17" s="22" t="s">
        <v>1040</v>
      </c>
      <c r="H17" s="22" t="s">
        <v>1041</v>
      </c>
      <c r="I17" s="22"/>
      <c r="J17" s="22" t="s">
        <v>1056</v>
      </c>
      <c r="K17" s="22"/>
    </row>
    <row r="18" spans="1:11" x14ac:dyDescent="0.25">
      <c r="A18" s="22" t="s">
        <v>1127</v>
      </c>
      <c r="B18" s="22" t="s">
        <v>83</v>
      </c>
      <c r="C18" s="22" t="s">
        <v>84</v>
      </c>
      <c r="D18" s="22" t="s">
        <v>1370</v>
      </c>
      <c r="E18" s="22" t="s">
        <v>1465</v>
      </c>
      <c r="F18" s="22" t="s">
        <v>28</v>
      </c>
      <c r="G18" s="22" t="s">
        <v>1040</v>
      </c>
      <c r="H18" s="22" t="s">
        <v>1041</v>
      </c>
      <c r="I18" s="22" t="s">
        <v>1041</v>
      </c>
      <c r="J18" s="22" t="s">
        <v>1042</v>
      </c>
      <c r="K18" s="22"/>
    </row>
    <row r="19" spans="1:11" x14ac:dyDescent="0.25">
      <c r="A19" s="22" t="s">
        <v>1127</v>
      </c>
      <c r="B19" s="22" t="s">
        <v>1045</v>
      </c>
      <c r="C19" s="22" t="s">
        <v>1044</v>
      </c>
      <c r="D19" s="22" t="s">
        <v>1370</v>
      </c>
      <c r="E19" s="22" t="s">
        <v>552</v>
      </c>
      <c r="F19" s="22" t="s">
        <v>655</v>
      </c>
      <c r="G19" s="22" t="s">
        <v>1040</v>
      </c>
      <c r="H19" s="22" t="s">
        <v>1041</v>
      </c>
      <c r="I19" s="22" t="s">
        <v>1041</v>
      </c>
      <c r="J19" s="22" t="s">
        <v>1042</v>
      </c>
      <c r="K19" s="22"/>
    </row>
    <row r="20" spans="1:11" x14ac:dyDescent="0.25">
      <c r="A20" s="22" t="s">
        <v>1127</v>
      </c>
      <c r="B20" s="22" t="s">
        <v>1047</v>
      </c>
      <c r="C20" s="22" t="s">
        <v>1044</v>
      </c>
      <c r="D20" s="22" t="s">
        <v>1370</v>
      </c>
      <c r="E20" s="22" t="s">
        <v>313</v>
      </c>
      <c r="F20" s="22" t="s">
        <v>118</v>
      </c>
      <c r="G20" s="22" t="s">
        <v>1040</v>
      </c>
      <c r="H20" s="22" t="s">
        <v>1041</v>
      </c>
      <c r="I20" s="22" t="s">
        <v>1041</v>
      </c>
      <c r="J20" s="22" t="s">
        <v>1048</v>
      </c>
      <c r="K20" s="22"/>
    </row>
    <row r="21" spans="1:11" x14ac:dyDescent="0.25">
      <c r="A21" s="22" t="s">
        <v>1127</v>
      </c>
      <c r="B21" s="22" t="s">
        <v>1050</v>
      </c>
      <c r="C21" s="22" t="s">
        <v>1044</v>
      </c>
      <c r="D21" s="22" t="s">
        <v>1370</v>
      </c>
      <c r="E21" s="22" t="s">
        <v>24</v>
      </c>
      <c r="F21" s="22" t="s">
        <v>77</v>
      </c>
      <c r="G21" s="22" t="s">
        <v>1040</v>
      </c>
      <c r="H21" s="22" t="s">
        <v>1041</v>
      </c>
      <c r="I21" s="22" t="s">
        <v>1041</v>
      </c>
      <c r="J21" s="22" t="s">
        <v>1048</v>
      </c>
      <c r="K21" s="22"/>
    </row>
    <row r="22" spans="1:11" x14ac:dyDescent="0.25">
      <c r="A22" s="22" t="s">
        <v>1127</v>
      </c>
      <c r="B22" s="22" t="s">
        <v>1052</v>
      </c>
      <c r="C22" s="22" t="s">
        <v>1044</v>
      </c>
      <c r="D22" s="22" t="s">
        <v>1370</v>
      </c>
      <c r="E22" s="22" t="s">
        <v>1466</v>
      </c>
      <c r="F22" s="22" t="s">
        <v>209</v>
      </c>
      <c r="G22" s="22" t="s">
        <v>1040</v>
      </c>
      <c r="H22" s="22" t="s">
        <v>1041</v>
      </c>
      <c r="I22" s="22" t="s">
        <v>1041</v>
      </c>
      <c r="J22" s="22" t="s">
        <v>1048</v>
      </c>
      <c r="K22" s="22"/>
    </row>
    <row r="23" spans="1:11" x14ac:dyDescent="0.25">
      <c r="A23" s="22" t="s">
        <v>1127</v>
      </c>
      <c r="B23" s="22" t="s">
        <v>110</v>
      </c>
      <c r="C23" s="22" t="s">
        <v>111</v>
      </c>
      <c r="D23" s="22" t="s">
        <v>1370</v>
      </c>
      <c r="E23" s="22" t="s">
        <v>553</v>
      </c>
      <c r="F23" s="22" t="s">
        <v>922</v>
      </c>
      <c r="G23" s="22" t="s">
        <v>1040</v>
      </c>
      <c r="H23" s="22" t="s">
        <v>1041</v>
      </c>
      <c r="I23" s="22" t="s">
        <v>1041</v>
      </c>
      <c r="J23" s="22" t="s">
        <v>1042</v>
      </c>
      <c r="K23" s="22"/>
    </row>
    <row r="24" spans="1:11" x14ac:dyDescent="0.25">
      <c r="A24" s="22" t="s">
        <v>1127</v>
      </c>
      <c r="B24" s="22" t="s">
        <v>1061</v>
      </c>
      <c r="C24" s="22" t="s">
        <v>1044</v>
      </c>
      <c r="D24" s="22" t="s">
        <v>1370</v>
      </c>
      <c r="E24" s="22" t="s">
        <v>178</v>
      </c>
      <c r="F24" s="22" t="s">
        <v>1467</v>
      </c>
      <c r="G24" s="22" t="s">
        <v>1040</v>
      </c>
      <c r="H24" s="22" t="s">
        <v>1041</v>
      </c>
      <c r="I24" s="22" t="s">
        <v>1041</v>
      </c>
      <c r="J24" s="22" t="s">
        <v>1042</v>
      </c>
      <c r="K24" s="22"/>
    </row>
    <row r="25" spans="1:11" x14ac:dyDescent="0.25">
      <c r="A25" s="22" t="s">
        <v>1127</v>
      </c>
      <c r="B25" s="22" t="s">
        <v>1064</v>
      </c>
      <c r="C25" s="22" t="s">
        <v>1044</v>
      </c>
      <c r="D25" s="22" t="s">
        <v>1370</v>
      </c>
      <c r="E25" s="22" t="s">
        <v>1468</v>
      </c>
      <c r="F25" s="22" t="s">
        <v>144</v>
      </c>
      <c r="G25" s="22" t="s">
        <v>1040</v>
      </c>
      <c r="H25" s="22" t="s">
        <v>1041</v>
      </c>
      <c r="I25" s="22" t="s">
        <v>1041</v>
      </c>
      <c r="J25" s="22" t="s">
        <v>1042</v>
      </c>
      <c r="K25" s="22"/>
    </row>
    <row r="26" spans="1:11" x14ac:dyDescent="0.25">
      <c r="A26" s="22" t="s">
        <v>1127</v>
      </c>
      <c r="B26" s="22" t="s">
        <v>1067</v>
      </c>
      <c r="C26" s="22" t="s">
        <v>1044</v>
      </c>
      <c r="D26" s="22" t="s">
        <v>1370</v>
      </c>
      <c r="E26" s="22" t="s">
        <v>384</v>
      </c>
      <c r="F26" s="22" t="s">
        <v>627</v>
      </c>
      <c r="G26" s="22" t="s">
        <v>1040</v>
      </c>
      <c r="H26" s="22" t="s">
        <v>1041</v>
      </c>
      <c r="I26" s="22" t="s">
        <v>1041</v>
      </c>
      <c r="J26" s="22" t="s">
        <v>1042</v>
      </c>
      <c r="K26" s="22"/>
    </row>
    <row r="27" spans="1:11" x14ac:dyDescent="0.25">
      <c r="A27" s="22" t="s">
        <v>1127</v>
      </c>
      <c r="B27" s="22" t="s">
        <v>87</v>
      </c>
      <c r="C27" s="22" t="s">
        <v>88</v>
      </c>
      <c r="D27" s="22" t="s">
        <v>1370</v>
      </c>
      <c r="E27" s="22" t="s">
        <v>82</v>
      </c>
      <c r="F27" s="22" t="s">
        <v>1469</v>
      </c>
      <c r="G27" s="22" t="s">
        <v>1040</v>
      </c>
      <c r="H27" s="22" t="s">
        <v>1041</v>
      </c>
      <c r="I27" s="22" t="s">
        <v>1041</v>
      </c>
      <c r="J27" s="22" t="s">
        <v>1042</v>
      </c>
      <c r="K27" s="22"/>
    </row>
    <row r="28" spans="1:11" x14ac:dyDescent="0.25">
      <c r="A28" s="22" t="s">
        <v>1127</v>
      </c>
      <c r="B28" s="22" t="s">
        <v>95</v>
      </c>
      <c r="C28" s="22" t="s">
        <v>96</v>
      </c>
      <c r="D28" s="22" t="s">
        <v>1370</v>
      </c>
      <c r="E28" s="22" t="s">
        <v>490</v>
      </c>
      <c r="F28" s="22" t="s">
        <v>498</v>
      </c>
      <c r="G28" s="22" t="s">
        <v>1040</v>
      </c>
      <c r="H28" s="22" t="s">
        <v>1041</v>
      </c>
      <c r="I28" s="22" t="s">
        <v>1041</v>
      </c>
      <c r="J28" s="22" t="s">
        <v>1042</v>
      </c>
      <c r="K28" s="22"/>
    </row>
    <row r="29" spans="1:11" x14ac:dyDescent="0.25">
      <c r="A29" s="22" t="s">
        <v>1127</v>
      </c>
      <c r="B29" s="22" t="s">
        <v>98</v>
      </c>
      <c r="C29" s="22" t="s">
        <v>99</v>
      </c>
      <c r="D29" s="22" t="s">
        <v>1370</v>
      </c>
      <c r="E29" s="22" t="s">
        <v>1470</v>
      </c>
      <c r="F29" s="22" t="s">
        <v>132</v>
      </c>
      <c r="G29" s="22" t="s">
        <v>1040</v>
      </c>
      <c r="H29" s="22" t="s">
        <v>1041</v>
      </c>
      <c r="I29" s="22" t="s">
        <v>1041</v>
      </c>
      <c r="J29" s="22" t="s">
        <v>1042</v>
      </c>
      <c r="K29" s="22"/>
    </row>
    <row r="30" spans="1:11" x14ac:dyDescent="0.25">
      <c r="A30" s="22" t="s">
        <v>1127</v>
      </c>
      <c r="B30" s="22" t="s">
        <v>1054</v>
      </c>
      <c r="C30" s="22" t="s">
        <v>1055</v>
      </c>
      <c r="D30" s="22" t="s">
        <v>1370</v>
      </c>
      <c r="E30" s="22" t="s">
        <v>801</v>
      </c>
      <c r="F30" s="22"/>
      <c r="G30" s="22" t="s">
        <v>1040</v>
      </c>
      <c r="H30" s="22" t="s">
        <v>1041</v>
      </c>
      <c r="I30" s="22"/>
      <c r="J30" s="22" t="s">
        <v>1056</v>
      </c>
      <c r="K30" s="22"/>
    </row>
    <row r="31" spans="1:11" x14ac:dyDescent="0.25">
      <c r="A31" s="22" t="s">
        <v>1127</v>
      </c>
      <c r="B31" s="22" t="s">
        <v>112</v>
      </c>
      <c r="C31" s="22" t="s">
        <v>113</v>
      </c>
      <c r="D31" s="22" t="s">
        <v>1370</v>
      </c>
      <c r="E31" s="22" t="s">
        <v>128</v>
      </c>
      <c r="F31" s="22" t="s">
        <v>976</v>
      </c>
      <c r="G31" s="22" t="s">
        <v>1040</v>
      </c>
      <c r="H31" s="22" t="s">
        <v>1041</v>
      </c>
      <c r="I31" s="22" t="s">
        <v>1041</v>
      </c>
      <c r="J31" s="22" t="s">
        <v>1042</v>
      </c>
      <c r="K31" s="22"/>
    </row>
    <row r="32" spans="1:11" x14ac:dyDescent="0.25">
      <c r="A32" s="22" t="s">
        <v>1127</v>
      </c>
      <c r="B32" s="22" t="s">
        <v>1062</v>
      </c>
      <c r="C32" s="22" t="s">
        <v>1044</v>
      </c>
      <c r="D32" s="22" t="s">
        <v>1370</v>
      </c>
      <c r="E32" s="22" t="s">
        <v>922</v>
      </c>
      <c r="F32" s="22" t="s">
        <v>115</v>
      </c>
      <c r="G32" s="22" t="s">
        <v>1040</v>
      </c>
      <c r="H32" s="22" t="s">
        <v>1041</v>
      </c>
      <c r="I32" s="22" t="s">
        <v>1041</v>
      </c>
      <c r="J32" s="22" t="s">
        <v>1042</v>
      </c>
      <c r="K32" s="22"/>
    </row>
    <row r="33" spans="1:11" x14ac:dyDescent="0.25">
      <c r="A33" s="22" t="s">
        <v>1127</v>
      </c>
      <c r="B33" s="22" t="s">
        <v>1065</v>
      </c>
      <c r="C33" s="22" t="s">
        <v>1044</v>
      </c>
      <c r="D33" s="22" t="s">
        <v>1370</v>
      </c>
      <c r="E33" s="22" t="s">
        <v>48</v>
      </c>
      <c r="F33" s="22" t="s">
        <v>1471</v>
      </c>
      <c r="G33" s="22" t="s">
        <v>1040</v>
      </c>
      <c r="H33" s="22" t="s">
        <v>1041</v>
      </c>
      <c r="I33" s="22" t="s">
        <v>1041</v>
      </c>
      <c r="J33" s="22" t="s">
        <v>1042</v>
      </c>
      <c r="K33" s="22"/>
    </row>
    <row r="34" spans="1:11" x14ac:dyDescent="0.25">
      <c r="A34" s="22" t="s">
        <v>1127</v>
      </c>
      <c r="B34" s="22" t="s">
        <v>1068</v>
      </c>
      <c r="C34" s="22" t="s">
        <v>1044</v>
      </c>
      <c r="D34" s="22" t="s">
        <v>1370</v>
      </c>
      <c r="E34" s="22" t="s">
        <v>144</v>
      </c>
      <c r="F34" s="22" t="s">
        <v>67</v>
      </c>
      <c r="G34" s="22" t="s">
        <v>1040</v>
      </c>
      <c r="H34" s="22" t="s">
        <v>1041</v>
      </c>
      <c r="I34" s="22" t="s">
        <v>1041</v>
      </c>
      <c r="J34" s="22" t="s">
        <v>1042</v>
      </c>
      <c r="K34" s="22"/>
    </row>
    <row r="35" spans="1:11" x14ac:dyDescent="0.25">
      <c r="A35" s="22" t="s">
        <v>1127</v>
      </c>
      <c r="B35" s="22" t="s">
        <v>1070</v>
      </c>
      <c r="C35" s="22" t="s">
        <v>1044</v>
      </c>
      <c r="D35" s="22" t="s">
        <v>1370</v>
      </c>
      <c r="E35" s="22" t="s">
        <v>627</v>
      </c>
      <c r="F35" s="22" t="s">
        <v>1472</v>
      </c>
      <c r="G35" s="22" t="s">
        <v>1040</v>
      </c>
      <c r="H35" s="22" t="s">
        <v>1041</v>
      </c>
      <c r="I35" s="22" t="s">
        <v>1041</v>
      </c>
      <c r="J35" s="22" t="s">
        <v>1042</v>
      </c>
      <c r="K35" s="22"/>
    </row>
    <row r="36" spans="1:11" x14ac:dyDescent="0.25">
      <c r="A36" s="22" t="s">
        <v>1127</v>
      </c>
      <c r="B36" s="22" t="s">
        <v>90</v>
      </c>
      <c r="C36" s="22" t="s">
        <v>91</v>
      </c>
      <c r="D36" s="22" t="s">
        <v>1370</v>
      </c>
      <c r="E36" s="22" t="s">
        <v>1461</v>
      </c>
      <c r="F36" s="22" t="s">
        <v>384</v>
      </c>
      <c r="G36" s="22" t="s">
        <v>1040</v>
      </c>
      <c r="H36" s="22" t="s">
        <v>1041</v>
      </c>
      <c r="I36" s="22" t="s">
        <v>1041</v>
      </c>
      <c r="J36" s="22" t="s">
        <v>1042</v>
      </c>
      <c r="K36" s="22"/>
    </row>
    <row r="37" spans="1:11" x14ac:dyDescent="0.25">
      <c r="A37" s="22" t="s">
        <v>1127</v>
      </c>
      <c r="B37" s="22" t="s">
        <v>116</v>
      </c>
      <c r="C37" s="22" t="s">
        <v>117</v>
      </c>
      <c r="D37" s="22" t="s">
        <v>1370</v>
      </c>
      <c r="E37" s="22" t="s">
        <v>102</v>
      </c>
      <c r="F37" s="22" t="s">
        <v>719</v>
      </c>
      <c r="G37" s="22" t="s">
        <v>1040</v>
      </c>
      <c r="H37" s="22" t="s">
        <v>1041</v>
      </c>
      <c r="I37" s="22" t="s">
        <v>1041</v>
      </c>
      <c r="J37" s="22" t="s">
        <v>1042</v>
      </c>
      <c r="K37" s="22"/>
    </row>
    <row r="38" spans="1:11" x14ac:dyDescent="0.25">
      <c r="A38" s="22" t="s">
        <v>1127</v>
      </c>
      <c r="B38" s="22" t="s">
        <v>1063</v>
      </c>
      <c r="C38" s="22" t="s">
        <v>1044</v>
      </c>
      <c r="D38" s="22" t="s">
        <v>1370</v>
      </c>
      <c r="E38" s="22" t="s">
        <v>1473</v>
      </c>
      <c r="F38" s="22" t="s">
        <v>20</v>
      </c>
      <c r="G38" s="22" t="s">
        <v>1040</v>
      </c>
      <c r="H38" s="22" t="s">
        <v>1041</v>
      </c>
      <c r="I38" s="22" t="s">
        <v>1041</v>
      </c>
      <c r="J38" s="22" t="s">
        <v>1042</v>
      </c>
      <c r="K38" s="22"/>
    </row>
    <row r="39" spans="1:11" x14ac:dyDescent="0.25">
      <c r="A39" s="22" t="s">
        <v>1127</v>
      </c>
      <c r="B39" s="22" t="s">
        <v>1066</v>
      </c>
      <c r="C39" s="22" t="s">
        <v>1044</v>
      </c>
      <c r="D39" s="22" t="s">
        <v>1370</v>
      </c>
      <c r="E39" s="22" t="s">
        <v>268</v>
      </c>
      <c r="F39" s="22" t="s">
        <v>693</v>
      </c>
      <c r="G39" s="22" t="s">
        <v>1040</v>
      </c>
      <c r="H39" s="22" t="s">
        <v>1041</v>
      </c>
      <c r="I39" s="22" t="s">
        <v>1041</v>
      </c>
      <c r="J39" s="22" t="s">
        <v>1042</v>
      </c>
      <c r="K39" s="22"/>
    </row>
    <row r="40" spans="1:11" x14ac:dyDescent="0.25">
      <c r="A40" s="22" t="s">
        <v>1127</v>
      </c>
      <c r="B40" s="22" t="s">
        <v>1069</v>
      </c>
      <c r="C40" s="22" t="s">
        <v>1044</v>
      </c>
      <c r="D40" s="22" t="s">
        <v>1370</v>
      </c>
      <c r="E40" s="22" t="s">
        <v>77</v>
      </c>
      <c r="F40" s="22" t="s">
        <v>40</v>
      </c>
      <c r="G40" s="22" t="s">
        <v>1040</v>
      </c>
      <c r="H40" s="22" t="s">
        <v>1041</v>
      </c>
      <c r="I40" s="22" t="s">
        <v>1041</v>
      </c>
      <c r="J40" s="22" t="s">
        <v>1042</v>
      </c>
      <c r="K40" s="22"/>
    </row>
    <row r="41" spans="1:11" x14ac:dyDescent="0.25">
      <c r="A41" s="22" t="s">
        <v>1127</v>
      </c>
      <c r="B41" s="22" t="s">
        <v>1071</v>
      </c>
      <c r="C41" s="22" t="s">
        <v>1044</v>
      </c>
      <c r="D41" s="22" t="s">
        <v>1370</v>
      </c>
      <c r="E41" s="22" t="s">
        <v>1474</v>
      </c>
      <c r="F41" s="22" t="s">
        <v>960</v>
      </c>
      <c r="G41" s="22" t="s">
        <v>1040</v>
      </c>
      <c r="H41" s="22" t="s">
        <v>1041</v>
      </c>
      <c r="I41" s="22" t="s">
        <v>1041</v>
      </c>
      <c r="J41" s="22" t="s">
        <v>1042</v>
      </c>
      <c r="K41" s="22"/>
    </row>
    <row r="42" spans="1:11" x14ac:dyDescent="0.25">
      <c r="A42" s="22" t="s">
        <v>1127</v>
      </c>
      <c r="B42" s="22" t="s">
        <v>92</v>
      </c>
      <c r="C42" s="22" t="s">
        <v>93</v>
      </c>
      <c r="D42" s="22" t="s">
        <v>1370</v>
      </c>
      <c r="E42" s="22" t="s">
        <v>655</v>
      </c>
      <c r="F42" s="22" t="s">
        <v>114</v>
      </c>
      <c r="G42" s="22" t="s">
        <v>1040</v>
      </c>
      <c r="H42" s="22" t="s">
        <v>1041</v>
      </c>
      <c r="I42" s="22" t="s">
        <v>1041</v>
      </c>
      <c r="J42" s="22" t="s">
        <v>1042</v>
      </c>
      <c r="K42" s="22"/>
    </row>
    <row r="43" spans="1:11" x14ac:dyDescent="0.25">
      <c r="A43" s="22" t="s">
        <v>1127</v>
      </c>
      <c r="B43" s="22" t="s">
        <v>1057</v>
      </c>
      <c r="C43" s="22" t="s">
        <v>1058</v>
      </c>
      <c r="D43" s="22" t="s">
        <v>1370</v>
      </c>
      <c r="E43" s="22" t="s">
        <v>655</v>
      </c>
      <c r="F43" s="22"/>
      <c r="G43" s="22" t="s">
        <v>1040</v>
      </c>
      <c r="H43" s="22" t="s">
        <v>1041</v>
      </c>
      <c r="I43" s="22"/>
      <c r="J43" s="22" t="s">
        <v>1056</v>
      </c>
      <c r="K43" s="22"/>
    </row>
    <row r="44" spans="1:11" x14ac:dyDescent="0.25">
      <c r="A44" s="22" t="s">
        <v>480</v>
      </c>
      <c r="B44" s="22" t="s">
        <v>614</v>
      </c>
      <c r="C44" s="22" t="s">
        <v>615</v>
      </c>
      <c r="D44" s="22" t="s">
        <v>1370</v>
      </c>
      <c r="E44" s="22" t="s">
        <v>1475</v>
      </c>
      <c r="F44" s="22" t="s">
        <v>243</v>
      </c>
      <c r="G44" s="22" t="s">
        <v>1040</v>
      </c>
      <c r="H44" s="22" t="s">
        <v>1072</v>
      </c>
      <c r="I44" s="22" t="s">
        <v>1072</v>
      </c>
      <c r="J44" s="22" t="s">
        <v>1075</v>
      </c>
      <c r="K44" s="22"/>
    </row>
    <row r="45" spans="1:11" x14ac:dyDescent="0.25">
      <c r="A45" s="22" t="s">
        <v>480</v>
      </c>
      <c r="B45" s="22" t="s">
        <v>617</v>
      </c>
      <c r="C45" s="22" t="s">
        <v>618</v>
      </c>
      <c r="D45" s="22" t="s">
        <v>1370</v>
      </c>
      <c r="E45" s="22" t="s">
        <v>994</v>
      </c>
      <c r="F45" s="22" t="s">
        <v>1476</v>
      </c>
      <c r="G45" s="22" t="s">
        <v>1040</v>
      </c>
      <c r="H45" s="22" t="s">
        <v>1072</v>
      </c>
      <c r="I45" s="22" t="s">
        <v>1072</v>
      </c>
      <c r="J45" s="22" t="s">
        <v>1074</v>
      </c>
      <c r="K45" s="22"/>
    </row>
    <row r="46" spans="1:11" x14ac:dyDescent="0.25">
      <c r="A46" s="22" t="s">
        <v>480</v>
      </c>
      <c r="B46" s="22" t="s">
        <v>481</v>
      </c>
      <c r="C46" s="22" t="s">
        <v>482</v>
      </c>
      <c r="D46" s="22" t="s">
        <v>1370</v>
      </c>
      <c r="E46" s="22" t="s">
        <v>630</v>
      </c>
      <c r="F46" s="22" t="s">
        <v>284</v>
      </c>
      <c r="G46" s="22" t="s">
        <v>1040</v>
      </c>
      <c r="H46" s="22" t="s">
        <v>1072</v>
      </c>
      <c r="I46" s="22" t="s">
        <v>1072</v>
      </c>
      <c r="J46" s="22" t="s">
        <v>1076</v>
      </c>
      <c r="K46" s="22"/>
    </row>
    <row r="47" spans="1:11" x14ac:dyDescent="0.25">
      <c r="A47" s="22" t="s">
        <v>480</v>
      </c>
      <c r="B47" s="22" t="s">
        <v>587</v>
      </c>
      <c r="C47" s="22" t="s">
        <v>588</v>
      </c>
      <c r="D47" s="22" t="s">
        <v>1370</v>
      </c>
      <c r="E47" s="22" t="s">
        <v>267</v>
      </c>
      <c r="F47" s="22" t="s">
        <v>590</v>
      </c>
      <c r="G47" s="22" t="s">
        <v>1040</v>
      </c>
      <c r="H47" s="22" t="s">
        <v>1072</v>
      </c>
      <c r="I47" s="22" t="s">
        <v>1072</v>
      </c>
      <c r="J47" s="22" t="s">
        <v>1076</v>
      </c>
      <c r="K47" s="22"/>
    </row>
    <row r="48" spans="1:11" x14ac:dyDescent="0.25">
      <c r="A48" s="22" t="s">
        <v>480</v>
      </c>
      <c r="B48" s="22" t="s">
        <v>623</v>
      </c>
      <c r="C48" s="22" t="s">
        <v>624</v>
      </c>
      <c r="D48" s="22" t="s">
        <v>1370</v>
      </c>
      <c r="E48" s="22" t="s">
        <v>360</v>
      </c>
      <c r="F48" s="22" t="s">
        <v>828</v>
      </c>
      <c r="G48" s="22" t="s">
        <v>1040</v>
      </c>
      <c r="H48" s="22" t="s">
        <v>1072</v>
      </c>
      <c r="I48" s="22" t="s">
        <v>1072</v>
      </c>
      <c r="J48" s="22" t="s">
        <v>1075</v>
      </c>
      <c r="K48" s="22"/>
    </row>
    <row r="49" spans="1:11" x14ac:dyDescent="0.25">
      <c r="A49" s="22" t="s">
        <v>480</v>
      </c>
      <c r="B49" s="22" t="s">
        <v>499</v>
      </c>
      <c r="C49" s="22" t="s">
        <v>500</v>
      </c>
      <c r="D49" s="22" t="s">
        <v>1370</v>
      </c>
      <c r="E49" s="22" t="s">
        <v>174</v>
      </c>
      <c r="F49" s="22" t="s">
        <v>1003</v>
      </c>
      <c r="G49" s="22" t="s">
        <v>1040</v>
      </c>
      <c r="H49" s="22" t="s">
        <v>1072</v>
      </c>
      <c r="I49" s="22" t="s">
        <v>1072</v>
      </c>
      <c r="J49" s="22" t="s">
        <v>1074</v>
      </c>
      <c r="K49" s="22"/>
    </row>
    <row r="50" spans="1:11" x14ac:dyDescent="0.25">
      <c r="A50" s="22" t="s">
        <v>480</v>
      </c>
      <c r="B50" s="22" t="s">
        <v>632</v>
      </c>
      <c r="C50" s="22" t="s">
        <v>633</v>
      </c>
      <c r="D50" s="22" t="s">
        <v>1370</v>
      </c>
      <c r="E50" s="22" t="s">
        <v>227</v>
      </c>
      <c r="F50" s="22" t="s">
        <v>271</v>
      </c>
      <c r="G50" s="22" t="s">
        <v>1040</v>
      </c>
      <c r="H50" s="22" t="s">
        <v>1072</v>
      </c>
      <c r="I50" s="22" t="s">
        <v>1072</v>
      </c>
      <c r="J50" s="22" t="s">
        <v>1075</v>
      </c>
      <c r="K50" s="22"/>
    </row>
    <row r="51" spans="1:11" x14ac:dyDescent="0.25">
      <c r="A51" s="22" t="s">
        <v>480</v>
      </c>
      <c r="B51" s="22" t="s">
        <v>638</v>
      </c>
      <c r="C51" s="22" t="s">
        <v>639</v>
      </c>
      <c r="D51" s="22" t="s">
        <v>1370</v>
      </c>
      <c r="E51" s="22" t="s">
        <v>29</v>
      </c>
      <c r="F51" s="22" t="s">
        <v>448</v>
      </c>
      <c r="G51" s="22" t="s">
        <v>1040</v>
      </c>
      <c r="H51" s="22" t="s">
        <v>1072</v>
      </c>
      <c r="I51" s="22" t="s">
        <v>1072</v>
      </c>
      <c r="J51" s="22" t="s">
        <v>1076</v>
      </c>
      <c r="K51" s="22"/>
    </row>
    <row r="52" spans="1:11" x14ac:dyDescent="0.25">
      <c r="A52" s="22" t="s">
        <v>480</v>
      </c>
      <c r="B52" s="22" t="s">
        <v>531</v>
      </c>
      <c r="C52" s="22" t="s">
        <v>532</v>
      </c>
      <c r="D52" s="22" t="s">
        <v>1370</v>
      </c>
      <c r="E52" s="22" t="s">
        <v>713</v>
      </c>
      <c r="F52" s="22" t="s">
        <v>980</v>
      </c>
      <c r="G52" s="22" t="s">
        <v>1040</v>
      </c>
      <c r="H52" s="22" t="s">
        <v>1072</v>
      </c>
      <c r="I52" s="22" t="s">
        <v>1072</v>
      </c>
      <c r="J52" s="22" t="s">
        <v>1073</v>
      </c>
      <c r="K52" s="22"/>
    </row>
    <row r="53" spans="1:11" x14ac:dyDescent="0.25">
      <c r="A53" s="22" t="s">
        <v>480</v>
      </c>
      <c r="B53" s="22" t="s">
        <v>640</v>
      </c>
      <c r="C53" s="22" t="s">
        <v>641</v>
      </c>
      <c r="D53" s="22" t="s">
        <v>1370</v>
      </c>
      <c r="E53" s="22" t="s">
        <v>1008</v>
      </c>
      <c r="F53" s="22" t="s">
        <v>1477</v>
      </c>
      <c r="G53" s="22" t="s">
        <v>1040</v>
      </c>
      <c r="H53" s="22" t="s">
        <v>1072</v>
      </c>
      <c r="I53" s="22" t="s">
        <v>1072</v>
      </c>
      <c r="J53" s="22" t="s">
        <v>1074</v>
      </c>
      <c r="K53" s="22"/>
    </row>
    <row r="54" spans="1:11" x14ac:dyDescent="0.25">
      <c r="A54" s="22" t="s">
        <v>480</v>
      </c>
      <c r="B54" s="22" t="s">
        <v>643</v>
      </c>
      <c r="C54" s="22" t="s">
        <v>644</v>
      </c>
      <c r="D54" s="22" t="s">
        <v>1370</v>
      </c>
      <c r="E54" s="22" t="s">
        <v>762</v>
      </c>
      <c r="F54" s="22" t="s">
        <v>238</v>
      </c>
      <c r="G54" s="22" t="s">
        <v>1040</v>
      </c>
      <c r="H54" s="22" t="s">
        <v>1072</v>
      </c>
      <c r="I54" s="22" t="s">
        <v>1072</v>
      </c>
      <c r="J54" s="22" t="s">
        <v>1074</v>
      </c>
      <c r="K54" s="22"/>
    </row>
    <row r="55" spans="1:11" x14ac:dyDescent="0.25">
      <c r="A55" s="22" t="s">
        <v>480</v>
      </c>
      <c r="B55" s="22" t="s">
        <v>669</v>
      </c>
      <c r="C55" s="22" t="s">
        <v>670</v>
      </c>
      <c r="D55" s="22" t="s">
        <v>1370</v>
      </c>
      <c r="E55" s="22" t="s">
        <v>174</v>
      </c>
      <c r="F55" s="22" t="s">
        <v>1478</v>
      </c>
      <c r="G55" s="22" t="s">
        <v>1040</v>
      </c>
      <c r="H55" s="22" t="s">
        <v>1072</v>
      </c>
      <c r="I55" s="22" t="s">
        <v>1072</v>
      </c>
      <c r="J55" s="22" t="s">
        <v>1075</v>
      </c>
      <c r="K55" s="22"/>
    </row>
    <row r="56" spans="1:11" x14ac:dyDescent="0.25">
      <c r="A56" s="22" t="s">
        <v>480</v>
      </c>
      <c r="B56" s="22" t="s">
        <v>673</v>
      </c>
      <c r="C56" s="22" t="s">
        <v>674</v>
      </c>
      <c r="D56" s="22" t="s">
        <v>1370</v>
      </c>
      <c r="E56" s="22" t="s">
        <v>1479</v>
      </c>
      <c r="F56" s="22" t="s">
        <v>913</v>
      </c>
      <c r="G56" s="22" t="s">
        <v>1040</v>
      </c>
      <c r="H56" s="22" t="s">
        <v>1072</v>
      </c>
      <c r="I56" s="22" t="s">
        <v>1072</v>
      </c>
      <c r="J56" s="22" t="s">
        <v>1074</v>
      </c>
      <c r="K56" s="22"/>
    </row>
    <row r="57" spans="1:11" x14ac:dyDescent="0.25">
      <c r="A57" s="22" t="s">
        <v>480</v>
      </c>
      <c r="B57" s="22" t="s">
        <v>676</v>
      </c>
      <c r="C57" s="22" t="s">
        <v>677</v>
      </c>
      <c r="D57" s="22" t="s">
        <v>1370</v>
      </c>
      <c r="E57" s="22" t="s">
        <v>1480</v>
      </c>
      <c r="F57" s="22" t="s">
        <v>1017</v>
      </c>
      <c r="G57" s="22" t="s">
        <v>1040</v>
      </c>
      <c r="H57" s="22" t="s">
        <v>1072</v>
      </c>
      <c r="I57" s="22" t="s">
        <v>1072</v>
      </c>
      <c r="J57" s="22" t="s">
        <v>1075</v>
      </c>
      <c r="K57" s="22"/>
    </row>
    <row r="58" spans="1:11" x14ac:dyDescent="0.25">
      <c r="A58" s="22" t="s">
        <v>480</v>
      </c>
      <c r="B58" s="22" t="s">
        <v>513</v>
      </c>
      <c r="C58" s="22" t="s">
        <v>514</v>
      </c>
      <c r="D58" s="22" t="s">
        <v>1370</v>
      </c>
      <c r="E58" s="22" t="s">
        <v>188</v>
      </c>
      <c r="F58" s="22" t="s">
        <v>1481</v>
      </c>
      <c r="G58" s="22" t="s">
        <v>1040</v>
      </c>
      <c r="H58" s="22" t="s">
        <v>1072</v>
      </c>
      <c r="I58" s="22" t="s">
        <v>1072</v>
      </c>
      <c r="J58" s="22" t="s">
        <v>1075</v>
      </c>
      <c r="K58" s="22"/>
    </row>
    <row r="59" spans="1:11" x14ac:dyDescent="0.25">
      <c r="A59" s="22" t="s">
        <v>480</v>
      </c>
      <c r="B59" s="22" t="s">
        <v>568</v>
      </c>
      <c r="C59" s="22" t="s">
        <v>569</v>
      </c>
      <c r="D59" s="22" t="s">
        <v>1370</v>
      </c>
      <c r="E59" s="22" t="s">
        <v>188</v>
      </c>
      <c r="F59" s="22" t="s">
        <v>1481</v>
      </c>
      <c r="G59" s="22" t="s">
        <v>1040</v>
      </c>
      <c r="H59" s="22" t="s">
        <v>1072</v>
      </c>
      <c r="I59" s="22" t="s">
        <v>1072</v>
      </c>
      <c r="J59" s="22" t="s">
        <v>1075</v>
      </c>
      <c r="K59" s="22"/>
    </row>
    <row r="60" spans="1:11" x14ac:dyDescent="0.25">
      <c r="A60" s="22" t="s">
        <v>480</v>
      </c>
      <c r="B60" s="22" t="s">
        <v>602</v>
      </c>
      <c r="C60" s="22" t="s">
        <v>603</v>
      </c>
      <c r="D60" s="22" t="s">
        <v>1370</v>
      </c>
      <c r="E60" s="22" t="s">
        <v>188</v>
      </c>
      <c r="F60" s="22" t="s">
        <v>1481</v>
      </c>
      <c r="G60" s="22" t="s">
        <v>1040</v>
      </c>
      <c r="H60" s="22" t="s">
        <v>1072</v>
      </c>
      <c r="I60" s="22" t="s">
        <v>1072</v>
      </c>
      <c r="J60" s="22" t="s">
        <v>1075</v>
      </c>
      <c r="K60" s="22"/>
    </row>
    <row r="61" spans="1:11" x14ac:dyDescent="0.25">
      <c r="A61" s="22" t="s">
        <v>480</v>
      </c>
      <c r="B61" s="22" t="s">
        <v>681</v>
      </c>
      <c r="C61" s="22" t="s">
        <v>682</v>
      </c>
      <c r="D61" s="22" t="s">
        <v>1370</v>
      </c>
      <c r="E61" s="22" t="s">
        <v>313</v>
      </c>
      <c r="F61" s="22" t="s">
        <v>627</v>
      </c>
      <c r="G61" s="22" t="s">
        <v>1040</v>
      </c>
      <c r="H61" s="22" t="s">
        <v>1072</v>
      </c>
      <c r="I61" s="22" t="s">
        <v>1072</v>
      </c>
      <c r="J61" s="22" t="s">
        <v>1073</v>
      </c>
      <c r="K61" s="22"/>
    </row>
    <row r="62" spans="1:11" x14ac:dyDescent="0.25">
      <c r="A62" s="22" t="s">
        <v>480</v>
      </c>
      <c r="B62" s="22" t="s">
        <v>699</v>
      </c>
      <c r="C62" s="22" t="s">
        <v>700</v>
      </c>
      <c r="D62" s="22" t="s">
        <v>1370</v>
      </c>
      <c r="E62" s="22" t="s">
        <v>1003</v>
      </c>
      <c r="F62" s="22" t="s">
        <v>702</v>
      </c>
      <c r="G62" s="22" t="s">
        <v>1040</v>
      </c>
      <c r="H62" s="22" t="s">
        <v>1072</v>
      </c>
      <c r="I62" s="22" t="s">
        <v>1072</v>
      </c>
      <c r="J62" s="22" t="s">
        <v>1075</v>
      </c>
      <c r="K62" s="22"/>
    </row>
    <row r="63" spans="1:11" x14ac:dyDescent="0.25">
      <c r="A63" s="22" t="s">
        <v>480</v>
      </c>
      <c r="B63" s="22" t="s">
        <v>485</v>
      </c>
      <c r="C63" s="22" t="s">
        <v>486</v>
      </c>
      <c r="D63" s="22" t="s">
        <v>1370</v>
      </c>
      <c r="E63" s="22" t="s">
        <v>36</v>
      </c>
      <c r="F63" s="22" t="s">
        <v>553</v>
      </c>
      <c r="G63" s="22" t="s">
        <v>1040</v>
      </c>
      <c r="H63" s="22" t="s">
        <v>1072</v>
      </c>
      <c r="I63" s="22" t="s">
        <v>1072</v>
      </c>
      <c r="J63" s="22" t="s">
        <v>1076</v>
      </c>
      <c r="K63" s="22"/>
    </row>
    <row r="64" spans="1:11" x14ac:dyDescent="0.25">
      <c r="A64" s="22" t="s">
        <v>480</v>
      </c>
      <c r="B64" s="22" t="s">
        <v>525</v>
      </c>
      <c r="C64" s="22" t="s">
        <v>526</v>
      </c>
      <c r="D64" s="22" t="s">
        <v>1370</v>
      </c>
      <c r="E64" s="22" t="s">
        <v>886</v>
      </c>
      <c r="F64" s="22" t="s">
        <v>105</v>
      </c>
      <c r="G64" s="22" t="s">
        <v>1040</v>
      </c>
      <c r="H64" s="22" t="s">
        <v>1072</v>
      </c>
      <c r="I64" s="22" t="s">
        <v>1072</v>
      </c>
      <c r="J64" s="22" t="s">
        <v>1075</v>
      </c>
      <c r="K64" s="22"/>
    </row>
    <row r="65" spans="1:11" x14ac:dyDescent="0.25">
      <c r="A65" s="22" t="s">
        <v>480</v>
      </c>
      <c r="B65" s="22" t="s">
        <v>706</v>
      </c>
      <c r="C65" s="22" t="s">
        <v>707</v>
      </c>
      <c r="D65" s="22" t="s">
        <v>1370</v>
      </c>
      <c r="E65" s="22" t="s">
        <v>238</v>
      </c>
      <c r="F65" s="22" t="s">
        <v>999</v>
      </c>
      <c r="G65" s="22" t="s">
        <v>1040</v>
      </c>
      <c r="H65" s="22" t="s">
        <v>1072</v>
      </c>
      <c r="I65" s="22" t="s">
        <v>1072</v>
      </c>
      <c r="J65" s="22" t="s">
        <v>1073</v>
      </c>
      <c r="K65" s="22"/>
    </row>
    <row r="66" spans="1:11" x14ac:dyDescent="0.25">
      <c r="A66" s="22" t="s">
        <v>480</v>
      </c>
      <c r="B66" s="22" t="s">
        <v>547</v>
      </c>
      <c r="C66" s="22" t="s">
        <v>548</v>
      </c>
      <c r="D66" s="22" t="s">
        <v>1370</v>
      </c>
      <c r="E66" s="22" t="s">
        <v>984</v>
      </c>
      <c r="F66" s="22" t="s">
        <v>197</v>
      </c>
      <c r="G66" s="22" t="s">
        <v>1040</v>
      </c>
      <c r="H66" s="22" t="s">
        <v>1072</v>
      </c>
      <c r="I66" s="22" t="s">
        <v>1072</v>
      </c>
      <c r="J66" s="22" t="s">
        <v>1075</v>
      </c>
      <c r="K66" s="22"/>
    </row>
    <row r="67" spans="1:11" x14ac:dyDescent="0.25">
      <c r="A67" s="22" t="s">
        <v>720</v>
      </c>
      <c r="B67" s="22" t="s">
        <v>807</v>
      </c>
      <c r="C67" s="22" t="s">
        <v>808</v>
      </c>
      <c r="D67" s="22" t="s">
        <v>1370</v>
      </c>
      <c r="E67" s="22" t="s">
        <v>156</v>
      </c>
      <c r="F67" s="22" t="s">
        <v>1018</v>
      </c>
      <c r="G67" s="22" t="s">
        <v>1040</v>
      </c>
      <c r="H67" s="22" t="s">
        <v>1072</v>
      </c>
      <c r="I67" s="22" t="s">
        <v>1072</v>
      </c>
      <c r="J67" s="22" t="s">
        <v>1074</v>
      </c>
      <c r="K67" s="22"/>
    </row>
    <row r="68" spans="1:11" x14ac:dyDescent="0.25">
      <c r="A68" s="22" t="s">
        <v>720</v>
      </c>
      <c r="B68" s="22" t="s">
        <v>810</v>
      </c>
      <c r="C68" s="22" t="s">
        <v>811</v>
      </c>
      <c r="D68" s="22" t="s">
        <v>1370</v>
      </c>
      <c r="E68" s="22" t="s">
        <v>1482</v>
      </c>
      <c r="F68" s="22" t="s">
        <v>1483</v>
      </c>
      <c r="G68" s="22" t="s">
        <v>1040</v>
      </c>
      <c r="H68" s="22" t="s">
        <v>1072</v>
      </c>
      <c r="I68" s="22" t="s">
        <v>1072</v>
      </c>
      <c r="J68" s="22" t="s">
        <v>1075</v>
      </c>
      <c r="K68" s="22"/>
    </row>
    <row r="69" spans="1:11" x14ac:dyDescent="0.25">
      <c r="A69" s="22" t="s">
        <v>720</v>
      </c>
      <c r="B69" s="22" t="s">
        <v>820</v>
      </c>
      <c r="C69" s="22" t="s">
        <v>821</v>
      </c>
      <c r="D69" s="22" t="s">
        <v>1370</v>
      </c>
      <c r="E69" s="22" t="s">
        <v>804</v>
      </c>
      <c r="F69" s="22" t="s">
        <v>1484</v>
      </c>
      <c r="G69" s="22" t="s">
        <v>1040</v>
      </c>
      <c r="H69" s="22" t="s">
        <v>1072</v>
      </c>
      <c r="I69" s="22" t="s">
        <v>1072</v>
      </c>
      <c r="J69" s="22" t="s">
        <v>1075</v>
      </c>
      <c r="K69" s="22"/>
    </row>
    <row r="70" spans="1:11" x14ac:dyDescent="0.25">
      <c r="A70" s="22" t="s">
        <v>720</v>
      </c>
      <c r="B70" s="22" t="s">
        <v>791</v>
      </c>
      <c r="C70" s="22" t="s">
        <v>792</v>
      </c>
      <c r="D70" s="22" t="s">
        <v>1370</v>
      </c>
      <c r="E70" s="22" t="s">
        <v>1013</v>
      </c>
      <c r="F70" s="22" t="s">
        <v>790</v>
      </c>
      <c r="G70" s="22" t="s">
        <v>1040</v>
      </c>
      <c r="H70" s="22" t="s">
        <v>1072</v>
      </c>
      <c r="I70" s="22" t="s">
        <v>1072</v>
      </c>
      <c r="J70" s="22" t="s">
        <v>1074</v>
      </c>
      <c r="K70" s="22"/>
    </row>
    <row r="71" spans="1:11" x14ac:dyDescent="0.25">
      <c r="A71" s="22" t="s">
        <v>720</v>
      </c>
      <c r="B71" s="22" t="s">
        <v>831</v>
      </c>
      <c r="C71" s="22" t="s">
        <v>832</v>
      </c>
      <c r="D71" s="22" t="s">
        <v>1370</v>
      </c>
      <c r="E71" s="22" t="s">
        <v>713</v>
      </c>
      <c r="F71" s="22" t="s">
        <v>980</v>
      </c>
      <c r="G71" s="22" t="s">
        <v>1040</v>
      </c>
      <c r="H71" s="22" t="s">
        <v>1072</v>
      </c>
      <c r="I71" s="22" t="s">
        <v>1072</v>
      </c>
      <c r="J71" s="22" t="s">
        <v>1075</v>
      </c>
      <c r="K71" s="22"/>
    </row>
    <row r="72" spans="1:11" x14ac:dyDescent="0.25">
      <c r="A72" s="22" t="s">
        <v>720</v>
      </c>
      <c r="B72" s="22" t="s">
        <v>833</v>
      </c>
      <c r="C72" s="22" t="s">
        <v>834</v>
      </c>
      <c r="D72" s="22" t="s">
        <v>1370</v>
      </c>
      <c r="E72" s="22" t="s">
        <v>1022</v>
      </c>
      <c r="F72" s="22" t="s">
        <v>1023</v>
      </c>
      <c r="G72" s="22" t="s">
        <v>1040</v>
      </c>
      <c r="H72" s="22" t="s">
        <v>1072</v>
      </c>
      <c r="I72" s="22" t="s">
        <v>1072</v>
      </c>
      <c r="J72" s="22" t="s">
        <v>1075</v>
      </c>
      <c r="K72" s="22"/>
    </row>
    <row r="73" spans="1:11" x14ac:dyDescent="0.25">
      <c r="A73" s="22" t="s">
        <v>720</v>
      </c>
      <c r="B73" s="22" t="s">
        <v>746</v>
      </c>
      <c r="C73" s="22" t="s">
        <v>747</v>
      </c>
      <c r="D73" s="22" t="s">
        <v>1370</v>
      </c>
      <c r="E73" s="22" t="s">
        <v>221</v>
      </c>
      <c r="F73" s="22" t="s">
        <v>1006</v>
      </c>
      <c r="G73" s="22" t="s">
        <v>1040</v>
      </c>
      <c r="H73" s="22" t="s">
        <v>1072</v>
      </c>
      <c r="I73" s="22" t="s">
        <v>1072</v>
      </c>
      <c r="J73" s="22" t="s">
        <v>1075</v>
      </c>
      <c r="K73" s="22"/>
    </row>
    <row r="74" spans="1:11" x14ac:dyDescent="0.25">
      <c r="A74" s="22" t="s">
        <v>720</v>
      </c>
      <c r="B74" s="22" t="s">
        <v>839</v>
      </c>
      <c r="C74" s="22" t="s">
        <v>840</v>
      </c>
      <c r="D74" s="22" t="s">
        <v>1370</v>
      </c>
      <c r="E74" s="22" t="s">
        <v>114</v>
      </c>
      <c r="F74" s="22" t="s">
        <v>128</v>
      </c>
      <c r="G74" s="22" t="s">
        <v>1040</v>
      </c>
      <c r="H74" s="22" t="s">
        <v>1072</v>
      </c>
      <c r="I74" s="22" t="s">
        <v>1072</v>
      </c>
      <c r="J74" s="22" t="s">
        <v>1076</v>
      </c>
      <c r="K74" s="22"/>
    </row>
    <row r="75" spans="1:11" x14ac:dyDescent="0.25">
      <c r="A75" s="22" t="s">
        <v>720</v>
      </c>
      <c r="B75" s="22" t="s">
        <v>783</v>
      </c>
      <c r="C75" s="22" t="s">
        <v>784</v>
      </c>
      <c r="D75" s="22" t="s">
        <v>1370</v>
      </c>
      <c r="E75" s="22" t="s">
        <v>105</v>
      </c>
      <c r="F75" s="22" t="s">
        <v>181</v>
      </c>
      <c r="G75" s="22" t="s">
        <v>1040</v>
      </c>
      <c r="H75" s="22" t="s">
        <v>1072</v>
      </c>
      <c r="I75" s="22" t="s">
        <v>1072</v>
      </c>
      <c r="J75" s="22" t="s">
        <v>1075</v>
      </c>
      <c r="K75" s="22"/>
    </row>
    <row r="76" spans="1:11" x14ac:dyDescent="0.25">
      <c r="A76" s="22" t="s">
        <v>720</v>
      </c>
      <c r="B76" s="22" t="s">
        <v>775</v>
      </c>
      <c r="C76" s="22" t="s">
        <v>776</v>
      </c>
      <c r="D76" s="22" t="s">
        <v>1370</v>
      </c>
      <c r="E76" s="22" t="s">
        <v>105</v>
      </c>
      <c r="F76" s="22" t="s">
        <v>181</v>
      </c>
      <c r="G76" s="22" t="s">
        <v>1040</v>
      </c>
      <c r="H76" s="22" t="s">
        <v>1072</v>
      </c>
      <c r="I76" s="22" t="s">
        <v>1072</v>
      </c>
      <c r="J76" s="22" t="s">
        <v>1075</v>
      </c>
      <c r="K76" s="22"/>
    </row>
    <row r="77" spans="1:11" x14ac:dyDescent="0.25">
      <c r="A77" s="22" t="s">
        <v>720</v>
      </c>
      <c r="B77" s="22" t="s">
        <v>750</v>
      </c>
      <c r="C77" s="22" t="s">
        <v>751</v>
      </c>
      <c r="D77" s="22" t="s">
        <v>1370</v>
      </c>
      <c r="E77" s="22" t="s">
        <v>105</v>
      </c>
      <c r="F77" s="22" t="s">
        <v>181</v>
      </c>
      <c r="G77" s="22" t="s">
        <v>1040</v>
      </c>
      <c r="H77" s="22" t="s">
        <v>1072</v>
      </c>
      <c r="I77" s="22" t="s">
        <v>1072</v>
      </c>
      <c r="J77" s="22" t="s">
        <v>1075</v>
      </c>
      <c r="K77" s="22"/>
    </row>
    <row r="78" spans="1:11" x14ac:dyDescent="0.25">
      <c r="A78" s="22" t="s">
        <v>720</v>
      </c>
      <c r="B78" s="22" t="s">
        <v>753</v>
      </c>
      <c r="C78" s="22" t="s">
        <v>754</v>
      </c>
      <c r="D78" s="22" t="s">
        <v>1370</v>
      </c>
      <c r="E78" s="22" t="s">
        <v>1022</v>
      </c>
      <c r="F78" s="22" t="s">
        <v>759</v>
      </c>
      <c r="G78" s="22" t="s">
        <v>1040</v>
      </c>
      <c r="H78" s="22" t="s">
        <v>1072</v>
      </c>
      <c r="I78" s="22" t="s">
        <v>1072</v>
      </c>
      <c r="J78" s="22" t="s">
        <v>1075</v>
      </c>
      <c r="K78" s="22"/>
    </row>
    <row r="79" spans="1:11" x14ac:dyDescent="0.25">
      <c r="A79" s="22" t="s">
        <v>720</v>
      </c>
      <c r="B79" s="22" t="s">
        <v>723</v>
      </c>
      <c r="C79" s="22" t="s">
        <v>724</v>
      </c>
      <c r="D79" s="22" t="s">
        <v>1370</v>
      </c>
      <c r="E79" s="22" t="s">
        <v>1003</v>
      </c>
      <c r="F79" s="22" t="s">
        <v>767</v>
      </c>
      <c r="G79" s="22" t="s">
        <v>1040</v>
      </c>
      <c r="H79" s="22" t="s">
        <v>1072</v>
      </c>
      <c r="I79" s="22" t="s">
        <v>1072</v>
      </c>
      <c r="J79" s="22" t="s">
        <v>1075</v>
      </c>
      <c r="K79" s="22"/>
    </row>
    <row r="80" spans="1:11" x14ac:dyDescent="0.25">
      <c r="A80" s="22" t="s">
        <v>720</v>
      </c>
      <c r="B80" s="22" t="s">
        <v>726</v>
      </c>
      <c r="C80" s="22" t="s">
        <v>727</v>
      </c>
      <c r="D80" s="22" t="s">
        <v>1370</v>
      </c>
      <c r="E80" s="22" t="s">
        <v>661</v>
      </c>
      <c r="F80" s="22" t="s">
        <v>698</v>
      </c>
      <c r="G80" s="22" t="s">
        <v>1040</v>
      </c>
      <c r="H80" s="22" t="s">
        <v>1072</v>
      </c>
      <c r="I80" s="22" t="s">
        <v>1072</v>
      </c>
      <c r="J80" s="22" t="s">
        <v>1075</v>
      </c>
      <c r="K80" s="22"/>
    </row>
    <row r="81" spans="1:11" x14ac:dyDescent="0.25">
      <c r="A81" s="22" t="s">
        <v>720</v>
      </c>
      <c r="B81" s="22" t="s">
        <v>756</v>
      </c>
      <c r="C81" s="22" t="s">
        <v>757</v>
      </c>
      <c r="D81" s="22" t="s">
        <v>1370</v>
      </c>
      <c r="E81" s="22" t="s">
        <v>221</v>
      </c>
      <c r="F81" s="22" t="s">
        <v>1006</v>
      </c>
      <c r="G81" s="22" t="s">
        <v>1040</v>
      </c>
      <c r="H81" s="22" t="s">
        <v>1072</v>
      </c>
      <c r="I81" s="22" t="s">
        <v>1072</v>
      </c>
      <c r="J81" s="22" t="s">
        <v>1075</v>
      </c>
      <c r="K81" s="22"/>
    </row>
    <row r="82" spans="1:11" x14ac:dyDescent="0.25">
      <c r="A82" s="22" t="s">
        <v>720</v>
      </c>
      <c r="B82" s="22" t="s">
        <v>849</v>
      </c>
      <c r="C82" s="22" t="s">
        <v>850</v>
      </c>
      <c r="D82" s="22" t="s">
        <v>1370</v>
      </c>
      <c r="E82" s="22" t="s">
        <v>702</v>
      </c>
      <c r="F82" s="22" t="s">
        <v>789</v>
      </c>
      <c r="G82" s="22" t="s">
        <v>1040</v>
      </c>
      <c r="H82" s="22" t="s">
        <v>1072</v>
      </c>
      <c r="I82" s="22" t="s">
        <v>1072</v>
      </c>
      <c r="J82" s="22" t="s">
        <v>1075</v>
      </c>
      <c r="K82" s="22"/>
    </row>
    <row r="83" spans="1:11" x14ac:dyDescent="0.25">
      <c r="A83" s="22" t="s">
        <v>720</v>
      </c>
      <c r="B83" s="22" t="s">
        <v>760</v>
      </c>
      <c r="C83" s="22" t="s">
        <v>761</v>
      </c>
      <c r="D83" s="22" t="s">
        <v>1370</v>
      </c>
      <c r="E83" s="22" t="s">
        <v>521</v>
      </c>
      <c r="F83" s="22" t="s">
        <v>978</v>
      </c>
      <c r="G83" s="22" t="s">
        <v>1040</v>
      </c>
      <c r="H83" s="22" t="s">
        <v>1072</v>
      </c>
      <c r="I83" s="22" t="s">
        <v>1072</v>
      </c>
      <c r="J83" s="22" t="s">
        <v>1075</v>
      </c>
      <c r="K83" s="22"/>
    </row>
    <row r="84" spans="1:11" x14ac:dyDescent="0.25">
      <c r="A84" s="22" t="s">
        <v>720</v>
      </c>
      <c r="B84" s="22" t="s">
        <v>853</v>
      </c>
      <c r="C84" s="22" t="s">
        <v>854</v>
      </c>
      <c r="D84" s="22" t="s">
        <v>1370</v>
      </c>
      <c r="E84" s="22" t="s">
        <v>234</v>
      </c>
      <c r="F84" s="22" t="s">
        <v>661</v>
      </c>
      <c r="G84" s="22" t="s">
        <v>1040</v>
      </c>
      <c r="H84" s="22" t="s">
        <v>1072</v>
      </c>
      <c r="I84" s="22" t="s">
        <v>1072</v>
      </c>
      <c r="J84" s="22" t="s">
        <v>1076</v>
      </c>
      <c r="K84" s="22"/>
    </row>
    <row r="85" spans="1:11" x14ac:dyDescent="0.25">
      <c r="A85" s="22" t="s">
        <v>720</v>
      </c>
      <c r="B85" s="22" t="s">
        <v>855</v>
      </c>
      <c r="C85" s="22" t="s">
        <v>856</v>
      </c>
      <c r="D85" s="22" t="s">
        <v>1370</v>
      </c>
      <c r="E85" s="22" t="s">
        <v>1485</v>
      </c>
      <c r="F85" s="22" t="s">
        <v>1027</v>
      </c>
      <c r="G85" s="22" t="s">
        <v>1040</v>
      </c>
      <c r="H85" s="22" t="s">
        <v>1072</v>
      </c>
      <c r="I85" s="22" t="s">
        <v>1072</v>
      </c>
      <c r="J85" s="22" t="s">
        <v>1074</v>
      </c>
      <c r="K85" s="22"/>
    </row>
    <row r="86" spans="1:11" x14ac:dyDescent="0.25">
      <c r="A86" s="22" t="s">
        <v>720</v>
      </c>
      <c r="B86" s="22" t="s">
        <v>859</v>
      </c>
      <c r="C86" s="22" t="s">
        <v>860</v>
      </c>
      <c r="D86" s="22" t="s">
        <v>1370</v>
      </c>
      <c r="E86" s="22" t="s">
        <v>930</v>
      </c>
      <c r="F86" s="22" t="s">
        <v>160</v>
      </c>
      <c r="G86" s="22" t="s">
        <v>1040</v>
      </c>
      <c r="H86" s="22" t="s">
        <v>1072</v>
      </c>
      <c r="I86" s="22" t="s">
        <v>1072</v>
      </c>
      <c r="J86" s="22" t="s">
        <v>1076</v>
      </c>
      <c r="K86" s="22"/>
    </row>
    <row r="87" spans="1:11" x14ac:dyDescent="0.25">
      <c r="A87" s="22" t="s">
        <v>720</v>
      </c>
      <c r="B87" s="22" t="s">
        <v>793</v>
      </c>
      <c r="C87" s="22" t="s">
        <v>794</v>
      </c>
      <c r="D87" s="22" t="s">
        <v>1370</v>
      </c>
      <c r="E87" s="22" t="s">
        <v>243</v>
      </c>
      <c r="F87" s="22" t="s">
        <v>1014</v>
      </c>
      <c r="G87" s="22" t="s">
        <v>1040</v>
      </c>
      <c r="H87" s="22" t="s">
        <v>1072</v>
      </c>
      <c r="I87" s="22" t="s">
        <v>1072</v>
      </c>
      <c r="J87" s="22" t="s">
        <v>1074</v>
      </c>
      <c r="K87" s="22"/>
    </row>
    <row r="88" spans="1:11" x14ac:dyDescent="0.25">
      <c r="A88" s="22" t="s">
        <v>720</v>
      </c>
      <c r="B88" s="22" t="s">
        <v>865</v>
      </c>
      <c r="C88" s="22" t="s">
        <v>866</v>
      </c>
      <c r="D88" s="22" t="s">
        <v>1370</v>
      </c>
      <c r="E88" s="22" t="s">
        <v>586</v>
      </c>
      <c r="F88" s="22" t="s">
        <v>316</v>
      </c>
      <c r="G88" s="22" t="s">
        <v>1040</v>
      </c>
      <c r="H88" s="22" t="s">
        <v>1072</v>
      </c>
      <c r="I88" s="22" t="s">
        <v>1072</v>
      </c>
      <c r="J88" s="22" t="s">
        <v>1076</v>
      </c>
      <c r="K88" s="22"/>
    </row>
    <row r="89" spans="1:11" x14ac:dyDescent="0.25">
      <c r="A89" s="22" t="s">
        <v>720</v>
      </c>
      <c r="B89" s="22" t="s">
        <v>868</v>
      </c>
      <c r="C89" s="22" t="s">
        <v>869</v>
      </c>
      <c r="D89" s="22" t="s">
        <v>1370</v>
      </c>
      <c r="E89" s="22" t="s">
        <v>1029</v>
      </c>
      <c r="F89" s="22" t="s">
        <v>1030</v>
      </c>
      <c r="G89" s="22" t="s">
        <v>1040</v>
      </c>
      <c r="H89" s="22" t="s">
        <v>1072</v>
      </c>
      <c r="I89" s="22" t="s">
        <v>1072</v>
      </c>
      <c r="J89" s="22" t="s">
        <v>1074</v>
      </c>
      <c r="K89" s="22"/>
    </row>
    <row r="90" spans="1:11" x14ac:dyDescent="0.25">
      <c r="A90" s="22" t="s">
        <v>720</v>
      </c>
      <c r="B90" s="22" t="s">
        <v>802</v>
      </c>
      <c r="C90" s="22" t="s">
        <v>803</v>
      </c>
      <c r="D90" s="22" t="s">
        <v>1370</v>
      </c>
      <c r="E90" s="22" t="s">
        <v>1017</v>
      </c>
      <c r="F90" s="22" t="s">
        <v>1013</v>
      </c>
      <c r="G90" s="22" t="s">
        <v>1040</v>
      </c>
      <c r="H90" s="22" t="s">
        <v>1072</v>
      </c>
      <c r="I90" s="22" t="s">
        <v>1072</v>
      </c>
      <c r="J90" s="22" t="s">
        <v>1074</v>
      </c>
      <c r="K90" s="22"/>
    </row>
    <row r="91" spans="1:11" x14ac:dyDescent="0.25">
      <c r="A91" s="22" t="s">
        <v>720</v>
      </c>
      <c r="B91" s="22" t="s">
        <v>873</v>
      </c>
      <c r="C91" s="22" t="s">
        <v>874</v>
      </c>
      <c r="D91" s="22" t="s">
        <v>1370</v>
      </c>
      <c r="E91" s="22" t="s">
        <v>1486</v>
      </c>
      <c r="F91" s="22" t="s">
        <v>1014</v>
      </c>
      <c r="G91" s="22" t="s">
        <v>1040</v>
      </c>
      <c r="H91" s="22" t="s">
        <v>1072</v>
      </c>
      <c r="I91" s="22" t="s">
        <v>1072</v>
      </c>
      <c r="J91" s="22" t="s">
        <v>1075</v>
      </c>
      <c r="K91" s="22"/>
    </row>
    <row r="92" spans="1:11" x14ac:dyDescent="0.25">
      <c r="A92" s="22" t="s">
        <v>720</v>
      </c>
      <c r="B92" s="22" t="s">
        <v>797</v>
      </c>
      <c r="C92" s="22" t="s">
        <v>798</v>
      </c>
      <c r="D92" s="22" t="s">
        <v>1370</v>
      </c>
      <c r="E92" s="22" t="s">
        <v>1015</v>
      </c>
      <c r="F92" s="22" t="s">
        <v>708</v>
      </c>
      <c r="G92" s="22" t="s">
        <v>1040</v>
      </c>
      <c r="H92" s="22" t="s">
        <v>1072</v>
      </c>
      <c r="I92" s="22" t="s">
        <v>1072</v>
      </c>
      <c r="J92" s="22" t="s">
        <v>1075</v>
      </c>
      <c r="K92" s="22"/>
    </row>
    <row r="93" spans="1:11" x14ac:dyDescent="0.25">
      <c r="A93" s="22" t="s">
        <v>720</v>
      </c>
      <c r="B93" s="22" t="s">
        <v>1077</v>
      </c>
      <c r="C93" s="22" t="s">
        <v>689</v>
      </c>
      <c r="D93" s="22" t="s">
        <v>1370</v>
      </c>
      <c r="E93" s="22" t="s">
        <v>527</v>
      </c>
      <c r="F93" s="22" t="s">
        <v>144</v>
      </c>
      <c r="G93" s="22" t="s">
        <v>1040</v>
      </c>
      <c r="H93" s="22" t="s">
        <v>1072</v>
      </c>
      <c r="I93" s="22" t="s">
        <v>1072</v>
      </c>
      <c r="J93" s="22" t="s">
        <v>1076</v>
      </c>
      <c r="K93" s="22"/>
    </row>
    <row r="94" spans="1:11" x14ac:dyDescent="0.25">
      <c r="A94" s="22" t="s">
        <v>720</v>
      </c>
      <c r="B94" s="22" t="s">
        <v>721</v>
      </c>
      <c r="C94" s="22" t="s">
        <v>722</v>
      </c>
      <c r="D94" s="22" t="s">
        <v>1370</v>
      </c>
      <c r="E94" s="22" t="s">
        <v>1001</v>
      </c>
      <c r="F94" s="22" t="s">
        <v>1002</v>
      </c>
      <c r="G94" s="22" t="s">
        <v>1040</v>
      </c>
      <c r="H94" s="22" t="s">
        <v>1072</v>
      </c>
      <c r="I94" s="22" t="s">
        <v>1072</v>
      </c>
      <c r="J94" s="22" t="s">
        <v>1074</v>
      </c>
      <c r="K94" s="22"/>
    </row>
    <row r="95" spans="1:11" x14ac:dyDescent="0.25">
      <c r="A95" s="22" t="s">
        <v>720</v>
      </c>
      <c r="B95" s="22" t="s">
        <v>799</v>
      </c>
      <c r="C95" s="22" t="s">
        <v>800</v>
      </c>
      <c r="D95" s="22" t="s">
        <v>1370</v>
      </c>
      <c r="E95" s="22" t="s">
        <v>202</v>
      </c>
      <c r="F95" s="22" t="s">
        <v>1016</v>
      </c>
      <c r="G95" s="22" t="s">
        <v>1040</v>
      </c>
      <c r="H95" s="22" t="s">
        <v>1072</v>
      </c>
      <c r="I95" s="22" t="s">
        <v>1072</v>
      </c>
      <c r="J95" s="22" t="s">
        <v>1074</v>
      </c>
      <c r="K95" s="22"/>
    </row>
    <row r="96" spans="1:11" x14ac:dyDescent="0.25">
      <c r="A96" s="22" t="s">
        <v>720</v>
      </c>
      <c r="B96" s="22" t="s">
        <v>882</v>
      </c>
      <c r="C96" s="22" t="s">
        <v>883</v>
      </c>
      <c r="D96" s="22" t="s">
        <v>1370</v>
      </c>
      <c r="E96" s="22" t="s">
        <v>1033</v>
      </c>
      <c r="F96" s="22" t="s">
        <v>1034</v>
      </c>
      <c r="G96" s="22" t="s">
        <v>1040</v>
      </c>
      <c r="H96" s="22" t="s">
        <v>1072</v>
      </c>
      <c r="I96" s="22" t="s">
        <v>1072</v>
      </c>
      <c r="J96" s="22" t="s">
        <v>1074</v>
      </c>
      <c r="K96" s="22"/>
    </row>
    <row r="97" spans="1:11" x14ac:dyDescent="0.25">
      <c r="A97" s="22" t="s">
        <v>720</v>
      </c>
      <c r="B97" s="22" t="s">
        <v>884</v>
      </c>
      <c r="C97" s="22" t="s">
        <v>885</v>
      </c>
      <c r="D97" s="22" t="s">
        <v>1370</v>
      </c>
      <c r="E97" s="22" t="s">
        <v>604</v>
      </c>
      <c r="F97" s="22" t="s">
        <v>221</v>
      </c>
      <c r="G97" s="22" t="s">
        <v>1040</v>
      </c>
      <c r="H97" s="22" t="s">
        <v>1072</v>
      </c>
      <c r="I97" s="22" t="s">
        <v>1072</v>
      </c>
      <c r="J97" s="22" t="s">
        <v>1075</v>
      </c>
      <c r="K97" s="22"/>
    </row>
    <row r="98" spans="1:11" x14ac:dyDescent="0.25">
      <c r="A98" s="22" t="s">
        <v>720</v>
      </c>
      <c r="B98" s="22" t="s">
        <v>487</v>
      </c>
      <c r="C98" s="22" t="s">
        <v>488</v>
      </c>
      <c r="D98" s="22" t="s">
        <v>1370</v>
      </c>
      <c r="E98" s="22" t="s">
        <v>36</v>
      </c>
      <c r="F98" s="22" t="s">
        <v>553</v>
      </c>
      <c r="G98" s="22" t="s">
        <v>1040</v>
      </c>
      <c r="H98" s="22" t="s">
        <v>1072</v>
      </c>
      <c r="I98" s="22" t="s">
        <v>1072</v>
      </c>
      <c r="J98" s="22" t="s">
        <v>1076</v>
      </c>
      <c r="K98" s="22"/>
    </row>
    <row r="99" spans="1:11" x14ac:dyDescent="0.25">
      <c r="A99" s="22" t="s">
        <v>720</v>
      </c>
      <c r="B99" s="22" t="s">
        <v>733</v>
      </c>
      <c r="C99" s="22" t="s">
        <v>734</v>
      </c>
      <c r="D99" s="22" t="s">
        <v>1370</v>
      </c>
      <c r="E99" s="22" t="s">
        <v>713</v>
      </c>
      <c r="F99" s="22" t="s">
        <v>980</v>
      </c>
      <c r="G99" s="22" t="s">
        <v>1040</v>
      </c>
      <c r="H99" s="22" t="s">
        <v>1072</v>
      </c>
      <c r="I99" s="22" t="s">
        <v>1072</v>
      </c>
      <c r="J99" s="22" t="s">
        <v>1075</v>
      </c>
      <c r="K99" s="22"/>
    </row>
    <row r="100" spans="1:11" x14ac:dyDescent="0.25">
      <c r="A100" s="22" t="s">
        <v>720</v>
      </c>
      <c r="B100" s="22" t="s">
        <v>741</v>
      </c>
      <c r="C100" s="22" t="s">
        <v>742</v>
      </c>
      <c r="D100" s="22" t="s">
        <v>1370</v>
      </c>
      <c r="E100" s="22" t="s">
        <v>796</v>
      </c>
      <c r="F100" s="22" t="s">
        <v>1487</v>
      </c>
      <c r="G100" s="22" t="s">
        <v>1040</v>
      </c>
      <c r="H100" s="22" t="s">
        <v>1072</v>
      </c>
      <c r="I100" s="22" t="s">
        <v>1072</v>
      </c>
      <c r="J100" s="22" t="s">
        <v>1075</v>
      </c>
      <c r="K100" s="22"/>
    </row>
    <row r="101" spans="1:11" x14ac:dyDescent="0.25">
      <c r="A101" s="22" t="s">
        <v>720</v>
      </c>
      <c r="B101" s="22" t="s">
        <v>743</v>
      </c>
      <c r="C101" s="22" t="s">
        <v>744</v>
      </c>
      <c r="D101" s="22" t="s">
        <v>1370</v>
      </c>
      <c r="E101" s="22" t="s">
        <v>361</v>
      </c>
      <c r="F101" s="22" t="s">
        <v>910</v>
      </c>
      <c r="G101" s="22" t="s">
        <v>1040</v>
      </c>
      <c r="H101" s="22" t="s">
        <v>1072</v>
      </c>
      <c r="I101" s="22" t="s">
        <v>1072</v>
      </c>
      <c r="J101" s="22" t="s">
        <v>1075</v>
      </c>
      <c r="K101" s="22"/>
    </row>
    <row r="102" spans="1:11" ht="24.75" x14ac:dyDescent="0.25">
      <c r="A102" s="22" t="s">
        <v>720</v>
      </c>
      <c r="B102" s="22" t="s">
        <v>888</v>
      </c>
      <c r="C102" s="22" t="s">
        <v>889</v>
      </c>
      <c r="D102" s="22" t="s">
        <v>1370</v>
      </c>
      <c r="E102" s="22" t="s">
        <v>1488</v>
      </c>
      <c r="F102" s="22" t="s">
        <v>725</v>
      </c>
      <c r="G102" s="22" t="s">
        <v>1040</v>
      </c>
      <c r="H102" s="22" t="s">
        <v>1072</v>
      </c>
      <c r="I102" s="22" t="s">
        <v>1072</v>
      </c>
      <c r="J102" s="22" t="s">
        <v>1075</v>
      </c>
      <c r="K102" s="22"/>
    </row>
    <row r="103" spans="1:11" x14ac:dyDescent="0.25">
      <c r="A103" s="22" t="s">
        <v>720</v>
      </c>
      <c r="B103" s="22" t="s">
        <v>891</v>
      </c>
      <c r="C103" s="22" t="s">
        <v>892</v>
      </c>
      <c r="D103" s="22" t="s">
        <v>1370</v>
      </c>
      <c r="E103" s="22" t="s">
        <v>264</v>
      </c>
      <c r="F103" s="22" t="s">
        <v>870</v>
      </c>
      <c r="G103" s="22" t="s">
        <v>1040</v>
      </c>
      <c r="H103" s="22" t="s">
        <v>1072</v>
      </c>
      <c r="I103" s="22" t="s">
        <v>1072</v>
      </c>
      <c r="J103" s="22" t="s">
        <v>1075</v>
      </c>
      <c r="K103" s="22"/>
    </row>
    <row r="104" spans="1:11" x14ac:dyDescent="0.25">
      <c r="A104" s="22" t="s">
        <v>720</v>
      </c>
      <c r="B104" s="22" t="s">
        <v>765</v>
      </c>
      <c r="C104" s="22" t="s">
        <v>766</v>
      </c>
      <c r="D104" s="22" t="s">
        <v>1370</v>
      </c>
      <c r="E104" s="22" t="s">
        <v>221</v>
      </c>
      <c r="F104" s="22" t="s">
        <v>1006</v>
      </c>
      <c r="G104" s="22" t="s">
        <v>1040</v>
      </c>
      <c r="H104" s="22" t="s">
        <v>1072</v>
      </c>
      <c r="I104" s="22" t="s">
        <v>1072</v>
      </c>
      <c r="J104" s="22" t="s">
        <v>1075</v>
      </c>
      <c r="K104" s="22"/>
    </row>
    <row r="105" spans="1:11" x14ac:dyDescent="0.25">
      <c r="A105" s="22" t="s">
        <v>720</v>
      </c>
      <c r="B105" s="22" t="s">
        <v>779</v>
      </c>
      <c r="C105" s="22" t="s">
        <v>780</v>
      </c>
      <c r="D105" s="22" t="s">
        <v>1370</v>
      </c>
      <c r="E105" s="22" t="s">
        <v>1489</v>
      </c>
      <c r="F105" s="22" t="s">
        <v>16</v>
      </c>
      <c r="G105" s="22" t="s">
        <v>1040</v>
      </c>
      <c r="H105" s="22" t="s">
        <v>1072</v>
      </c>
      <c r="I105" s="22" t="s">
        <v>1072</v>
      </c>
      <c r="J105" s="22" t="s">
        <v>1076</v>
      </c>
      <c r="K105" s="22"/>
    </row>
    <row r="106" spans="1:11" x14ac:dyDescent="0.25">
      <c r="A106" s="22" t="s">
        <v>720</v>
      </c>
      <c r="B106" s="22" t="s">
        <v>770</v>
      </c>
      <c r="C106" s="22" t="s">
        <v>771</v>
      </c>
      <c r="D106" s="22" t="s">
        <v>1370</v>
      </c>
      <c r="E106" s="22" t="s">
        <v>1489</v>
      </c>
      <c r="F106" s="22" t="s">
        <v>16</v>
      </c>
      <c r="G106" s="22" t="s">
        <v>1040</v>
      </c>
      <c r="H106" s="22" t="s">
        <v>1072</v>
      </c>
      <c r="I106" s="22" t="s">
        <v>1072</v>
      </c>
      <c r="J106" s="22" t="s">
        <v>1076</v>
      </c>
      <c r="K106" s="22"/>
    </row>
    <row r="107" spans="1:11" x14ac:dyDescent="0.25">
      <c r="A107" s="22" t="s">
        <v>720</v>
      </c>
      <c r="B107" s="22" t="s">
        <v>768</v>
      </c>
      <c r="C107" s="22" t="s">
        <v>769</v>
      </c>
      <c r="D107" s="22" t="s">
        <v>1370</v>
      </c>
      <c r="E107" s="22" t="s">
        <v>1489</v>
      </c>
      <c r="F107" s="22" t="s">
        <v>16</v>
      </c>
      <c r="G107" s="22" t="s">
        <v>1040</v>
      </c>
      <c r="H107" s="22" t="s">
        <v>1072</v>
      </c>
      <c r="I107" s="22" t="s">
        <v>1072</v>
      </c>
      <c r="J107" s="22" t="s">
        <v>1076</v>
      </c>
      <c r="K107" s="22"/>
    </row>
    <row r="108" spans="1:11" x14ac:dyDescent="0.25">
      <c r="A108" s="22" t="s">
        <v>720</v>
      </c>
      <c r="B108" s="22" t="s">
        <v>904</v>
      </c>
      <c r="C108" s="22" t="s">
        <v>905</v>
      </c>
      <c r="D108" s="22" t="s">
        <v>1370</v>
      </c>
      <c r="E108" s="22" t="s">
        <v>1489</v>
      </c>
      <c r="F108" s="22" t="s">
        <v>16</v>
      </c>
      <c r="G108" s="22" t="s">
        <v>1040</v>
      </c>
      <c r="H108" s="22" t="s">
        <v>1072</v>
      </c>
      <c r="I108" s="22" t="s">
        <v>1072</v>
      </c>
      <c r="J108" s="22" t="s">
        <v>1076</v>
      </c>
      <c r="K108" s="22"/>
    </row>
    <row r="109" spans="1:11" x14ac:dyDescent="0.25">
      <c r="A109" s="22" t="s">
        <v>720</v>
      </c>
      <c r="B109" s="22" t="s">
        <v>729</v>
      </c>
      <c r="C109" s="22" t="s">
        <v>730</v>
      </c>
      <c r="D109" s="22" t="s">
        <v>1370</v>
      </c>
      <c r="E109" s="22" t="s">
        <v>986</v>
      </c>
      <c r="F109" s="22" t="s">
        <v>242</v>
      </c>
      <c r="G109" s="22" t="s">
        <v>1040</v>
      </c>
      <c r="H109" s="22" t="s">
        <v>1072</v>
      </c>
      <c r="I109" s="22" t="s">
        <v>1072</v>
      </c>
      <c r="J109" s="22" t="s">
        <v>1075</v>
      </c>
      <c r="K109" s="22"/>
    </row>
    <row r="110" spans="1:11" x14ac:dyDescent="0.25">
      <c r="A110" s="22" t="s">
        <v>720</v>
      </c>
      <c r="B110" s="22" t="s">
        <v>737</v>
      </c>
      <c r="C110" s="22" t="s">
        <v>738</v>
      </c>
      <c r="D110" s="22" t="s">
        <v>1370</v>
      </c>
      <c r="E110" s="22" t="s">
        <v>993</v>
      </c>
      <c r="F110" s="22" t="s">
        <v>1004</v>
      </c>
      <c r="G110" s="22" t="s">
        <v>1040</v>
      </c>
      <c r="H110" s="22" t="s">
        <v>1072</v>
      </c>
      <c r="I110" s="22" t="s">
        <v>1072</v>
      </c>
      <c r="J110" s="22" t="s">
        <v>1075</v>
      </c>
      <c r="K110" s="22"/>
    </row>
    <row r="111" spans="1:11" x14ac:dyDescent="0.25">
      <c r="A111" s="22" t="s">
        <v>720</v>
      </c>
      <c r="B111" s="22" t="s">
        <v>739</v>
      </c>
      <c r="C111" s="22" t="s">
        <v>740</v>
      </c>
      <c r="D111" s="22" t="s">
        <v>1370</v>
      </c>
      <c r="E111" s="22" t="s">
        <v>896</v>
      </c>
      <c r="F111" s="22" t="s">
        <v>843</v>
      </c>
      <c r="G111" s="22" t="s">
        <v>1040</v>
      </c>
      <c r="H111" s="22" t="s">
        <v>1072</v>
      </c>
      <c r="I111" s="22" t="s">
        <v>1072</v>
      </c>
      <c r="J111" s="22" t="s">
        <v>1075</v>
      </c>
      <c r="K111" s="22"/>
    </row>
    <row r="112" spans="1:11" x14ac:dyDescent="0.25">
      <c r="A112" s="22" t="s">
        <v>720</v>
      </c>
      <c r="B112" s="22" t="s">
        <v>908</v>
      </c>
      <c r="C112" s="22" t="s">
        <v>909</v>
      </c>
      <c r="D112" s="22" t="s">
        <v>1370</v>
      </c>
      <c r="E112" s="22" t="s">
        <v>1490</v>
      </c>
      <c r="F112" s="22" t="s">
        <v>1491</v>
      </c>
      <c r="G112" s="22" t="s">
        <v>1040</v>
      </c>
      <c r="H112" s="22" t="s">
        <v>1072</v>
      </c>
      <c r="I112" s="22" t="s">
        <v>1072</v>
      </c>
      <c r="J112" s="22" t="s">
        <v>1075</v>
      </c>
      <c r="K112" s="22"/>
    </row>
    <row r="113" spans="1:11" x14ac:dyDescent="0.25">
      <c r="A113" s="22" t="s">
        <v>720</v>
      </c>
      <c r="B113" s="22" t="s">
        <v>781</v>
      </c>
      <c r="C113" s="22" t="s">
        <v>782</v>
      </c>
      <c r="D113" s="22" t="s">
        <v>1370</v>
      </c>
      <c r="E113" s="22" t="s">
        <v>1011</v>
      </c>
      <c r="F113" s="22" t="s">
        <v>985</v>
      </c>
      <c r="G113" s="22" t="s">
        <v>1040</v>
      </c>
      <c r="H113" s="22" t="s">
        <v>1072</v>
      </c>
      <c r="I113" s="22" t="s">
        <v>1072</v>
      </c>
      <c r="J113" s="22" t="s">
        <v>1076</v>
      </c>
      <c r="K113" s="22"/>
    </row>
    <row r="114" spans="1:11" x14ac:dyDescent="0.25">
      <c r="A114" s="22" t="s">
        <v>720</v>
      </c>
      <c r="B114" s="22" t="s">
        <v>773</v>
      </c>
      <c r="C114" s="22" t="s">
        <v>774</v>
      </c>
      <c r="D114" s="22" t="s">
        <v>1370</v>
      </c>
      <c r="E114" s="22" t="s">
        <v>1011</v>
      </c>
      <c r="F114" s="22" t="s">
        <v>985</v>
      </c>
      <c r="G114" s="22" t="s">
        <v>1040</v>
      </c>
      <c r="H114" s="22" t="s">
        <v>1072</v>
      </c>
      <c r="I114" s="22" t="s">
        <v>1072</v>
      </c>
      <c r="J114" s="22" t="s">
        <v>1076</v>
      </c>
      <c r="K114" s="22"/>
    </row>
    <row r="115" spans="1:11" x14ac:dyDescent="0.25">
      <c r="A115" s="22" t="s">
        <v>720</v>
      </c>
      <c r="B115" s="22" t="s">
        <v>914</v>
      </c>
      <c r="C115" s="22" t="s">
        <v>915</v>
      </c>
      <c r="D115" s="22" t="s">
        <v>1370</v>
      </c>
      <c r="E115" s="22" t="s">
        <v>983</v>
      </c>
      <c r="F115" s="22" t="s">
        <v>521</v>
      </c>
      <c r="G115" s="22" t="s">
        <v>1040</v>
      </c>
      <c r="H115" s="22" t="s">
        <v>1072</v>
      </c>
      <c r="I115" s="22" t="s">
        <v>1072</v>
      </c>
      <c r="J115" s="22" t="s">
        <v>1076</v>
      </c>
      <c r="K115" s="22"/>
    </row>
    <row r="116" spans="1:11" x14ac:dyDescent="0.25">
      <c r="A116" s="22" t="s">
        <v>1078</v>
      </c>
      <c r="B116" s="22" t="s">
        <v>1079</v>
      </c>
      <c r="C116" s="22" t="s">
        <v>1080</v>
      </c>
      <c r="D116" s="22" t="s">
        <v>1370</v>
      </c>
      <c r="E116" s="22" t="s">
        <v>1492</v>
      </c>
      <c r="F116" s="22" t="s">
        <v>716</v>
      </c>
      <c r="G116" s="22" t="s">
        <v>1040</v>
      </c>
      <c r="H116" s="22" t="s">
        <v>1041</v>
      </c>
      <c r="I116" s="22" t="s">
        <v>1041</v>
      </c>
      <c r="J116" s="22" t="s">
        <v>1048</v>
      </c>
      <c r="K116" s="22"/>
    </row>
    <row r="117" spans="1:11" x14ac:dyDescent="0.25">
      <c r="A117" s="22" t="s">
        <v>1078</v>
      </c>
      <c r="B117" s="22" t="s">
        <v>1085</v>
      </c>
      <c r="C117" s="22" t="s">
        <v>1086</v>
      </c>
      <c r="D117" s="22" t="s">
        <v>1370</v>
      </c>
      <c r="E117" s="22" t="s">
        <v>996</v>
      </c>
      <c r="F117" s="22" t="s">
        <v>271</v>
      </c>
      <c r="G117" s="22" t="s">
        <v>1040</v>
      </c>
      <c r="H117" s="22" t="s">
        <v>1041</v>
      </c>
      <c r="I117" s="22" t="s">
        <v>1041</v>
      </c>
      <c r="J117" s="22" t="s">
        <v>1048</v>
      </c>
      <c r="K117" s="22"/>
    </row>
    <row r="118" spans="1:11" x14ac:dyDescent="0.25">
      <c r="A118" s="22" t="s">
        <v>1078</v>
      </c>
      <c r="B118" s="22" t="s">
        <v>1081</v>
      </c>
      <c r="C118" s="22" t="s">
        <v>1044</v>
      </c>
      <c r="D118" s="22" t="s">
        <v>1370</v>
      </c>
      <c r="E118" s="22" t="s">
        <v>20</v>
      </c>
      <c r="F118" s="22" t="s">
        <v>930</v>
      </c>
      <c r="G118" s="22" t="s">
        <v>1040</v>
      </c>
      <c r="H118" s="22" t="s">
        <v>1041</v>
      </c>
      <c r="I118" s="22" t="s">
        <v>1041</v>
      </c>
      <c r="J118" s="22" t="s">
        <v>1048</v>
      </c>
      <c r="K118" s="22"/>
    </row>
    <row r="119" spans="1:11" x14ac:dyDescent="0.25">
      <c r="A119" s="22" t="s">
        <v>1078</v>
      </c>
      <c r="B119" s="22" t="s">
        <v>1082</v>
      </c>
      <c r="C119" s="22" t="s">
        <v>1044</v>
      </c>
      <c r="D119" s="22" t="s">
        <v>1370</v>
      </c>
      <c r="E119" s="22" t="s">
        <v>1493</v>
      </c>
      <c r="F119" s="22" t="s">
        <v>144</v>
      </c>
      <c r="G119" s="22" t="s">
        <v>1040</v>
      </c>
      <c r="H119" s="22" t="s">
        <v>1041</v>
      </c>
      <c r="I119" s="22" t="s">
        <v>1041</v>
      </c>
      <c r="J119" s="22" t="s">
        <v>1048</v>
      </c>
      <c r="K119" s="22"/>
    </row>
    <row r="120" spans="1:11" x14ac:dyDescent="0.25">
      <c r="A120" s="22" t="s">
        <v>1078</v>
      </c>
      <c r="B120" s="22" t="s">
        <v>1083</v>
      </c>
      <c r="C120" s="22" t="s">
        <v>1044</v>
      </c>
      <c r="D120" s="22" t="s">
        <v>1370</v>
      </c>
      <c r="E120" s="22" t="s">
        <v>668</v>
      </c>
      <c r="F120" s="22" t="s">
        <v>701</v>
      </c>
      <c r="G120" s="22" t="s">
        <v>1040</v>
      </c>
      <c r="H120" s="22" t="s">
        <v>1041</v>
      </c>
      <c r="I120" s="22" t="s">
        <v>1041</v>
      </c>
      <c r="J120" s="22" t="s">
        <v>1048</v>
      </c>
      <c r="K120" s="22"/>
    </row>
    <row r="121" spans="1:11" x14ac:dyDescent="0.25">
      <c r="A121" s="22" t="s">
        <v>1078</v>
      </c>
      <c r="B121" s="22" t="s">
        <v>1084</v>
      </c>
      <c r="C121" s="22" t="s">
        <v>1044</v>
      </c>
      <c r="D121" s="22" t="s">
        <v>1370</v>
      </c>
      <c r="E121" s="22" t="s">
        <v>374</v>
      </c>
      <c r="F121" s="22" t="s">
        <v>313</v>
      </c>
      <c r="G121" s="22" t="s">
        <v>1040</v>
      </c>
      <c r="H121" s="22" t="s">
        <v>1041</v>
      </c>
      <c r="I121" s="22" t="s">
        <v>1041</v>
      </c>
      <c r="J121" s="22" t="s">
        <v>1048</v>
      </c>
      <c r="K121" s="22"/>
    </row>
    <row r="122" spans="1:11" x14ac:dyDescent="0.25">
      <c r="A122" s="22" t="s">
        <v>1078</v>
      </c>
      <c r="B122" s="22" t="s">
        <v>1087</v>
      </c>
      <c r="C122" s="22" t="s">
        <v>1088</v>
      </c>
      <c r="D122" s="22" t="s">
        <v>1370</v>
      </c>
      <c r="E122" s="22" t="s">
        <v>996</v>
      </c>
      <c r="F122" s="22" t="s">
        <v>271</v>
      </c>
      <c r="G122" s="22" t="s">
        <v>1040</v>
      </c>
      <c r="H122" s="22" t="s">
        <v>1041</v>
      </c>
      <c r="I122" s="22" t="s">
        <v>1041</v>
      </c>
      <c r="J122" s="22" t="s">
        <v>1048</v>
      </c>
      <c r="K122" s="22"/>
    </row>
  </sheetData>
  <autoFilter ref="A1:J142"/>
  <printOptions gridLines="1"/>
  <pageMargins left="0.7" right="0.7" top="0.75" bottom="0.75" header="0.3" footer="0.3"/>
  <pageSetup paperSize="9" scale="64" orientation="landscape" horizontalDpi="300" verticalDpi="300" r:id="rId1"/>
  <headerFooter>
    <oddHeader>&amp;C&amp;"Arial,Bold"&amp;20Table 2: Risk Based Concentrations for Water: &amp;A</oddHeader>
    <oddFooter>&amp;LOregon Department of Environmental Quality&amp;CPage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zoomScale="110" zoomScaleNormal="110" workbookViewId="0">
      <pane xSplit="2" ySplit="1" topLeftCell="C2" activePane="bottomRight" state="frozen"/>
      <selection pane="topRight" activeCell="C1" sqref="C1"/>
      <selection pane="bottomLeft" activeCell="A2" sqref="A2"/>
      <selection pane="bottomRight" activeCell="D110" sqref="D110"/>
    </sheetView>
  </sheetViews>
  <sheetFormatPr defaultRowHeight="15" x14ac:dyDescent="0.25"/>
  <cols>
    <col min="1" max="1" width="13.28515625" bestFit="1" customWidth="1"/>
    <col min="2" max="2" width="32.85546875" customWidth="1"/>
    <col min="3" max="3" width="108.5703125" customWidth="1"/>
    <col min="4" max="4" width="10.5703125" customWidth="1"/>
  </cols>
  <sheetData>
    <row r="1" spans="1:4" ht="15.75" thickBot="1" x14ac:dyDescent="0.3">
      <c r="A1" s="21" t="s">
        <v>1118</v>
      </c>
      <c r="B1" s="21" t="s">
        <v>1119</v>
      </c>
      <c r="C1" s="21" t="s">
        <v>1368</v>
      </c>
    </row>
    <row r="2" spans="1:4" ht="65.25" customHeight="1" thickTop="1" x14ac:dyDescent="0.25">
      <c r="A2" s="116" t="s">
        <v>1044</v>
      </c>
      <c r="B2" s="116" t="s">
        <v>1120</v>
      </c>
      <c r="C2" s="116" t="s">
        <v>1121</v>
      </c>
      <c r="D2" s="23"/>
    </row>
    <row r="3" spans="1:4" ht="26.25" x14ac:dyDescent="0.25">
      <c r="A3" s="116" t="s">
        <v>1044</v>
      </c>
      <c r="B3" s="116" t="s">
        <v>323</v>
      </c>
      <c r="C3" s="116" t="s">
        <v>1122</v>
      </c>
    </row>
    <row r="4" spans="1:4" ht="26.25" x14ac:dyDescent="0.25">
      <c r="A4" s="116" t="s">
        <v>1044</v>
      </c>
      <c r="B4" s="116" t="s">
        <v>300</v>
      </c>
      <c r="C4" s="116" t="s">
        <v>1123</v>
      </c>
    </row>
    <row r="5" spans="1:4" x14ac:dyDescent="0.25">
      <c r="A5" s="116" t="s">
        <v>1044</v>
      </c>
      <c r="B5" s="116" t="s">
        <v>378</v>
      </c>
      <c r="C5" s="116" t="s">
        <v>1124</v>
      </c>
    </row>
    <row r="6" spans="1:4" ht="26.25" x14ac:dyDescent="0.25">
      <c r="A6" s="116" t="s">
        <v>1044</v>
      </c>
      <c r="B6" s="116" t="s">
        <v>333</v>
      </c>
      <c r="C6" s="116" t="s">
        <v>1125</v>
      </c>
    </row>
    <row r="7" spans="1:4" ht="26.25" x14ac:dyDescent="0.25">
      <c r="A7" s="116" t="s">
        <v>1044</v>
      </c>
      <c r="B7" s="116" t="s">
        <v>476</v>
      </c>
      <c r="C7" s="117" t="s">
        <v>1126</v>
      </c>
    </row>
    <row r="8" spans="1:4" ht="26.25" x14ac:dyDescent="0.25">
      <c r="A8" s="116" t="s">
        <v>1044</v>
      </c>
      <c r="B8" s="116" t="s">
        <v>1127</v>
      </c>
      <c r="C8" s="117" t="s">
        <v>1128</v>
      </c>
    </row>
    <row r="9" spans="1:4" ht="32.25" customHeight="1" x14ac:dyDescent="0.25">
      <c r="A9" s="116" t="s">
        <v>1044</v>
      </c>
      <c r="B9" s="116" t="s">
        <v>454</v>
      </c>
      <c r="C9" s="116" t="s">
        <v>1129</v>
      </c>
    </row>
    <row r="10" spans="1:4" ht="26.25" customHeight="1" x14ac:dyDescent="0.25">
      <c r="A10" s="116" t="s">
        <v>1044</v>
      </c>
      <c r="B10" s="116" t="s">
        <v>429</v>
      </c>
      <c r="C10" s="116" t="s">
        <v>1130</v>
      </c>
    </row>
    <row r="11" spans="1:4" x14ac:dyDescent="0.25">
      <c r="A11" s="116" t="s">
        <v>1044</v>
      </c>
      <c r="B11" s="116" t="s">
        <v>1040</v>
      </c>
      <c r="C11" s="117" t="s">
        <v>1131</v>
      </c>
    </row>
    <row r="12" spans="1:4" ht="26.25" x14ac:dyDescent="0.25">
      <c r="A12" s="116" t="s">
        <v>1044</v>
      </c>
      <c r="B12" s="116" t="s">
        <v>491</v>
      </c>
      <c r="C12" s="116" t="s">
        <v>1132</v>
      </c>
    </row>
    <row r="13" spans="1:4" ht="26.25" x14ac:dyDescent="0.25">
      <c r="A13" s="116" t="s">
        <v>1044</v>
      </c>
      <c r="B13" s="116" t="s">
        <v>289</v>
      </c>
      <c r="C13" s="116" t="s">
        <v>1133</v>
      </c>
    </row>
    <row r="14" spans="1:4" ht="26.25" x14ac:dyDescent="0.25">
      <c r="A14" s="116" t="s">
        <v>1044</v>
      </c>
      <c r="B14" s="116" t="s">
        <v>752</v>
      </c>
      <c r="C14" s="116" t="s">
        <v>1134</v>
      </c>
    </row>
    <row r="15" spans="1:4" ht="26.25" x14ac:dyDescent="0.25">
      <c r="A15" s="116" t="s">
        <v>1044</v>
      </c>
      <c r="B15" s="116" t="s">
        <v>728</v>
      </c>
      <c r="C15" s="116" t="s">
        <v>1135</v>
      </c>
    </row>
    <row r="16" spans="1:4" ht="26.25" x14ac:dyDescent="0.25">
      <c r="A16" s="116" t="s">
        <v>1044</v>
      </c>
      <c r="B16" s="116" t="s">
        <v>591</v>
      </c>
      <c r="C16" s="116" t="s">
        <v>1136</v>
      </c>
    </row>
    <row r="17" spans="1:4" ht="26.25" x14ac:dyDescent="0.25">
      <c r="A17" s="116" t="s">
        <v>1044</v>
      </c>
      <c r="B17" s="116" t="s">
        <v>825</v>
      </c>
      <c r="C17" s="116" t="s">
        <v>1137</v>
      </c>
    </row>
    <row r="18" spans="1:4" ht="26.25" x14ac:dyDescent="0.25">
      <c r="A18" s="116" t="s">
        <v>1044</v>
      </c>
      <c r="B18" s="116" t="s">
        <v>622</v>
      </c>
      <c r="C18" s="116" t="s">
        <v>1138</v>
      </c>
    </row>
    <row r="19" spans="1:4" ht="26.25" x14ac:dyDescent="0.25">
      <c r="A19" s="116" t="s">
        <v>1044</v>
      </c>
      <c r="B19" s="116" t="s">
        <v>512</v>
      </c>
      <c r="C19" s="116" t="s">
        <v>1139</v>
      </c>
    </row>
    <row r="20" spans="1:4" ht="26.25" x14ac:dyDescent="0.25">
      <c r="A20" s="116" t="s">
        <v>1044</v>
      </c>
      <c r="B20" s="116" t="s">
        <v>524</v>
      </c>
      <c r="C20" s="116" t="s">
        <v>1140</v>
      </c>
    </row>
    <row r="21" spans="1:4" ht="26.25" x14ac:dyDescent="0.25">
      <c r="A21" s="116" t="s">
        <v>1044</v>
      </c>
      <c r="B21" s="116" t="s">
        <v>286</v>
      </c>
      <c r="C21" s="116" t="s">
        <v>1141</v>
      </c>
    </row>
    <row r="22" spans="1:4" ht="26.25" x14ac:dyDescent="0.25">
      <c r="A22" s="116" t="s">
        <v>1044</v>
      </c>
      <c r="B22" s="116" t="s">
        <v>736</v>
      </c>
      <c r="C22" s="116" t="s">
        <v>1142</v>
      </c>
    </row>
    <row r="23" spans="1:4" ht="26.25" x14ac:dyDescent="0.25">
      <c r="A23" s="116" t="s">
        <v>1044</v>
      </c>
      <c r="B23" s="116" t="s">
        <v>732</v>
      </c>
      <c r="C23" s="116" t="s">
        <v>1143</v>
      </c>
    </row>
    <row r="24" spans="1:4" ht="26.25" x14ac:dyDescent="0.25">
      <c r="A24" s="116" t="s">
        <v>1044</v>
      </c>
      <c r="B24" s="116" t="s">
        <v>900</v>
      </c>
      <c r="C24" s="116" t="s">
        <v>1144</v>
      </c>
    </row>
    <row r="25" spans="1:4" s="24" customFormat="1" ht="25.5" x14ac:dyDescent="0.25">
      <c r="A25" s="118" t="s">
        <v>1145</v>
      </c>
      <c r="B25" s="119" t="s">
        <v>2</v>
      </c>
      <c r="C25" s="120" t="s">
        <v>1146</v>
      </c>
    </row>
    <row r="26" spans="1:4" x14ac:dyDescent="0.25">
      <c r="A26" s="116" t="s">
        <v>134</v>
      </c>
      <c r="B26" s="121" t="s">
        <v>1147</v>
      </c>
      <c r="C26" s="116" t="s">
        <v>1148</v>
      </c>
      <c r="D26" s="25"/>
    </row>
    <row r="27" spans="1:4" x14ac:dyDescent="0.25">
      <c r="A27" s="116" t="s">
        <v>134</v>
      </c>
      <c r="B27" s="121" t="s">
        <v>1149</v>
      </c>
      <c r="C27" s="116" t="s">
        <v>1150</v>
      </c>
    </row>
    <row r="28" spans="1:4" x14ac:dyDescent="0.25">
      <c r="A28" s="116" t="s">
        <v>134</v>
      </c>
      <c r="B28" s="121" t="s">
        <v>1151</v>
      </c>
      <c r="C28" s="116" t="s">
        <v>1152</v>
      </c>
    </row>
    <row r="29" spans="1:4" x14ac:dyDescent="0.25">
      <c r="A29" s="116" t="s">
        <v>134</v>
      </c>
      <c r="B29" s="121" t="s">
        <v>1153</v>
      </c>
      <c r="C29" s="116" t="s">
        <v>1154</v>
      </c>
      <c r="D29" s="26"/>
    </row>
    <row r="30" spans="1:4" ht="26.25" x14ac:dyDescent="0.25">
      <c r="A30" s="116" t="s">
        <v>134</v>
      </c>
      <c r="B30" s="121" t="s">
        <v>1155</v>
      </c>
      <c r="C30" s="116" t="s">
        <v>1156</v>
      </c>
    </row>
    <row r="31" spans="1:4" ht="26.25" x14ac:dyDescent="0.25">
      <c r="A31" s="116" t="s">
        <v>134</v>
      </c>
      <c r="B31" s="121" t="s">
        <v>1157</v>
      </c>
      <c r="C31" s="116" t="s">
        <v>1158</v>
      </c>
    </row>
    <row r="32" spans="1:4" ht="17.25" customHeight="1" x14ac:dyDescent="0.25">
      <c r="A32" s="116" t="s">
        <v>134</v>
      </c>
      <c r="B32" s="121" t="s">
        <v>1159</v>
      </c>
      <c r="C32" s="116" t="s">
        <v>1160</v>
      </c>
    </row>
    <row r="33" spans="1:3" ht="26.25" x14ac:dyDescent="0.25">
      <c r="A33" s="116" t="s">
        <v>134</v>
      </c>
      <c r="B33" s="121" t="s">
        <v>1161</v>
      </c>
      <c r="C33" s="116" t="s">
        <v>1162</v>
      </c>
    </row>
    <row r="34" spans="1:3" ht="26.25" x14ac:dyDescent="0.25">
      <c r="A34" s="116" t="s">
        <v>134</v>
      </c>
      <c r="B34" s="121" t="s">
        <v>1163</v>
      </c>
      <c r="C34" s="116" t="s">
        <v>1164</v>
      </c>
    </row>
    <row r="35" spans="1:3" x14ac:dyDescent="0.25">
      <c r="A35" s="116" t="s">
        <v>134</v>
      </c>
      <c r="B35" s="121" t="s">
        <v>1165</v>
      </c>
      <c r="C35" s="116" t="s">
        <v>1166</v>
      </c>
    </row>
    <row r="36" spans="1:3" x14ac:dyDescent="0.25">
      <c r="A36" s="116" t="s">
        <v>134</v>
      </c>
      <c r="B36" s="121" t="s">
        <v>1167</v>
      </c>
      <c r="C36" s="116" t="s">
        <v>1168</v>
      </c>
    </row>
    <row r="37" spans="1:3" ht="39" x14ac:dyDescent="0.25">
      <c r="A37" s="116" t="s">
        <v>134</v>
      </c>
      <c r="B37" s="121" t="s">
        <v>1169</v>
      </c>
      <c r="C37" s="117" t="s">
        <v>1170</v>
      </c>
    </row>
    <row r="38" spans="1:3" ht="77.25" x14ac:dyDescent="0.25">
      <c r="A38" s="116" t="s">
        <v>134</v>
      </c>
      <c r="B38" s="121" t="s">
        <v>1171</v>
      </c>
      <c r="C38" s="117" t="s">
        <v>1172</v>
      </c>
    </row>
    <row r="39" spans="1:3" ht="51.75" x14ac:dyDescent="0.25">
      <c r="A39" s="116" t="s">
        <v>134</v>
      </c>
      <c r="B39" s="121" t="s">
        <v>1173</v>
      </c>
      <c r="C39" s="117" t="s">
        <v>1174</v>
      </c>
    </row>
    <row r="40" spans="1:3" ht="51.75" x14ac:dyDescent="0.25">
      <c r="A40" s="116" t="s">
        <v>134</v>
      </c>
      <c r="B40" s="121" t="s">
        <v>1175</v>
      </c>
      <c r="C40" s="117" t="s">
        <v>1176</v>
      </c>
    </row>
    <row r="41" spans="1:3" ht="26.25" x14ac:dyDescent="0.25">
      <c r="A41" s="116" t="s">
        <v>134</v>
      </c>
      <c r="B41" s="121" t="s">
        <v>1177</v>
      </c>
      <c r="C41" s="116" t="s">
        <v>1178</v>
      </c>
    </row>
    <row r="42" spans="1:3" ht="39" x14ac:dyDescent="0.25">
      <c r="A42" s="116" t="s">
        <v>134</v>
      </c>
      <c r="B42" s="121" t="s">
        <v>1179</v>
      </c>
      <c r="C42" s="116" t="s">
        <v>1180</v>
      </c>
    </row>
    <row r="43" spans="1:3" ht="39" x14ac:dyDescent="0.25">
      <c r="A43" s="116" t="s">
        <v>134</v>
      </c>
      <c r="B43" s="121" t="s">
        <v>1181</v>
      </c>
      <c r="C43" s="116" t="s">
        <v>1182</v>
      </c>
    </row>
    <row r="44" spans="1:3" x14ac:dyDescent="0.25">
      <c r="A44" s="116" t="s">
        <v>134</v>
      </c>
      <c r="B44" s="121" t="s">
        <v>1183</v>
      </c>
      <c r="C44" s="116" t="s">
        <v>1184</v>
      </c>
    </row>
    <row r="45" spans="1:3" x14ac:dyDescent="0.25">
      <c r="A45" s="116" t="s">
        <v>134</v>
      </c>
      <c r="B45" s="121" t="s">
        <v>1185</v>
      </c>
      <c r="C45" s="116" t="s">
        <v>1186</v>
      </c>
    </row>
    <row r="46" spans="1:3" x14ac:dyDescent="0.25">
      <c r="A46" s="116" t="s">
        <v>124</v>
      </c>
      <c r="B46" s="121" t="s">
        <v>1187</v>
      </c>
      <c r="C46" s="116" t="s">
        <v>1188</v>
      </c>
    </row>
    <row r="47" spans="1:3" ht="39" x14ac:dyDescent="0.25">
      <c r="A47" s="116" t="s">
        <v>124</v>
      </c>
      <c r="B47" s="121" t="s">
        <v>1189</v>
      </c>
      <c r="C47" s="116" t="s">
        <v>1190</v>
      </c>
    </row>
    <row r="48" spans="1:3" ht="26.25" x14ac:dyDescent="0.25">
      <c r="A48" s="116" t="s">
        <v>124</v>
      </c>
      <c r="B48" s="121" t="s">
        <v>1191</v>
      </c>
      <c r="C48" s="116" t="s">
        <v>1192</v>
      </c>
    </row>
    <row r="49" spans="1:3" ht="16.5" customHeight="1" x14ac:dyDescent="0.25">
      <c r="A49" s="116" t="s">
        <v>124</v>
      </c>
      <c r="B49" s="121" t="s">
        <v>1193</v>
      </c>
      <c r="C49" s="116" t="s">
        <v>1194</v>
      </c>
    </row>
    <row r="50" spans="1:3" ht="26.25" x14ac:dyDescent="0.25">
      <c r="A50" s="116" t="s">
        <v>124</v>
      </c>
      <c r="B50" s="121" t="s">
        <v>1195</v>
      </c>
      <c r="C50" s="116" t="s">
        <v>1196</v>
      </c>
    </row>
    <row r="51" spans="1:3" ht="26.25" x14ac:dyDescent="0.25">
      <c r="A51" s="116" t="s">
        <v>124</v>
      </c>
      <c r="B51" s="121" t="s">
        <v>1197</v>
      </c>
      <c r="C51" s="117" t="s">
        <v>1198</v>
      </c>
    </row>
    <row r="52" spans="1:3" x14ac:dyDescent="0.25">
      <c r="A52" s="116" t="s">
        <v>124</v>
      </c>
      <c r="B52" s="121" t="s">
        <v>1199</v>
      </c>
      <c r="C52" s="117" t="s">
        <v>1200</v>
      </c>
    </row>
    <row r="53" spans="1:3" x14ac:dyDescent="0.25">
      <c r="A53" s="116" t="s">
        <v>124</v>
      </c>
      <c r="B53" s="121" t="s">
        <v>1201</v>
      </c>
      <c r="C53" s="117" t="s">
        <v>1202</v>
      </c>
    </row>
    <row r="54" spans="1:3" ht="26.25" x14ac:dyDescent="0.25">
      <c r="A54" s="116" t="s">
        <v>124</v>
      </c>
      <c r="B54" s="121" t="s">
        <v>1203</v>
      </c>
      <c r="C54" s="117" t="s">
        <v>1204</v>
      </c>
    </row>
    <row r="55" spans="1:3" ht="26.25" x14ac:dyDescent="0.25">
      <c r="A55" s="116" t="s">
        <v>124</v>
      </c>
      <c r="B55" s="121" t="s">
        <v>1205</v>
      </c>
      <c r="C55" s="117" t="s">
        <v>1206</v>
      </c>
    </row>
    <row r="56" spans="1:3" ht="26.25" x14ac:dyDescent="0.25">
      <c r="A56" s="116" t="s">
        <v>124</v>
      </c>
      <c r="B56" s="121" t="s">
        <v>1207</v>
      </c>
      <c r="C56" s="117" t="s">
        <v>1208</v>
      </c>
    </row>
    <row r="57" spans="1:3" ht="26.25" x14ac:dyDescent="0.25">
      <c r="A57" s="116" t="s">
        <v>124</v>
      </c>
      <c r="B57" s="121" t="s">
        <v>1209</v>
      </c>
      <c r="C57" s="116" t="s">
        <v>1210</v>
      </c>
    </row>
    <row r="58" spans="1:3" ht="26.25" x14ac:dyDescent="0.25">
      <c r="A58" s="116" t="s">
        <v>124</v>
      </c>
      <c r="B58" s="121" t="s">
        <v>1211</v>
      </c>
      <c r="C58" s="116" t="s">
        <v>1212</v>
      </c>
    </row>
    <row r="59" spans="1:3" x14ac:dyDescent="0.25">
      <c r="A59" s="116" t="s">
        <v>124</v>
      </c>
      <c r="B59" s="121" t="s">
        <v>1213</v>
      </c>
      <c r="C59" s="116" t="s">
        <v>1214</v>
      </c>
    </row>
    <row r="60" spans="1:3" x14ac:dyDescent="0.25">
      <c r="A60" s="116" t="s">
        <v>124</v>
      </c>
      <c r="B60" s="121" t="s">
        <v>1215</v>
      </c>
      <c r="C60" s="116" t="s">
        <v>1216</v>
      </c>
    </row>
    <row r="61" spans="1:3" ht="51.75" x14ac:dyDescent="0.25">
      <c r="A61" s="116" t="s">
        <v>124</v>
      </c>
      <c r="B61" s="121" t="s">
        <v>1217</v>
      </c>
      <c r="C61" s="116" t="s">
        <v>1218</v>
      </c>
    </row>
    <row r="62" spans="1:3" ht="26.25" x14ac:dyDescent="0.25">
      <c r="A62" s="116" t="s">
        <v>124</v>
      </c>
      <c r="B62" s="121" t="s">
        <v>1219</v>
      </c>
      <c r="C62" s="116" t="s">
        <v>1220</v>
      </c>
    </row>
    <row r="63" spans="1:3" ht="39" x14ac:dyDescent="0.25">
      <c r="A63" s="116" t="s">
        <v>124</v>
      </c>
      <c r="B63" s="121" t="s">
        <v>1221</v>
      </c>
      <c r="C63" s="116" t="s">
        <v>1222</v>
      </c>
    </row>
    <row r="64" spans="1:3" ht="26.25" x14ac:dyDescent="0.25">
      <c r="A64" s="116" t="s">
        <v>124</v>
      </c>
      <c r="B64" s="121" t="s">
        <v>1223</v>
      </c>
      <c r="C64" s="116" t="s">
        <v>1224</v>
      </c>
    </row>
    <row r="65" spans="1:3" ht="26.25" x14ac:dyDescent="0.25">
      <c r="A65" s="116" t="s">
        <v>124</v>
      </c>
      <c r="B65" s="121" t="s">
        <v>1225</v>
      </c>
      <c r="C65" s="116" t="s">
        <v>1226</v>
      </c>
    </row>
    <row r="66" spans="1:3" ht="26.25" x14ac:dyDescent="0.25">
      <c r="A66" s="116" t="s">
        <v>124</v>
      </c>
      <c r="B66" s="121" t="s">
        <v>1227</v>
      </c>
      <c r="C66" s="116" t="s">
        <v>1228</v>
      </c>
    </row>
    <row r="67" spans="1:3" ht="26.25" x14ac:dyDescent="0.25">
      <c r="A67" s="116" t="s">
        <v>124</v>
      </c>
      <c r="B67" s="121" t="s">
        <v>1229</v>
      </c>
      <c r="C67" s="116" t="s">
        <v>1230</v>
      </c>
    </row>
    <row r="68" spans="1:3" ht="51.75" x14ac:dyDescent="0.25">
      <c r="A68" s="116" t="s">
        <v>124</v>
      </c>
      <c r="B68" s="121" t="s">
        <v>1231</v>
      </c>
      <c r="C68" s="117" t="s">
        <v>1232</v>
      </c>
    </row>
    <row r="69" spans="1:3" x14ac:dyDescent="0.25">
      <c r="A69" s="116" t="s">
        <v>124</v>
      </c>
      <c r="B69" s="121" t="s">
        <v>1233</v>
      </c>
      <c r="C69" s="117" t="s">
        <v>1234</v>
      </c>
    </row>
    <row r="70" spans="1:3" x14ac:dyDescent="0.25">
      <c r="A70" s="116" t="s">
        <v>124</v>
      </c>
      <c r="B70" s="121" t="s">
        <v>1235</v>
      </c>
      <c r="C70" s="117" t="s">
        <v>1236</v>
      </c>
    </row>
    <row r="71" spans="1:3" x14ac:dyDescent="0.25">
      <c r="A71" s="116" t="s">
        <v>124</v>
      </c>
      <c r="B71" s="121" t="s">
        <v>1237</v>
      </c>
      <c r="C71" s="117" t="s">
        <v>1238</v>
      </c>
    </row>
    <row r="72" spans="1:3" x14ac:dyDescent="0.25">
      <c r="A72" s="116" t="s">
        <v>124</v>
      </c>
      <c r="B72" s="121" t="s">
        <v>1239</v>
      </c>
      <c r="C72" s="117" t="s">
        <v>1240</v>
      </c>
    </row>
    <row r="73" spans="1:3" x14ac:dyDescent="0.25">
      <c r="A73" s="116" t="s">
        <v>17</v>
      </c>
      <c r="B73" s="121" t="s">
        <v>1241</v>
      </c>
      <c r="C73" s="117" t="s">
        <v>1242</v>
      </c>
    </row>
    <row r="74" spans="1:3" ht="26.25" x14ac:dyDescent="0.25">
      <c r="A74" s="116" t="s">
        <v>17</v>
      </c>
      <c r="B74" s="121" t="s">
        <v>1243</v>
      </c>
      <c r="C74" s="117" t="s">
        <v>1244</v>
      </c>
    </row>
    <row r="75" spans="1:3" x14ac:dyDescent="0.25">
      <c r="A75" s="116" t="s">
        <v>17</v>
      </c>
      <c r="B75" s="121" t="s">
        <v>1245</v>
      </c>
      <c r="C75" s="117" t="s">
        <v>1246</v>
      </c>
    </row>
    <row r="76" spans="1:3" x14ac:dyDescent="0.25">
      <c r="A76" s="116" t="s">
        <v>17</v>
      </c>
      <c r="B76" s="121" t="s">
        <v>1247</v>
      </c>
      <c r="C76" s="116" t="s">
        <v>1248</v>
      </c>
    </row>
    <row r="77" spans="1:3" ht="26.25" x14ac:dyDescent="0.25">
      <c r="A77" s="116" t="s">
        <v>17</v>
      </c>
      <c r="B77" s="121" t="s">
        <v>1249</v>
      </c>
      <c r="C77" s="116" t="s">
        <v>1250</v>
      </c>
    </row>
    <row r="78" spans="1:3" ht="26.25" x14ac:dyDescent="0.25">
      <c r="A78" s="116" t="s">
        <v>17</v>
      </c>
      <c r="B78" s="121" t="s">
        <v>1251</v>
      </c>
      <c r="C78" s="116" t="s">
        <v>1252</v>
      </c>
    </row>
    <row r="79" spans="1:3" ht="26.25" x14ac:dyDescent="0.25">
      <c r="A79" s="116" t="s">
        <v>17</v>
      </c>
      <c r="B79" s="121" t="s">
        <v>1253</v>
      </c>
      <c r="C79" s="116" t="s">
        <v>1254</v>
      </c>
    </row>
    <row r="80" spans="1:3" ht="26.25" x14ac:dyDescent="0.25">
      <c r="A80" s="116" t="s">
        <v>17</v>
      </c>
      <c r="B80" s="121" t="s">
        <v>1255</v>
      </c>
      <c r="C80" s="116" t="s">
        <v>1256</v>
      </c>
    </row>
    <row r="81" spans="1:3" ht="39" x14ac:dyDescent="0.25">
      <c r="A81" s="116" t="s">
        <v>17</v>
      </c>
      <c r="B81" s="121" t="s">
        <v>1257</v>
      </c>
      <c r="C81" s="116" t="s">
        <v>1258</v>
      </c>
    </row>
    <row r="82" spans="1:3" ht="39" x14ac:dyDescent="0.25">
      <c r="A82" s="116" t="s">
        <v>17</v>
      </c>
      <c r="B82" s="121" t="s">
        <v>1259</v>
      </c>
      <c r="C82" s="116" t="s">
        <v>1260</v>
      </c>
    </row>
    <row r="83" spans="1:3" x14ac:dyDescent="0.25">
      <c r="A83" s="116" t="s">
        <v>17</v>
      </c>
      <c r="B83" s="121" t="s">
        <v>1187</v>
      </c>
      <c r="C83" s="116" t="s">
        <v>1261</v>
      </c>
    </row>
    <row r="84" spans="1:3" ht="26.25" x14ac:dyDescent="0.25">
      <c r="A84" s="116" t="s">
        <v>17</v>
      </c>
      <c r="B84" s="121" t="s">
        <v>1262</v>
      </c>
      <c r="C84" s="116" t="s">
        <v>1263</v>
      </c>
    </row>
    <row r="85" spans="1:3" x14ac:dyDescent="0.25">
      <c r="A85" s="116" t="s">
        <v>17</v>
      </c>
      <c r="B85" s="121" t="s">
        <v>1264</v>
      </c>
      <c r="C85" s="116" t="s">
        <v>1265</v>
      </c>
    </row>
    <row r="86" spans="1:3" x14ac:dyDescent="0.25">
      <c r="A86" s="116" t="s">
        <v>17</v>
      </c>
      <c r="B86" s="121" t="s">
        <v>1266</v>
      </c>
      <c r="C86" s="116" t="s">
        <v>1267</v>
      </c>
    </row>
    <row r="87" spans="1:3" ht="26.25" x14ac:dyDescent="0.25">
      <c r="A87" s="116" t="s">
        <v>17</v>
      </c>
      <c r="B87" s="121" t="s">
        <v>1268</v>
      </c>
      <c r="C87" s="116" t="s">
        <v>1269</v>
      </c>
    </row>
    <row r="88" spans="1:3" x14ac:dyDescent="0.25">
      <c r="A88" s="116" t="s">
        <v>17</v>
      </c>
      <c r="B88" s="121" t="s">
        <v>1270</v>
      </c>
      <c r="C88" s="116" t="s">
        <v>1271</v>
      </c>
    </row>
    <row r="89" spans="1:3" x14ac:dyDescent="0.25">
      <c r="A89" s="116" t="s">
        <v>17</v>
      </c>
      <c r="B89" s="121" t="s">
        <v>1272</v>
      </c>
      <c r="C89" s="116" t="s">
        <v>1273</v>
      </c>
    </row>
    <row r="90" spans="1:3" x14ac:dyDescent="0.25">
      <c r="A90" s="116" t="s">
        <v>17</v>
      </c>
      <c r="B90" s="121" t="s">
        <v>1274</v>
      </c>
      <c r="C90" s="116" t="s">
        <v>1275</v>
      </c>
    </row>
    <row r="91" spans="1:3" ht="39" x14ac:dyDescent="0.25">
      <c r="A91" s="116" t="s">
        <v>17</v>
      </c>
      <c r="B91" s="121" t="s">
        <v>1276</v>
      </c>
      <c r="C91" s="116" t="s">
        <v>1277</v>
      </c>
    </row>
    <row r="92" spans="1:3" ht="26.25" x14ac:dyDescent="0.25">
      <c r="A92" s="116" t="s">
        <v>17</v>
      </c>
      <c r="B92" s="121" t="s">
        <v>1278</v>
      </c>
      <c r="C92" s="116" t="s">
        <v>1279</v>
      </c>
    </row>
    <row r="93" spans="1:3" x14ac:dyDescent="0.25">
      <c r="A93" s="116" t="s">
        <v>17</v>
      </c>
      <c r="B93" s="121" t="s">
        <v>1280</v>
      </c>
      <c r="C93" s="116" t="s">
        <v>1281</v>
      </c>
    </row>
    <row r="94" spans="1:3" ht="39" x14ac:dyDescent="0.25">
      <c r="A94" s="116" t="s">
        <v>17</v>
      </c>
      <c r="B94" s="121" t="s">
        <v>1282</v>
      </c>
      <c r="C94" s="116" t="s">
        <v>1283</v>
      </c>
    </row>
    <row r="95" spans="1:3" x14ac:dyDescent="0.25">
      <c r="A95" s="116" t="s">
        <v>17</v>
      </c>
      <c r="B95" s="121" t="s">
        <v>1284</v>
      </c>
      <c r="C95" s="116" t="s">
        <v>1285</v>
      </c>
    </row>
    <row r="96" spans="1:3" x14ac:dyDescent="0.25">
      <c r="A96" s="116" t="s">
        <v>17</v>
      </c>
      <c r="B96" s="121" t="s">
        <v>1286</v>
      </c>
      <c r="C96" s="116" t="s">
        <v>1287</v>
      </c>
    </row>
    <row r="97" spans="1:3" ht="39" x14ac:dyDescent="0.25">
      <c r="A97" s="116" t="s">
        <v>17</v>
      </c>
      <c r="B97" s="121" t="s">
        <v>1288</v>
      </c>
      <c r="C97" s="117" t="s">
        <v>1289</v>
      </c>
    </row>
    <row r="98" spans="1:3" ht="39" x14ac:dyDescent="0.25">
      <c r="A98" s="116" t="s">
        <v>17</v>
      </c>
      <c r="B98" s="121" t="s">
        <v>1290</v>
      </c>
      <c r="C98" s="117" t="s">
        <v>1291</v>
      </c>
    </row>
    <row r="99" spans="1:3" x14ac:dyDescent="0.25">
      <c r="A99" s="116" t="s">
        <v>17</v>
      </c>
      <c r="B99" s="121" t="s">
        <v>1292</v>
      </c>
      <c r="C99" s="117" t="s">
        <v>1293</v>
      </c>
    </row>
    <row r="100" spans="1:3" x14ac:dyDescent="0.25">
      <c r="A100" s="116" t="s">
        <v>17</v>
      </c>
      <c r="B100" s="121" t="s">
        <v>1294</v>
      </c>
      <c r="C100" s="117" t="s">
        <v>1295</v>
      </c>
    </row>
    <row r="101" spans="1:3" ht="26.25" x14ac:dyDescent="0.25">
      <c r="A101" s="116" t="s">
        <v>17</v>
      </c>
      <c r="B101" s="121" t="s">
        <v>1296</v>
      </c>
      <c r="C101" s="117" t="s">
        <v>1297</v>
      </c>
    </row>
    <row r="102" spans="1:3" x14ac:dyDescent="0.25">
      <c r="A102" s="116" t="s">
        <v>235</v>
      </c>
      <c r="B102" s="121" t="s">
        <v>431</v>
      </c>
      <c r="C102" s="117" t="s">
        <v>1298</v>
      </c>
    </row>
    <row r="103" spans="1:3" x14ac:dyDescent="0.25">
      <c r="A103" s="116" t="s">
        <v>235</v>
      </c>
      <c r="B103" s="121" t="s">
        <v>1299</v>
      </c>
      <c r="C103" s="117" t="s">
        <v>1300</v>
      </c>
    </row>
    <row r="104" spans="1:3" ht="26.25" x14ac:dyDescent="0.25">
      <c r="A104" s="116" t="s">
        <v>235</v>
      </c>
      <c r="B104" s="121" t="s">
        <v>261</v>
      </c>
      <c r="C104" s="116" t="s">
        <v>1301</v>
      </c>
    </row>
    <row r="105" spans="1:3" ht="26.25" x14ac:dyDescent="0.25">
      <c r="A105" s="116" t="s">
        <v>235</v>
      </c>
      <c r="B105" s="121" t="s">
        <v>459</v>
      </c>
      <c r="C105" s="116" t="s">
        <v>1302</v>
      </c>
    </row>
    <row r="106" spans="1:3" ht="39" x14ac:dyDescent="0.25">
      <c r="A106" s="122" t="s">
        <v>235</v>
      </c>
      <c r="B106" s="123" t="s">
        <v>463</v>
      </c>
      <c r="C106" s="116" t="s">
        <v>1303</v>
      </c>
    </row>
    <row r="107" spans="1:3" x14ac:dyDescent="0.25">
      <c r="B107" s="27"/>
    </row>
  </sheetData>
  <autoFilter ref="A1:D107"/>
  <customSheetViews>
    <customSheetView guid="{FAEFBFDA-ECD4-4F58-9F3D-C7BA1E733E70}" scale="110" showAutoFilter="1">
      <pane xSplit="2" ySplit="1" topLeftCell="C2" activePane="bottomRight" state="frozen"/>
      <selection pane="bottomRight" activeCell="B2" sqref="B2"/>
      <pageMargins left="0.7" right="0.7" top="0.75" bottom="0.75" header="0.3" footer="0.3"/>
      <pageSetup paperSize="9" orientation="portrait" horizontalDpi="300" verticalDpi="300"/>
      <autoFilter ref="A1:D107"/>
    </customSheetView>
    <customSheetView guid="{9B767CB4-96C0-4528-9F0F-0D1FA84695B6}" scale="110" showAutoFilter="1">
      <pane xSplit="2" ySplit="1" topLeftCell="C2" activePane="bottomRight" state="frozen"/>
      <selection pane="bottomRight" activeCell="B2" sqref="B2"/>
      <pageMargins left="0.7" right="0.7" top="0.75" bottom="0.75" header="0.3" footer="0.3"/>
      <pageSetup paperSize="9" orientation="portrait" horizontalDpi="300" verticalDpi="300"/>
      <autoFilter ref="A1:D107"/>
    </customSheetView>
    <customSheetView guid="{2E02482B-0698-4658-9A5C-8980DE4F99CE}" scale="110" showAutoFilter="1">
      <pane xSplit="2" ySplit="1" topLeftCell="C2" activePane="bottomRight" state="frozen"/>
      <selection pane="bottomRight" activeCell="B2" sqref="B2"/>
      <pageMargins left="0.7" right="0.7" top="0.75" bottom="0.75" header="0.3" footer="0.3"/>
      <pageSetup paperSize="9" orientation="portrait" horizontalDpi="300" verticalDpi="300"/>
      <autoFilter ref="A1:D107"/>
    </customSheetView>
  </customSheetViews>
  <printOptions gridLines="1"/>
  <pageMargins left="0.25" right="0.25" top="0.25" bottom="0.25" header="0.5" footer="0.5"/>
  <pageSetup scale="88" fitToHeight="0" orientation="landscape" horizontalDpi="300" verticalDpi="300" r:id="rId1"/>
  <headerFooter>
    <oddFooter>&amp;LOregon Department of Environmental Quality&amp;CPage &amp;P of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X49"/>
  <sheetViews>
    <sheetView zoomScaleNormal="100" workbookViewId="0">
      <pane xSplit="1" topLeftCell="B1" activePane="topRight" state="frozen"/>
      <selection pane="topRight" activeCell="F17" sqref="F17"/>
    </sheetView>
  </sheetViews>
  <sheetFormatPr defaultColWidth="9.140625" defaultRowHeight="12.75" x14ac:dyDescent="0.2"/>
  <cols>
    <col min="1" max="1" width="35" style="31" customWidth="1"/>
    <col min="2" max="2" width="17.7109375" style="31" customWidth="1"/>
    <col min="3" max="3" width="11.7109375" style="31" customWidth="1"/>
    <col min="4" max="5" width="10" style="31" customWidth="1"/>
    <col min="6" max="6" width="12" style="31" bestFit="1" customWidth="1"/>
    <col min="7" max="7" width="12.140625" style="31" bestFit="1" customWidth="1"/>
    <col min="8" max="8" width="12.7109375" style="31" customWidth="1"/>
    <col min="9" max="9" width="10.7109375" style="31" bestFit="1" customWidth="1"/>
    <col min="10" max="11" width="9.140625" style="31"/>
    <col min="12" max="12" width="18.85546875" style="31" bestFit="1" customWidth="1"/>
    <col min="13" max="13" width="12" style="31" bestFit="1" customWidth="1"/>
    <col min="14" max="14" width="11.42578125" style="31" bestFit="1" customWidth="1"/>
    <col min="15" max="15" width="12" style="31" bestFit="1" customWidth="1"/>
    <col min="16" max="16" width="9.140625" style="31" hidden="1" customWidth="1"/>
    <col min="17" max="256" width="9.140625" style="31"/>
    <col min="257" max="257" width="35" style="31" customWidth="1"/>
    <col min="258" max="258" width="17.7109375" style="31" customWidth="1"/>
    <col min="259" max="259" width="11.7109375" style="31" customWidth="1"/>
    <col min="260" max="261" width="10" style="31" customWidth="1"/>
    <col min="262" max="262" width="12" style="31" bestFit="1" customWidth="1"/>
    <col min="263" max="263" width="12.140625" style="31" bestFit="1" customWidth="1"/>
    <col min="264" max="264" width="12.7109375" style="31" customWidth="1"/>
    <col min="265" max="265" width="10.7109375" style="31" bestFit="1" customWidth="1"/>
    <col min="266" max="267" width="9.140625" style="31"/>
    <col min="268" max="268" width="18.85546875" style="31" bestFit="1" customWidth="1"/>
    <col min="269" max="269" width="12" style="31" bestFit="1" customWidth="1"/>
    <col min="270" max="270" width="11.42578125" style="31" bestFit="1" customWidth="1"/>
    <col min="271" max="271" width="12" style="31" bestFit="1" customWidth="1"/>
    <col min="272" max="272" width="9.140625" style="31" hidden="1" customWidth="1"/>
    <col min="273" max="512" width="9.140625" style="31"/>
    <col min="513" max="513" width="35" style="31" customWidth="1"/>
    <col min="514" max="514" width="17.7109375" style="31" customWidth="1"/>
    <col min="515" max="515" width="11.7109375" style="31" customWidth="1"/>
    <col min="516" max="517" width="10" style="31" customWidth="1"/>
    <col min="518" max="518" width="12" style="31" bestFit="1" customWidth="1"/>
    <col min="519" max="519" width="12.140625" style="31" bestFit="1" customWidth="1"/>
    <col min="520" max="520" width="12.7109375" style="31" customWidth="1"/>
    <col min="521" max="521" width="10.7109375" style="31" bestFit="1" customWidth="1"/>
    <col min="522" max="523" width="9.140625" style="31"/>
    <col min="524" max="524" width="18.85546875" style="31" bestFit="1" customWidth="1"/>
    <col min="525" max="525" width="12" style="31" bestFit="1" customWidth="1"/>
    <col min="526" max="526" width="11.42578125" style="31" bestFit="1" customWidth="1"/>
    <col min="527" max="527" width="12" style="31" bestFit="1" customWidth="1"/>
    <col min="528" max="528" width="9.140625" style="31" hidden="1" customWidth="1"/>
    <col min="529" max="768" width="9.140625" style="31"/>
    <col min="769" max="769" width="35" style="31" customWidth="1"/>
    <col min="770" max="770" width="17.7109375" style="31" customWidth="1"/>
    <col min="771" max="771" width="11.7109375" style="31" customWidth="1"/>
    <col min="772" max="773" width="10" style="31" customWidth="1"/>
    <col min="774" max="774" width="12" style="31" bestFit="1" customWidth="1"/>
    <col min="775" max="775" width="12.140625" style="31" bestFit="1" customWidth="1"/>
    <col min="776" max="776" width="12.7109375" style="31" customWidth="1"/>
    <col min="777" max="777" width="10.7109375" style="31" bestFit="1" customWidth="1"/>
    <col min="778" max="779" width="9.140625" style="31"/>
    <col min="780" max="780" width="18.85546875" style="31" bestFit="1" customWidth="1"/>
    <col min="781" max="781" width="12" style="31" bestFit="1" customWidth="1"/>
    <col min="782" max="782" width="11.42578125" style="31" bestFit="1" customWidth="1"/>
    <col min="783" max="783" width="12" style="31" bestFit="1" customWidth="1"/>
    <col min="784" max="784" width="9.140625" style="31" hidden="1" customWidth="1"/>
    <col min="785" max="1024" width="9.140625" style="31"/>
    <col min="1025" max="1025" width="35" style="31" customWidth="1"/>
    <col min="1026" max="1026" width="17.7109375" style="31" customWidth="1"/>
    <col min="1027" max="1027" width="11.7109375" style="31" customWidth="1"/>
    <col min="1028" max="1029" width="10" style="31" customWidth="1"/>
    <col min="1030" max="1030" width="12" style="31" bestFit="1" customWidth="1"/>
    <col min="1031" max="1031" width="12.140625" style="31" bestFit="1" customWidth="1"/>
    <col min="1032" max="1032" width="12.7109375" style="31" customWidth="1"/>
    <col min="1033" max="1033" width="10.7109375" style="31" bestFit="1" customWidth="1"/>
    <col min="1034" max="1035" width="9.140625" style="31"/>
    <col min="1036" max="1036" width="18.85546875" style="31" bestFit="1" customWidth="1"/>
    <col min="1037" max="1037" width="12" style="31" bestFit="1" customWidth="1"/>
    <col min="1038" max="1038" width="11.42578125" style="31" bestFit="1" customWidth="1"/>
    <col min="1039" max="1039" width="12" style="31" bestFit="1" customWidth="1"/>
    <col min="1040" max="1040" width="9.140625" style="31" hidden="1" customWidth="1"/>
    <col min="1041" max="1280" width="9.140625" style="31"/>
    <col min="1281" max="1281" width="35" style="31" customWidth="1"/>
    <col min="1282" max="1282" width="17.7109375" style="31" customWidth="1"/>
    <col min="1283" max="1283" width="11.7109375" style="31" customWidth="1"/>
    <col min="1284" max="1285" width="10" style="31" customWidth="1"/>
    <col min="1286" max="1286" width="12" style="31" bestFit="1" customWidth="1"/>
    <col min="1287" max="1287" width="12.140625" style="31" bestFit="1" customWidth="1"/>
    <col min="1288" max="1288" width="12.7109375" style="31" customWidth="1"/>
    <col min="1289" max="1289" width="10.7109375" style="31" bestFit="1" customWidth="1"/>
    <col min="1290" max="1291" width="9.140625" style="31"/>
    <col min="1292" max="1292" width="18.85546875" style="31" bestFit="1" customWidth="1"/>
    <col min="1293" max="1293" width="12" style="31" bestFit="1" customWidth="1"/>
    <col min="1294" max="1294" width="11.42578125" style="31" bestFit="1" customWidth="1"/>
    <col min="1295" max="1295" width="12" style="31" bestFit="1" customWidth="1"/>
    <col min="1296" max="1296" width="9.140625" style="31" hidden="1" customWidth="1"/>
    <col min="1297" max="1536" width="9.140625" style="31"/>
    <col min="1537" max="1537" width="35" style="31" customWidth="1"/>
    <col min="1538" max="1538" width="17.7109375" style="31" customWidth="1"/>
    <col min="1539" max="1539" width="11.7109375" style="31" customWidth="1"/>
    <col min="1540" max="1541" width="10" style="31" customWidth="1"/>
    <col min="1542" max="1542" width="12" style="31" bestFit="1" customWidth="1"/>
    <col min="1543" max="1543" width="12.140625" style="31" bestFit="1" customWidth="1"/>
    <col min="1544" max="1544" width="12.7109375" style="31" customWidth="1"/>
    <col min="1545" max="1545" width="10.7109375" style="31" bestFit="1" customWidth="1"/>
    <col min="1546" max="1547" width="9.140625" style="31"/>
    <col min="1548" max="1548" width="18.85546875" style="31" bestFit="1" customWidth="1"/>
    <col min="1549" max="1549" width="12" style="31" bestFit="1" customWidth="1"/>
    <col min="1550" max="1550" width="11.42578125" style="31" bestFit="1" customWidth="1"/>
    <col min="1551" max="1551" width="12" style="31" bestFit="1" customWidth="1"/>
    <col min="1552" max="1552" width="9.140625" style="31" hidden="1" customWidth="1"/>
    <col min="1553" max="1792" width="9.140625" style="31"/>
    <col min="1793" max="1793" width="35" style="31" customWidth="1"/>
    <col min="1794" max="1794" width="17.7109375" style="31" customWidth="1"/>
    <col min="1795" max="1795" width="11.7109375" style="31" customWidth="1"/>
    <col min="1796" max="1797" width="10" style="31" customWidth="1"/>
    <col min="1798" max="1798" width="12" style="31" bestFit="1" customWidth="1"/>
    <col min="1799" max="1799" width="12.140625" style="31" bestFit="1" customWidth="1"/>
    <col min="1800" max="1800" width="12.7109375" style="31" customWidth="1"/>
    <col min="1801" max="1801" width="10.7109375" style="31" bestFit="1" customWidth="1"/>
    <col min="1802" max="1803" width="9.140625" style="31"/>
    <col min="1804" max="1804" width="18.85546875" style="31" bestFit="1" customWidth="1"/>
    <col min="1805" max="1805" width="12" style="31" bestFit="1" customWidth="1"/>
    <col min="1806" max="1806" width="11.42578125" style="31" bestFit="1" customWidth="1"/>
    <col min="1807" max="1807" width="12" style="31" bestFit="1" customWidth="1"/>
    <col min="1808" max="1808" width="9.140625" style="31" hidden="1" customWidth="1"/>
    <col min="1809" max="2048" width="9.140625" style="31"/>
    <col min="2049" max="2049" width="35" style="31" customWidth="1"/>
    <col min="2050" max="2050" width="17.7109375" style="31" customWidth="1"/>
    <col min="2051" max="2051" width="11.7109375" style="31" customWidth="1"/>
    <col min="2052" max="2053" width="10" style="31" customWidth="1"/>
    <col min="2054" max="2054" width="12" style="31" bestFit="1" customWidth="1"/>
    <col min="2055" max="2055" width="12.140625" style="31" bestFit="1" customWidth="1"/>
    <col min="2056" max="2056" width="12.7109375" style="31" customWidth="1"/>
    <col min="2057" max="2057" width="10.7109375" style="31" bestFit="1" customWidth="1"/>
    <col min="2058" max="2059" width="9.140625" style="31"/>
    <col min="2060" max="2060" width="18.85546875" style="31" bestFit="1" customWidth="1"/>
    <col min="2061" max="2061" width="12" style="31" bestFit="1" customWidth="1"/>
    <col min="2062" max="2062" width="11.42578125" style="31" bestFit="1" customWidth="1"/>
    <col min="2063" max="2063" width="12" style="31" bestFit="1" customWidth="1"/>
    <col min="2064" max="2064" width="9.140625" style="31" hidden="1" customWidth="1"/>
    <col min="2065" max="2304" width="9.140625" style="31"/>
    <col min="2305" max="2305" width="35" style="31" customWidth="1"/>
    <col min="2306" max="2306" width="17.7109375" style="31" customWidth="1"/>
    <col min="2307" max="2307" width="11.7109375" style="31" customWidth="1"/>
    <col min="2308" max="2309" width="10" style="31" customWidth="1"/>
    <col min="2310" max="2310" width="12" style="31" bestFit="1" customWidth="1"/>
    <col min="2311" max="2311" width="12.140625" style="31" bestFit="1" customWidth="1"/>
    <col min="2312" max="2312" width="12.7109375" style="31" customWidth="1"/>
    <col min="2313" max="2313" width="10.7109375" style="31" bestFit="1" customWidth="1"/>
    <col min="2314" max="2315" width="9.140625" style="31"/>
    <col min="2316" max="2316" width="18.85546875" style="31" bestFit="1" customWidth="1"/>
    <col min="2317" max="2317" width="12" style="31" bestFit="1" customWidth="1"/>
    <col min="2318" max="2318" width="11.42578125" style="31" bestFit="1" customWidth="1"/>
    <col min="2319" max="2319" width="12" style="31" bestFit="1" customWidth="1"/>
    <col min="2320" max="2320" width="9.140625" style="31" hidden="1" customWidth="1"/>
    <col min="2321" max="2560" width="9.140625" style="31"/>
    <col min="2561" max="2561" width="35" style="31" customWidth="1"/>
    <col min="2562" max="2562" width="17.7109375" style="31" customWidth="1"/>
    <col min="2563" max="2563" width="11.7109375" style="31" customWidth="1"/>
    <col min="2564" max="2565" width="10" style="31" customWidth="1"/>
    <col min="2566" max="2566" width="12" style="31" bestFit="1" customWidth="1"/>
    <col min="2567" max="2567" width="12.140625" style="31" bestFit="1" customWidth="1"/>
    <col min="2568" max="2568" width="12.7109375" style="31" customWidth="1"/>
    <col min="2569" max="2569" width="10.7109375" style="31" bestFit="1" customWidth="1"/>
    <col min="2570" max="2571" width="9.140625" style="31"/>
    <col min="2572" max="2572" width="18.85546875" style="31" bestFit="1" customWidth="1"/>
    <col min="2573" max="2573" width="12" style="31" bestFit="1" customWidth="1"/>
    <col min="2574" max="2574" width="11.42578125" style="31" bestFit="1" customWidth="1"/>
    <col min="2575" max="2575" width="12" style="31" bestFit="1" customWidth="1"/>
    <col min="2576" max="2576" width="9.140625" style="31" hidden="1" customWidth="1"/>
    <col min="2577" max="2816" width="9.140625" style="31"/>
    <col min="2817" max="2817" width="35" style="31" customWidth="1"/>
    <col min="2818" max="2818" width="17.7109375" style="31" customWidth="1"/>
    <col min="2819" max="2819" width="11.7109375" style="31" customWidth="1"/>
    <col min="2820" max="2821" width="10" style="31" customWidth="1"/>
    <col min="2822" max="2822" width="12" style="31" bestFit="1" customWidth="1"/>
    <col min="2823" max="2823" width="12.140625" style="31" bestFit="1" customWidth="1"/>
    <col min="2824" max="2824" width="12.7109375" style="31" customWidth="1"/>
    <col min="2825" max="2825" width="10.7109375" style="31" bestFit="1" customWidth="1"/>
    <col min="2826" max="2827" width="9.140625" style="31"/>
    <col min="2828" max="2828" width="18.85546875" style="31" bestFit="1" customWidth="1"/>
    <col min="2829" max="2829" width="12" style="31" bestFit="1" customWidth="1"/>
    <col min="2830" max="2830" width="11.42578125" style="31" bestFit="1" customWidth="1"/>
    <col min="2831" max="2831" width="12" style="31" bestFit="1" customWidth="1"/>
    <col min="2832" max="2832" width="9.140625" style="31" hidden="1" customWidth="1"/>
    <col min="2833" max="3072" width="9.140625" style="31"/>
    <col min="3073" max="3073" width="35" style="31" customWidth="1"/>
    <col min="3074" max="3074" width="17.7109375" style="31" customWidth="1"/>
    <col min="3075" max="3075" width="11.7109375" style="31" customWidth="1"/>
    <col min="3076" max="3077" width="10" style="31" customWidth="1"/>
    <col min="3078" max="3078" width="12" style="31" bestFit="1" customWidth="1"/>
    <col min="3079" max="3079" width="12.140625" style="31" bestFit="1" customWidth="1"/>
    <col min="3080" max="3080" width="12.7109375" style="31" customWidth="1"/>
    <col min="3081" max="3081" width="10.7109375" style="31" bestFit="1" customWidth="1"/>
    <col min="3082" max="3083" width="9.140625" style="31"/>
    <col min="3084" max="3084" width="18.85546875" style="31" bestFit="1" customWidth="1"/>
    <col min="3085" max="3085" width="12" style="31" bestFit="1" customWidth="1"/>
    <col min="3086" max="3086" width="11.42578125" style="31" bestFit="1" customWidth="1"/>
    <col min="3087" max="3087" width="12" style="31" bestFit="1" customWidth="1"/>
    <col min="3088" max="3088" width="9.140625" style="31" hidden="1" customWidth="1"/>
    <col min="3089" max="3328" width="9.140625" style="31"/>
    <col min="3329" max="3329" width="35" style="31" customWidth="1"/>
    <col min="3330" max="3330" width="17.7109375" style="31" customWidth="1"/>
    <col min="3331" max="3331" width="11.7109375" style="31" customWidth="1"/>
    <col min="3332" max="3333" width="10" style="31" customWidth="1"/>
    <col min="3334" max="3334" width="12" style="31" bestFit="1" customWidth="1"/>
    <col min="3335" max="3335" width="12.140625" style="31" bestFit="1" customWidth="1"/>
    <col min="3336" max="3336" width="12.7109375" style="31" customWidth="1"/>
    <col min="3337" max="3337" width="10.7109375" style="31" bestFit="1" customWidth="1"/>
    <col min="3338" max="3339" width="9.140625" style="31"/>
    <col min="3340" max="3340" width="18.85546875" style="31" bestFit="1" customWidth="1"/>
    <col min="3341" max="3341" width="12" style="31" bestFit="1" customWidth="1"/>
    <col min="3342" max="3342" width="11.42578125" style="31" bestFit="1" customWidth="1"/>
    <col min="3343" max="3343" width="12" style="31" bestFit="1" customWidth="1"/>
    <col min="3344" max="3344" width="9.140625" style="31" hidden="1" customWidth="1"/>
    <col min="3345" max="3584" width="9.140625" style="31"/>
    <col min="3585" max="3585" width="35" style="31" customWidth="1"/>
    <col min="3586" max="3586" width="17.7109375" style="31" customWidth="1"/>
    <col min="3587" max="3587" width="11.7109375" style="31" customWidth="1"/>
    <col min="3588" max="3589" width="10" style="31" customWidth="1"/>
    <col min="3590" max="3590" width="12" style="31" bestFit="1" customWidth="1"/>
    <col min="3591" max="3591" width="12.140625" style="31" bestFit="1" customWidth="1"/>
    <col min="3592" max="3592" width="12.7109375" style="31" customWidth="1"/>
    <col min="3593" max="3593" width="10.7109375" style="31" bestFit="1" customWidth="1"/>
    <col min="3594" max="3595" width="9.140625" style="31"/>
    <col min="3596" max="3596" width="18.85546875" style="31" bestFit="1" customWidth="1"/>
    <col min="3597" max="3597" width="12" style="31" bestFit="1" customWidth="1"/>
    <col min="3598" max="3598" width="11.42578125" style="31" bestFit="1" customWidth="1"/>
    <col min="3599" max="3599" width="12" style="31" bestFit="1" customWidth="1"/>
    <col min="3600" max="3600" width="9.140625" style="31" hidden="1" customWidth="1"/>
    <col min="3601" max="3840" width="9.140625" style="31"/>
    <col min="3841" max="3841" width="35" style="31" customWidth="1"/>
    <col min="3842" max="3842" width="17.7109375" style="31" customWidth="1"/>
    <col min="3843" max="3843" width="11.7109375" style="31" customWidth="1"/>
    <col min="3844" max="3845" width="10" style="31" customWidth="1"/>
    <col min="3846" max="3846" width="12" style="31" bestFit="1" customWidth="1"/>
    <col min="3847" max="3847" width="12.140625" style="31" bestFit="1" customWidth="1"/>
    <col min="3848" max="3848" width="12.7109375" style="31" customWidth="1"/>
    <col min="3849" max="3849" width="10.7109375" style="31" bestFit="1" customWidth="1"/>
    <col min="3850" max="3851" width="9.140625" style="31"/>
    <col min="3852" max="3852" width="18.85546875" style="31" bestFit="1" customWidth="1"/>
    <col min="3853" max="3853" width="12" style="31" bestFit="1" customWidth="1"/>
    <col min="3854" max="3854" width="11.42578125" style="31" bestFit="1" customWidth="1"/>
    <col min="3855" max="3855" width="12" style="31" bestFit="1" customWidth="1"/>
    <col min="3856" max="3856" width="9.140625" style="31" hidden="1" customWidth="1"/>
    <col min="3857" max="4096" width="9.140625" style="31"/>
    <col min="4097" max="4097" width="35" style="31" customWidth="1"/>
    <col min="4098" max="4098" width="17.7109375" style="31" customWidth="1"/>
    <col min="4099" max="4099" width="11.7109375" style="31" customWidth="1"/>
    <col min="4100" max="4101" width="10" style="31" customWidth="1"/>
    <col min="4102" max="4102" width="12" style="31" bestFit="1" customWidth="1"/>
    <col min="4103" max="4103" width="12.140625" style="31" bestFit="1" customWidth="1"/>
    <col min="4104" max="4104" width="12.7109375" style="31" customWidth="1"/>
    <col min="4105" max="4105" width="10.7109375" style="31" bestFit="1" customWidth="1"/>
    <col min="4106" max="4107" width="9.140625" style="31"/>
    <col min="4108" max="4108" width="18.85546875" style="31" bestFit="1" customWidth="1"/>
    <col min="4109" max="4109" width="12" style="31" bestFit="1" customWidth="1"/>
    <col min="4110" max="4110" width="11.42578125" style="31" bestFit="1" customWidth="1"/>
    <col min="4111" max="4111" width="12" style="31" bestFit="1" customWidth="1"/>
    <col min="4112" max="4112" width="9.140625" style="31" hidden="1" customWidth="1"/>
    <col min="4113" max="4352" width="9.140625" style="31"/>
    <col min="4353" max="4353" width="35" style="31" customWidth="1"/>
    <col min="4354" max="4354" width="17.7109375" style="31" customWidth="1"/>
    <col min="4355" max="4355" width="11.7109375" style="31" customWidth="1"/>
    <col min="4356" max="4357" width="10" style="31" customWidth="1"/>
    <col min="4358" max="4358" width="12" style="31" bestFit="1" customWidth="1"/>
    <col min="4359" max="4359" width="12.140625" style="31" bestFit="1" customWidth="1"/>
    <col min="4360" max="4360" width="12.7109375" style="31" customWidth="1"/>
    <col min="4361" max="4361" width="10.7109375" style="31" bestFit="1" customWidth="1"/>
    <col min="4362" max="4363" width="9.140625" style="31"/>
    <col min="4364" max="4364" width="18.85546875" style="31" bestFit="1" customWidth="1"/>
    <col min="4365" max="4365" width="12" style="31" bestFit="1" customWidth="1"/>
    <col min="4366" max="4366" width="11.42578125" style="31" bestFit="1" customWidth="1"/>
    <col min="4367" max="4367" width="12" style="31" bestFit="1" customWidth="1"/>
    <col min="4368" max="4368" width="9.140625" style="31" hidden="1" customWidth="1"/>
    <col min="4369" max="4608" width="9.140625" style="31"/>
    <col min="4609" max="4609" width="35" style="31" customWidth="1"/>
    <col min="4610" max="4610" width="17.7109375" style="31" customWidth="1"/>
    <col min="4611" max="4611" width="11.7109375" style="31" customWidth="1"/>
    <col min="4612" max="4613" width="10" style="31" customWidth="1"/>
    <col min="4614" max="4614" width="12" style="31" bestFit="1" customWidth="1"/>
    <col min="4615" max="4615" width="12.140625" style="31" bestFit="1" customWidth="1"/>
    <col min="4616" max="4616" width="12.7109375" style="31" customWidth="1"/>
    <col min="4617" max="4617" width="10.7109375" style="31" bestFit="1" customWidth="1"/>
    <col min="4618" max="4619" width="9.140625" style="31"/>
    <col min="4620" max="4620" width="18.85546875" style="31" bestFit="1" customWidth="1"/>
    <col min="4621" max="4621" width="12" style="31" bestFit="1" customWidth="1"/>
    <col min="4622" max="4622" width="11.42578125" style="31" bestFit="1" customWidth="1"/>
    <col min="4623" max="4623" width="12" style="31" bestFit="1" customWidth="1"/>
    <col min="4624" max="4624" width="9.140625" style="31" hidden="1" customWidth="1"/>
    <col min="4625" max="4864" width="9.140625" style="31"/>
    <col min="4865" max="4865" width="35" style="31" customWidth="1"/>
    <col min="4866" max="4866" width="17.7109375" style="31" customWidth="1"/>
    <col min="4867" max="4867" width="11.7109375" style="31" customWidth="1"/>
    <col min="4868" max="4869" width="10" style="31" customWidth="1"/>
    <col min="4870" max="4870" width="12" style="31" bestFit="1" customWidth="1"/>
    <col min="4871" max="4871" width="12.140625" style="31" bestFit="1" customWidth="1"/>
    <col min="4872" max="4872" width="12.7109375" style="31" customWidth="1"/>
    <col min="4873" max="4873" width="10.7109375" style="31" bestFit="1" customWidth="1"/>
    <col min="4874" max="4875" width="9.140625" style="31"/>
    <col min="4876" max="4876" width="18.85546875" style="31" bestFit="1" customWidth="1"/>
    <col min="4877" max="4877" width="12" style="31" bestFit="1" customWidth="1"/>
    <col min="4878" max="4878" width="11.42578125" style="31" bestFit="1" customWidth="1"/>
    <col min="4879" max="4879" width="12" style="31" bestFit="1" customWidth="1"/>
    <col min="4880" max="4880" width="9.140625" style="31" hidden="1" customWidth="1"/>
    <col min="4881" max="5120" width="9.140625" style="31"/>
    <col min="5121" max="5121" width="35" style="31" customWidth="1"/>
    <col min="5122" max="5122" width="17.7109375" style="31" customWidth="1"/>
    <col min="5123" max="5123" width="11.7109375" style="31" customWidth="1"/>
    <col min="5124" max="5125" width="10" style="31" customWidth="1"/>
    <col min="5126" max="5126" width="12" style="31" bestFit="1" customWidth="1"/>
    <col min="5127" max="5127" width="12.140625" style="31" bestFit="1" customWidth="1"/>
    <col min="5128" max="5128" width="12.7109375" style="31" customWidth="1"/>
    <col min="5129" max="5129" width="10.7109375" style="31" bestFit="1" customWidth="1"/>
    <col min="5130" max="5131" width="9.140625" style="31"/>
    <col min="5132" max="5132" width="18.85546875" style="31" bestFit="1" customWidth="1"/>
    <col min="5133" max="5133" width="12" style="31" bestFit="1" customWidth="1"/>
    <col min="5134" max="5134" width="11.42578125" style="31" bestFit="1" customWidth="1"/>
    <col min="5135" max="5135" width="12" style="31" bestFit="1" customWidth="1"/>
    <col min="5136" max="5136" width="9.140625" style="31" hidden="1" customWidth="1"/>
    <col min="5137" max="5376" width="9.140625" style="31"/>
    <col min="5377" max="5377" width="35" style="31" customWidth="1"/>
    <col min="5378" max="5378" width="17.7109375" style="31" customWidth="1"/>
    <col min="5379" max="5379" width="11.7109375" style="31" customWidth="1"/>
    <col min="5380" max="5381" width="10" style="31" customWidth="1"/>
    <col min="5382" max="5382" width="12" style="31" bestFit="1" customWidth="1"/>
    <col min="5383" max="5383" width="12.140625" style="31" bestFit="1" customWidth="1"/>
    <col min="5384" max="5384" width="12.7109375" style="31" customWidth="1"/>
    <col min="5385" max="5385" width="10.7109375" style="31" bestFit="1" customWidth="1"/>
    <col min="5386" max="5387" width="9.140625" style="31"/>
    <col min="5388" max="5388" width="18.85546875" style="31" bestFit="1" customWidth="1"/>
    <col min="5389" max="5389" width="12" style="31" bestFit="1" customWidth="1"/>
    <col min="5390" max="5390" width="11.42578125" style="31" bestFit="1" customWidth="1"/>
    <col min="5391" max="5391" width="12" style="31" bestFit="1" customWidth="1"/>
    <col min="5392" max="5392" width="9.140625" style="31" hidden="1" customWidth="1"/>
    <col min="5393" max="5632" width="9.140625" style="31"/>
    <col min="5633" max="5633" width="35" style="31" customWidth="1"/>
    <col min="5634" max="5634" width="17.7109375" style="31" customWidth="1"/>
    <col min="5635" max="5635" width="11.7109375" style="31" customWidth="1"/>
    <col min="5636" max="5637" width="10" style="31" customWidth="1"/>
    <col min="5638" max="5638" width="12" style="31" bestFit="1" customWidth="1"/>
    <col min="5639" max="5639" width="12.140625" style="31" bestFit="1" customWidth="1"/>
    <col min="5640" max="5640" width="12.7109375" style="31" customWidth="1"/>
    <col min="5641" max="5641" width="10.7109375" style="31" bestFit="1" customWidth="1"/>
    <col min="5642" max="5643" width="9.140625" style="31"/>
    <col min="5644" max="5644" width="18.85546875" style="31" bestFit="1" customWidth="1"/>
    <col min="5645" max="5645" width="12" style="31" bestFit="1" customWidth="1"/>
    <col min="5646" max="5646" width="11.42578125" style="31" bestFit="1" customWidth="1"/>
    <col min="5647" max="5647" width="12" style="31" bestFit="1" customWidth="1"/>
    <col min="5648" max="5648" width="9.140625" style="31" hidden="1" customWidth="1"/>
    <col min="5649" max="5888" width="9.140625" style="31"/>
    <col min="5889" max="5889" width="35" style="31" customWidth="1"/>
    <col min="5890" max="5890" width="17.7109375" style="31" customWidth="1"/>
    <col min="5891" max="5891" width="11.7109375" style="31" customWidth="1"/>
    <col min="5892" max="5893" width="10" style="31" customWidth="1"/>
    <col min="5894" max="5894" width="12" style="31" bestFit="1" customWidth="1"/>
    <col min="5895" max="5895" width="12.140625" style="31" bestFit="1" customWidth="1"/>
    <col min="5896" max="5896" width="12.7109375" style="31" customWidth="1"/>
    <col min="5897" max="5897" width="10.7109375" style="31" bestFit="1" customWidth="1"/>
    <col min="5898" max="5899" width="9.140625" style="31"/>
    <col min="5900" max="5900" width="18.85546875" style="31" bestFit="1" customWidth="1"/>
    <col min="5901" max="5901" width="12" style="31" bestFit="1" customWidth="1"/>
    <col min="5902" max="5902" width="11.42578125" style="31" bestFit="1" customWidth="1"/>
    <col min="5903" max="5903" width="12" style="31" bestFit="1" customWidth="1"/>
    <col min="5904" max="5904" width="9.140625" style="31" hidden="1" customWidth="1"/>
    <col min="5905" max="6144" width="9.140625" style="31"/>
    <col min="6145" max="6145" width="35" style="31" customWidth="1"/>
    <col min="6146" max="6146" width="17.7109375" style="31" customWidth="1"/>
    <col min="6147" max="6147" width="11.7109375" style="31" customWidth="1"/>
    <col min="6148" max="6149" width="10" style="31" customWidth="1"/>
    <col min="6150" max="6150" width="12" style="31" bestFit="1" customWidth="1"/>
    <col min="6151" max="6151" width="12.140625" style="31" bestFit="1" customWidth="1"/>
    <col min="6152" max="6152" width="12.7109375" style="31" customWidth="1"/>
    <col min="6153" max="6153" width="10.7109375" style="31" bestFit="1" customWidth="1"/>
    <col min="6154" max="6155" width="9.140625" style="31"/>
    <col min="6156" max="6156" width="18.85546875" style="31" bestFit="1" customWidth="1"/>
    <col min="6157" max="6157" width="12" style="31" bestFit="1" customWidth="1"/>
    <col min="6158" max="6158" width="11.42578125" style="31" bestFit="1" customWidth="1"/>
    <col min="6159" max="6159" width="12" style="31" bestFit="1" customWidth="1"/>
    <col min="6160" max="6160" width="9.140625" style="31" hidden="1" customWidth="1"/>
    <col min="6161" max="6400" width="9.140625" style="31"/>
    <col min="6401" max="6401" width="35" style="31" customWidth="1"/>
    <col min="6402" max="6402" width="17.7109375" style="31" customWidth="1"/>
    <col min="6403" max="6403" width="11.7109375" style="31" customWidth="1"/>
    <col min="6404" max="6405" width="10" style="31" customWidth="1"/>
    <col min="6406" max="6406" width="12" style="31" bestFit="1" customWidth="1"/>
    <col min="6407" max="6407" width="12.140625" style="31" bestFit="1" customWidth="1"/>
    <col min="6408" max="6408" width="12.7109375" style="31" customWidth="1"/>
    <col min="6409" max="6409" width="10.7109375" style="31" bestFit="1" customWidth="1"/>
    <col min="6410" max="6411" width="9.140625" style="31"/>
    <col min="6412" max="6412" width="18.85546875" style="31" bestFit="1" customWidth="1"/>
    <col min="6413" max="6413" width="12" style="31" bestFit="1" customWidth="1"/>
    <col min="6414" max="6414" width="11.42578125" style="31" bestFit="1" customWidth="1"/>
    <col min="6415" max="6415" width="12" style="31" bestFit="1" customWidth="1"/>
    <col min="6416" max="6416" width="9.140625" style="31" hidden="1" customWidth="1"/>
    <col min="6417" max="6656" width="9.140625" style="31"/>
    <col min="6657" max="6657" width="35" style="31" customWidth="1"/>
    <col min="6658" max="6658" width="17.7109375" style="31" customWidth="1"/>
    <col min="6659" max="6659" width="11.7109375" style="31" customWidth="1"/>
    <col min="6660" max="6661" width="10" style="31" customWidth="1"/>
    <col min="6662" max="6662" width="12" style="31" bestFit="1" customWidth="1"/>
    <col min="6663" max="6663" width="12.140625" style="31" bestFit="1" customWidth="1"/>
    <col min="6664" max="6664" width="12.7109375" style="31" customWidth="1"/>
    <col min="6665" max="6665" width="10.7109375" style="31" bestFit="1" customWidth="1"/>
    <col min="6666" max="6667" width="9.140625" style="31"/>
    <col min="6668" max="6668" width="18.85546875" style="31" bestFit="1" customWidth="1"/>
    <col min="6669" max="6669" width="12" style="31" bestFit="1" customWidth="1"/>
    <col min="6670" max="6670" width="11.42578125" style="31" bestFit="1" customWidth="1"/>
    <col min="6671" max="6671" width="12" style="31" bestFit="1" customWidth="1"/>
    <col min="6672" max="6672" width="9.140625" style="31" hidden="1" customWidth="1"/>
    <col min="6673" max="6912" width="9.140625" style="31"/>
    <col min="6913" max="6913" width="35" style="31" customWidth="1"/>
    <col min="6914" max="6914" width="17.7109375" style="31" customWidth="1"/>
    <col min="6915" max="6915" width="11.7109375" style="31" customWidth="1"/>
    <col min="6916" max="6917" width="10" style="31" customWidth="1"/>
    <col min="6918" max="6918" width="12" style="31" bestFit="1" customWidth="1"/>
    <col min="6919" max="6919" width="12.140625" style="31" bestFit="1" customWidth="1"/>
    <col min="6920" max="6920" width="12.7109375" style="31" customWidth="1"/>
    <col min="6921" max="6921" width="10.7109375" style="31" bestFit="1" customWidth="1"/>
    <col min="6922" max="6923" width="9.140625" style="31"/>
    <col min="6924" max="6924" width="18.85546875" style="31" bestFit="1" customWidth="1"/>
    <col min="6925" max="6925" width="12" style="31" bestFit="1" customWidth="1"/>
    <col min="6926" max="6926" width="11.42578125" style="31" bestFit="1" customWidth="1"/>
    <col min="6927" max="6927" width="12" style="31" bestFit="1" customWidth="1"/>
    <col min="6928" max="6928" width="9.140625" style="31" hidden="1" customWidth="1"/>
    <col min="6929" max="7168" width="9.140625" style="31"/>
    <col min="7169" max="7169" width="35" style="31" customWidth="1"/>
    <col min="7170" max="7170" width="17.7109375" style="31" customWidth="1"/>
    <col min="7171" max="7171" width="11.7109375" style="31" customWidth="1"/>
    <col min="7172" max="7173" width="10" style="31" customWidth="1"/>
    <col min="7174" max="7174" width="12" style="31" bestFit="1" customWidth="1"/>
    <col min="7175" max="7175" width="12.140625" style="31" bestFit="1" customWidth="1"/>
    <col min="7176" max="7176" width="12.7109375" style="31" customWidth="1"/>
    <col min="7177" max="7177" width="10.7109375" style="31" bestFit="1" customWidth="1"/>
    <col min="7178" max="7179" width="9.140625" style="31"/>
    <col min="7180" max="7180" width="18.85546875" style="31" bestFit="1" customWidth="1"/>
    <col min="7181" max="7181" width="12" style="31" bestFit="1" customWidth="1"/>
    <col min="7182" max="7182" width="11.42578125" style="31" bestFit="1" customWidth="1"/>
    <col min="7183" max="7183" width="12" style="31" bestFit="1" customWidth="1"/>
    <col min="7184" max="7184" width="9.140625" style="31" hidden="1" customWidth="1"/>
    <col min="7185" max="7424" width="9.140625" style="31"/>
    <col min="7425" max="7425" width="35" style="31" customWidth="1"/>
    <col min="7426" max="7426" width="17.7109375" style="31" customWidth="1"/>
    <col min="7427" max="7427" width="11.7109375" style="31" customWidth="1"/>
    <col min="7428" max="7429" width="10" style="31" customWidth="1"/>
    <col min="7430" max="7430" width="12" style="31" bestFit="1" customWidth="1"/>
    <col min="7431" max="7431" width="12.140625" style="31" bestFit="1" customWidth="1"/>
    <col min="7432" max="7432" width="12.7109375" style="31" customWidth="1"/>
    <col min="7433" max="7433" width="10.7109375" style="31" bestFit="1" customWidth="1"/>
    <col min="7434" max="7435" width="9.140625" style="31"/>
    <col min="7436" max="7436" width="18.85546875" style="31" bestFit="1" customWidth="1"/>
    <col min="7437" max="7437" width="12" style="31" bestFit="1" customWidth="1"/>
    <col min="7438" max="7438" width="11.42578125" style="31" bestFit="1" customWidth="1"/>
    <col min="7439" max="7439" width="12" style="31" bestFit="1" customWidth="1"/>
    <col min="7440" max="7440" width="9.140625" style="31" hidden="1" customWidth="1"/>
    <col min="7441" max="7680" width="9.140625" style="31"/>
    <col min="7681" max="7681" width="35" style="31" customWidth="1"/>
    <col min="7682" max="7682" width="17.7109375" style="31" customWidth="1"/>
    <col min="7683" max="7683" width="11.7109375" style="31" customWidth="1"/>
    <col min="7684" max="7685" width="10" style="31" customWidth="1"/>
    <col min="7686" max="7686" width="12" style="31" bestFit="1" customWidth="1"/>
    <col min="7687" max="7687" width="12.140625" style="31" bestFit="1" customWidth="1"/>
    <col min="7688" max="7688" width="12.7109375" style="31" customWidth="1"/>
    <col min="7689" max="7689" width="10.7109375" style="31" bestFit="1" customWidth="1"/>
    <col min="7690" max="7691" width="9.140625" style="31"/>
    <col min="7692" max="7692" width="18.85546875" style="31" bestFit="1" customWidth="1"/>
    <col min="7693" max="7693" width="12" style="31" bestFit="1" customWidth="1"/>
    <col min="7694" max="7694" width="11.42578125" style="31" bestFit="1" customWidth="1"/>
    <col min="7695" max="7695" width="12" style="31" bestFit="1" customWidth="1"/>
    <col min="7696" max="7696" width="9.140625" style="31" hidden="1" customWidth="1"/>
    <col min="7697" max="7936" width="9.140625" style="31"/>
    <col min="7937" max="7937" width="35" style="31" customWidth="1"/>
    <col min="7938" max="7938" width="17.7109375" style="31" customWidth="1"/>
    <col min="7939" max="7939" width="11.7109375" style="31" customWidth="1"/>
    <col min="7940" max="7941" width="10" style="31" customWidth="1"/>
    <col min="7942" max="7942" width="12" style="31" bestFit="1" customWidth="1"/>
    <col min="7943" max="7943" width="12.140625" style="31" bestFit="1" customWidth="1"/>
    <col min="7944" max="7944" width="12.7109375" style="31" customWidth="1"/>
    <col min="7945" max="7945" width="10.7109375" style="31" bestFit="1" customWidth="1"/>
    <col min="7946" max="7947" width="9.140625" style="31"/>
    <col min="7948" max="7948" width="18.85546875" style="31" bestFit="1" customWidth="1"/>
    <col min="7949" max="7949" width="12" style="31" bestFit="1" customWidth="1"/>
    <col min="7950" max="7950" width="11.42578125" style="31" bestFit="1" customWidth="1"/>
    <col min="7951" max="7951" width="12" style="31" bestFit="1" customWidth="1"/>
    <col min="7952" max="7952" width="9.140625" style="31" hidden="1" customWidth="1"/>
    <col min="7953" max="8192" width="9.140625" style="31"/>
    <col min="8193" max="8193" width="35" style="31" customWidth="1"/>
    <col min="8194" max="8194" width="17.7109375" style="31" customWidth="1"/>
    <col min="8195" max="8195" width="11.7109375" style="31" customWidth="1"/>
    <col min="8196" max="8197" width="10" style="31" customWidth="1"/>
    <col min="8198" max="8198" width="12" style="31" bestFit="1" customWidth="1"/>
    <col min="8199" max="8199" width="12.140625" style="31" bestFit="1" customWidth="1"/>
    <col min="8200" max="8200" width="12.7109375" style="31" customWidth="1"/>
    <col min="8201" max="8201" width="10.7109375" style="31" bestFit="1" customWidth="1"/>
    <col min="8202" max="8203" width="9.140625" style="31"/>
    <col min="8204" max="8204" width="18.85546875" style="31" bestFit="1" customWidth="1"/>
    <col min="8205" max="8205" width="12" style="31" bestFit="1" customWidth="1"/>
    <col min="8206" max="8206" width="11.42578125" style="31" bestFit="1" customWidth="1"/>
    <col min="8207" max="8207" width="12" style="31" bestFit="1" customWidth="1"/>
    <col min="8208" max="8208" width="9.140625" style="31" hidden="1" customWidth="1"/>
    <col min="8209" max="8448" width="9.140625" style="31"/>
    <col min="8449" max="8449" width="35" style="31" customWidth="1"/>
    <col min="8450" max="8450" width="17.7109375" style="31" customWidth="1"/>
    <col min="8451" max="8451" width="11.7109375" style="31" customWidth="1"/>
    <col min="8452" max="8453" width="10" style="31" customWidth="1"/>
    <col min="8454" max="8454" width="12" style="31" bestFit="1" customWidth="1"/>
    <col min="8455" max="8455" width="12.140625" style="31" bestFit="1" customWidth="1"/>
    <col min="8456" max="8456" width="12.7109375" style="31" customWidth="1"/>
    <col min="8457" max="8457" width="10.7109375" style="31" bestFit="1" customWidth="1"/>
    <col min="8458" max="8459" width="9.140625" style="31"/>
    <col min="8460" max="8460" width="18.85546875" style="31" bestFit="1" customWidth="1"/>
    <col min="8461" max="8461" width="12" style="31" bestFit="1" customWidth="1"/>
    <col min="8462" max="8462" width="11.42578125" style="31" bestFit="1" customWidth="1"/>
    <col min="8463" max="8463" width="12" style="31" bestFit="1" customWidth="1"/>
    <col min="8464" max="8464" width="9.140625" style="31" hidden="1" customWidth="1"/>
    <col min="8465" max="8704" width="9.140625" style="31"/>
    <col min="8705" max="8705" width="35" style="31" customWidth="1"/>
    <col min="8706" max="8706" width="17.7109375" style="31" customWidth="1"/>
    <col min="8707" max="8707" width="11.7109375" style="31" customWidth="1"/>
    <col min="8708" max="8709" width="10" style="31" customWidth="1"/>
    <col min="8710" max="8710" width="12" style="31" bestFit="1" customWidth="1"/>
    <col min="8711" max="8711" width="12.140625" style="31" bestFit="1" customWidth="1"/>
    <col min="8712" max="8712" width="12.7109375" style="31" customWidth="1"/>
    <col min="8713" max="8713" width="10.7109375" style="31" bestFit="1" customWidth="1"/>
    <col min="8714" max="8715" width="9.140625" style="31"/>
    <col min="8716" max="8716" width="18.85546875" style="31" bestFit="1" customWidth="1"/>
    <col min="8717" max="8717" width="12" style="31" bestFit="1" customWidth="1"/>
    <col min="8718" max="8718" width="11.42578125" style="31" bestFit="1" customWidth="1"/>
    <col min="8719" max="8719" width="12" style="31" bestFit="1" customWidth="1"/>
    <col min="8720" max="8720" width="9.140625" style="31" hidden="1" customWidth="1"/>
    <col min="8721" max="8960" width="9.140625" style="31"/>
    <col min="8961" max="8961" width="35" style="31" customWidth="1"/>
    <col min="8962" max="8962" width="17.7109375" style="31" customWidth="1"/>
    <col min="8963" max="8963" width="11.7109375" style="31" customWidth="1"/>
    <col min="8964" max="8965" width="10" style="31" customWidth="1"/>
    <col min="8966" max="8966" width="12" style="31" bestFit="1" customWidth="1"/>
    <col min="8967" max="8967" width="12.140625" style="31" bestFit="1" customWidth="1"/>
    <col min="8968" max="8968" width="12.7109375" style="31" customWidth="1"/>
    <col min="8969" max="8969" width="10.7109375" style="31" bestFit="1" customWidth="1"/>
    <col min="8970" max="8971" width="9.140625" style="31"/>
    <col min="8972" max="8972" width="18.85546875" style="31" bestFit="1" customWidth="1"/>
    <col min="8973" max="8973" width="12" style="31" bestFit="1" customWidth="1"/>
    <col min="8974" max="8974" width="11.42578125" style="31" bestFit="1" customWidth="1"/>
    <col min="8975" max="8975" width="12" style="31" bestFit="1" customWidth="1"/>
    <col min="8976" max="8976" width="9.140625" style="31" hidden="1" customWidth="1"/>
    <col min="8977" max="9216" width="9.140625" style="31"/>
    <col min="9217" max="9217" width="35" style="31" customWidth="1"/>
    <col min="9218" max="9218" width="17.7109375" style="31" customWidth="1"/>
    <col min="9219" max="9219" width="11.7109375" style="31" customWidth="1"/>
    <col min="9220" max="9221" width="10" style="31" customWidth="1"/>
    <col min="9222" max="9222" width="12" style="31" bestFit="1" customWidth="1"/>
    <col min="9223" max="9223" width="12.140625" style="31" bestFit="1" customWidth="1"/>
    <col min="9224" max="9224" width="12.7109375" style="31" customWidth="1"/>
    <col min="9225" max="9225" width="10.7109375" style="31" bestFit="1" customWidth="1"/>
    <col min="9226" max="9227" width="9.140625" style="31"/>
    <col min="9228" max="9228" width="18.85546875" style="31" bestFit="1" customWidth="1"/>
    <col min="9229" max="9229" width="12" style="31" bestFit="1" customWidth="1"/>
    <col min="9230" max="9230" width="11.42578125" style="31" bestFit="1" customWidth="1"/>
    <col min="9231" max="9231" width="12" style="31" bestFit="1" customWidth="1"/>
    <col min="9232" max="9232" width="9.140625" style="31" hidden="1" customWidth="1"/>
    <col min="9233" max="9472" width="9.140625" style="31"/>
    <col min="9473" max="9473" width="35" style="31" customWidth="1"/>
    <col min="9474" max="9474" width="17.7109375" style="31" customWidth="1"/>
    <col min="9475" max="9475" width="11.7109375" style="31" customWidth="1"/>
    <col min="9476" max="9477" width="10" style="31" customWidth="1"/>
    <col min="9478" max="9478" width="12" style="31" bestFit="1" customWidth="1"/>
    <col min="9479" max="9479" width="12.140625" style="31" bestFit="1" customWidth="1"/>
    <col min="9480" max="9480" width="12.7109375" style="31" customWidth="1"/>
    <col min="9481" max="9481" width="10.7109375" style="31" bestFit="1" customWidth="1"/>
    <col min="9482" max="9483" width="9.140625" style="31"/>
    <col min="9484" max="9484" width="18.85546875" style="31" bestFit="1" customWidth="1"/>
    <col min="9485" max="9485" width="12" style="31" bestFit="1" customWidth="1"/>
    <col min="9486" max="9486" width="11.42578125" style="31" bestFit="1" customWidth="1"/>
    <col min="9487" max="9487" width="12" style="31" bestFit="1" customWidth="1"/>
    <col min="9488" max="9488" width="9.140625" style="31" hidden="1" customWidth="1"/>
    <col min="9489" max="9728" width="9.140625" style="31"/>
    <col min="9729" max="9729" width="35" style="31" customWidth="1"/>
    <col min="9730" max="9730" width="17.7109375" style="31" customWidth="1"/>
    <col min="9731" max="9731" width="11.7109375" style="31" customWidth="1"/>
    <col min="9732" max="9733" width="10" style="31" customWidth="1"/>
    <col min="9734" max="9734" width="12" style="31" bestFit="1" customWidth="1"/>
    <col min="9735" max="9735" width="12.140625" style="31" bestFit="1" customWidth="1"/>
    <col min="9736" max="9736" width="12.7109375" style="31" customWidth="1"/>
    <col min="9737" max="9737" width="10.7109375" style="31" bestFit="1" customWidth="1"/>
    <col min="9738" max="9739" width="9.140625" style="31"/>
    <col min="9740" max="9740" width="18.85546875" style="31" bestFit="1" customWidth="1"/>
    <col min="9741" max="9741" width="12" style="31" bestFit="1" customWidth="1"/>
    <col min="9742" max="9742" width="11.42578125" style="31" bestFit="1" customWidth="1"/>
    <col min="9743" max="9743" width="12" style="31" bestFit="1" customWidth="1"/>
    <col min="9744" max="9744" width="9.140625" style="31" hidden="1" customWidth="1"/>
    <col min="9745" max="9984" width="9.140625" style="31"/>
    <col min="9985" max="9985" width="35" style="31" customWidth="1"/>
    <col min="9986" max="9986" width="17.7109375" style="31" customWidth="1"/>
    <col min="9987" max="9987" width="11.7109375" style="31" customWidth="1"/>
    <col min="9988" max="9989" width="10" style="31" customWidth="1"/>
    <col min="9990" max="9990" width="12" style="31" bestFit="1" customWidth="1"/>
    <col min="9991" max="9991" width="12.140625" style="31" bestFit="1" customWidth="1"/>
    <col min="9992" max="9992" width="12.7109375" style="31" customWidth="1"/>
    <col min="9993" max="9993" width="10.7109375" style="31" bestFit="1" customWidth="1"/>
    <col min="9994" max="9995" width="9.140625" style="31"/>
    <col min="9996" max="9996" width="18.85546875" style="31" bestFit="1" customWidth="1"/>
    <col min="9997" max="9997" width="12" style="31" bestFit="1" customWidth="1"/>
    <col min="9998" max="9998" width="11.42578125" style="31" bestFit="1" customWidth="1"/>
    <col min="9999" max="9999" width="12" style="31" bestFit="1" customWidth="1"/>
    <col min="10000" max="10000" width="9.140625" style="31" hidden="1" customWidth="1"/>
    <col min="10001" max="10240" width="9.140625" style="31"/>
    <col min="10241" max="10241" width="35" style="31" customWidth="1"/>
    <col min="10242" max="10242" width="17.7109375" style="31" customWidth="1"/>
    <col min="10243" max="10243" width="11.7109375" style="31" customWidth="1"/>
    <col min="10244" max="10245" width="10" style="31" customWidth="1"/>
    <col min="10246" max="10246" width="12" style="31" bestFit="1" customWidth="1"/>
    <col min="10247" max="10247" width="12.140625" style="31" bestFit="1" customWidth="1"/>
    <col min="10248" max="10248" width="12.7109375" style="31" customWidth="1"/>
    <col min="10249" max="10249" width="10.7109375" style="31" bestFit="1" customWidth="1"/>
    <col min="10250" max="10251" width="9.140625" style="31"/>
    <col min="10252" max="10252" width="18.85546875" style="31" bestFit="1" customWidth="1"/>
    <col min="10253" max="10253" width="12" style="31" bestFit="1" customWidth="1"/>
    <col min="10254" max="10254" width="11.42578125" style="31" bestFit="1" customWidth="1"/>
    <col min="10255" max="10255" width="12" style="31" bestFit="1" customWidth="1"/>
    <col min="10256" max="10256" width="9.140625" style="31" hidden="1" customWidth="1"/>
    <col min="10257" max="10496" width="9.140625" style="31"/>
    <col min="10497" max="10497" width="35" style="31" customWidth="1"/>
    <col min="10498" max="10498" width="17.7109375" style="31" customWidth="1"/>
    <col min="10499" max="10499" width="11.7109375" style="31" customWidth="1"/>
    <col min="10500" max="10501" width="10" style="31" customWidth="1"/>
    <col min="10502" max="10502" width="12" style="31" bestFit="1" customWidth="1"/>
    <col min="10503" max="10503" width="12.140625" style="31" bestFit="1" customWidth="1"/>
    <col min="10504" max="10504" width="12.7109375" style="31" customWidth="1"/>
    <col min="10505" max="10505" width="10.7109375" style="31" bestFit="1" customWidth="1"/>
    <col min="10506" max="10507" width="9.140625" style="31"/>
    <col min="10508" max="10508" width="18.85546875" style="31" bestFit="1" customWidth="1"/>
    <col min="10509" max="10509" width="12" style="31" bestFit="1" customWidth="1"/>
    <col min="10510" max="10510" width="11.42578125" style="31" bestFit="1" customWidth="1"/>
    <col min="10511" max="10511" width="12" style="31" bestFit="1" customWidth="1"/>
    <col min="10512" max="10512" width="9.140625" style="31" hidden="1" customWidth="1"/>
    <col min="10513" max="10752" width="9.140625" style="31"/>
    <col min="10753" max="10753" width="35" style="31" customWidth="1"/>
    <col min="10754" max="10754" width="17.7109375" style="31" customWidth="1"/>
    <col min="10755" max="10755" width="11.7109375" style="31" customWidth="1"/>
    <col min="10756" max="10757" width="10" style="31" customWidth="1"/>
    <col min="10758" max="10758" width="12" style="31" bestFit="1" customWidth="1"/>
    <col min="10759" max="10759" width="12.140625" style="31" bestFit="1" customWidth="1"/>
    <col min="10760" max="10760" width="12.7109375" style="31" customWidth="1"/>
    <col min="10761" max="10761" width="10.7109375" style="31" bestFit="1" customWidth="1"/>
    <col min="10762" max="10763" width="9.140625" style="31"/>
    <col min="10764" max="10764" width="18.85546875" style="31" bestFit="1" customWidth="1"/>
    <col min="10765" max="10765" width="12" style="31" bestFit="1" customWidth="1"/>
    <col min="10766" max="10766" width="11.42578125" style="31" bestFit="1" customWidth="1"/>
    <col min="10767" max="10767" width="12" style="31" bestFit="1" customWidth="1"/>
    <col min="10768" max="10768" width="9.140625" style="31" hidden="1" customWidth="1"/>
    <col min="10769" max="11008" width="9.140625" style="31"/>
    <col min="11009" max="11009" width="35" style="31" customWidth="1"/>
    <col min="11010" max="11010" width="17.7109375" style="31" customWidth="1"/>
    <col min="11011" max="11011" width="11.7109375" style="31" customWidth="1"/>
    <col min="11012" max="11013" width="10" style="31" customWidth="1"/>
    <col min="11014" max="11014" width="12" style="31" bestFit="1" customWidth="1"/>
    <col min="11015" max="11015" width="12.140625" style="31" bestFit="1" customWidth="1"/>
    <col min="11016" max="11016" width="12.7109375" style="31" customWidth="1"/>
    <col min="11017" max="11017" width="10.7109375" style="31" bestFit="1" customWidth="1"/>
    <col min="11018" max="11019" width="9.140625" style="31"/>
    <col min="11020" max="11020" width="18.85546875" style="31" bestFit="1" customWidth="1"/>
    <col min="11021" max="11021" width="12" style="31" bestFit="1" customWidth="1"/>
    <col min="11022" max="11022" width="11.42578125" style="31" bestFit="1" customWidth="1"/>
    <col min="11023" max="11023" width="12" style="31" bestFit="1" customWidth="1"/>
    <col min="11024" max="11024" width="9.140625" style="31" hidden="1" customWidth="1"/>
    <col min="11025" max="11264" width="9.140625" style="31"/>
    <col min="11265" max="11265" width="35" style="31" customWidth="1"/>
    <col min="11266" max="11266" width="17.7109375" style="31" customWidth="1"/>
    <col min="11267" max="11267" width="11.7109375" style="31" customWidth="1"/>
    <col min="11268" max="11269" width="10" style="31" customWidth="1"/>
    <col min="11270" max="11270" width="12" style="31" bestFit="1" customWidth="1"/>
    <col min="11271" max="11271" width="12.140625" style="31" bestFit="1" customWidth="1"/>
    <col min="11272" max="11272" width="12.7109375" style="31" customWidth="1"/>
    <col min="11273" max="11273" width="10.7109375" style="31" bestFit="1" customWidth="1"/>
    <col min="11274" max="11275" width="9.140625" style="31"/>
    <col min="11276" max="11276" width="18.85546875" style="31" bestFit="1" customWidth="1"/>
    <col min="11277" max="11277" width="12" style="31" bestFit="1" customWidth="1"/>
    <col min="11278" max="11278" width="11.42578125" style="31" bestFit="1" customWidth="1"/>
    <col min="11279" max="11279" width="12" style="31" bestFit="1" customWidth="1"/>
    <col min="11280" max="11280" width="9.140625" style="31" hidden="1" customWidth="1"/>
    <col min="11281" max="11520" width="9.140625" style="31"/>
    <col min="11521" max="11521" width="35" style="31" customWidth="1"/>
    <col min="11522" max="11522" width="17.7109375" style="31" customWidth="1"/>
    <col min="11523" max="11523" width="11.7109375" style="31" customWidth="1"/>
    <col min="11524" max="11525" width="10" style="31" customWidth="1"/>
    <col min="11526" max="11526" width="12" style="31" bestFit="1" customWidth="1"/>
    <col min="11527" max="11527" width="12.140625" style="31" bestFit="1" customWidth="1"/>
    <col min="11528" max="11528" width="12.7109375" style="31" customWidth="1"/>
    <col min="11529" max="11529" width="10.7109375" style="31" bestFit="1" customWidth="1"/>
    <col min="11530" max="11531" width="9.140625" style="31"/>
    <col min="11532" max="11532" width="18.85546875" style="31" bestFit="1" customWidth="1"/>
    <col min="11533" max="11533" width="12" style="31" bestFit="1" customWidth="1"/>
    <col min="11534" max="11534" width="11.42578125" style="31" bestFit="1" customWidth="1"/>
    <col min="11535" max="11535" width="12" style="31" bestFit="1" customWidth="1"/>
    <col min="11536" max="11536" width="9.140625" style="31" hidden="1" customWidth="1"/>
    <col min="11537" max="11776" width="9.140625" style="31"/>
    <col min="11777" max="11777" width="35" style="31" customWidth="1"/>
    <col min="11778" max="11778" width="17.7109375" style="31" customWidth="1"/>
    <col min="11779" max="11779" width="11.7109375" style="31" customWidth="1"/>
    <col min="11780" max="11781" width="10" style="31" customWidth="1"/>
    <col min="11782" max="11782" width="12" style="31" bestFit="1" customWidth="1"/>
    <col min="11783" max="11783" width="12.140625" style="31" bestFit="1" customWidth="1"/>
    <col min="11784" max="11784" width="12.7109375" style="31" customWidth="1"/>
    <col min="11785" max="11785" width="10.7109375" style="31" bestFit="1" customWidth="1"/>
    <col min="11786" max="11787" width="9.140625" style="31"/>
    <col min="11788" max="11788" width="18.85546875" style="31" bestFit="1" customWidth="1"/>
    <col min="11789" max="11789" width="12" style="31" bestFit="1" customWidth="1"/>
    <col min="11790" max="11790" width="11.42578125" style="31" bestFit="1" customWidth="1"/>
    <col min="11791" max="11791" width="12" style="31" bestFit="1" customWidth="1"/>
    <col min="11792" max="11792" width="9.140625" style="31" hidden="1" customWidth="1"/>
    <col min="11793" max="12032" width="9.140625" style="31"/>
    <col min="12033" max="12033" width="35" style="31" customWidth="1"/>
    <col min="12034" max="12034" width="17.7109375" style="31" customWidth="1"/>
    <col min="12035" max="12035" width="11.7109375" style="31" customWidth="1"/>
    <col min="12036" max="12037" width="10" style="31" customWidth="1"/>
    <col min="12038" max="12038" width="12" style="31" bestFit="1" customWidth="1"/>
    <col min="12039" max="12039" width="12.140625" style="31" bestFit="1" customWidth="1"/>
    <col min="12040" max="12040" width="12.7109375" style="31" customWidth="1"/>
    <col min="12041" max="12041" width="10.7109375" style="31" bestFit="1" customWidth="1"/>
    <col min="12042" max="12043" width="9.140625" style="31"/>
    <col min="12044" max="12044" width="18.85546875" style="31" bestFit="1" customWidth="1"/>
    <col min="12045" max="12045" width="12" style="31" bestFit="1" customWidth="1"/>
    <col min="12046" max="12046" width="11.42578125" style="31" bestFit="1" customWidth="1"/>
    <col min="12047" max="12047" width="12" style="31" bestFit="1" customWidth="1"/>
    <col min="12048" max="12048" width="9.140625" style="31" hidden="1" customWidth="1"/>
    <col min="12049" max="12288" width="9.140625" style="31"/>
    <col min="12289" max="12289" width="35" style="31" customWidth="1"/>
    <col min="12290" max="12290" width="17.7109375" style="31" customWidth="1"/>
    <col min="12291" max="12291" width="11.7109375" style="31" customWidth="1"/>
    <col min="12292" max="12293" width="10" style="31" customWidth="1"/>
    <col min="12294" max="12294" width="12" style="31" bestFit="1" customWidth="1"/>
    <col min="12295" max="12295" width="12.140625" style="31" bestFit="1" customWidth="1"/>
    <col min="12296" max="12296" width="12.7109375" style="31" customWidth="1"/>
    <col min="12297" max="12297" width="10.7109375" style="31" bestFit="1" customWidth="1"/>
    <col min="12298" max="12299" width="9.140625" style="31"/>
    <col min="12300" max="12300" width="18.85546875" style="31" bestFit="1" customWidth="1"/>
    <col min="12301" max="12301" width="12" style="31" bestFit="1" customWidth="1"/>
    <col min="12302" max="12302" width="11.42578125" style="31" bestFit="1" customWidth="1"/>
    <col min="12303" max="12303" width="12" style="31" bestFit="1" customWidth="1"/>
    <col min="12304" max="12304" width="9.140625" style="31" hidden="1" customWidth="1"/>
    <col min="12305" max="12544" width="9.140625" style="31"/>
    <col min="12545" max="12545" width="35" style="31" customWidth="1"/>
    <col min="12546" max="12546" width="17.7109375" style="31" customWidth="1"/>
    <col min="12547" max="12547" width="11.7109375" style="31" customWidth="1"/>
    <col min="12548" max="12549" width="10" style="31" customWidth="1"/>
    <col min="12550" max="12550" width="12" style="31" bestFit="1" customWidth="1"/>
    <col min="12551" max="12551" width="12.140625" style="31" bestFit="1" customWidth="1"/>
    <col min="12552" max="12552" width="12.7109375" style="31" customWidth="1"/>
    <col min="12553" max="12553" width="10.7109375" style="31" bestFit="1" customWidth="1"/>
    <col min="12554" max="12555" width="9.140625" style="31"/>
    <col min="12556" max="12556" width="18.85546875" style="31" bestFit="1" customWidth="1"/>
    <col min="12557" max="12557" width="12" style="31" bestFit="1" customWidth="1"/>
    <col min="12558" max="12558" width="11.42578125" style="31" bestFit="1" customWidth="1"/>
    <col min="12559" max="12559" width="12" style="31" bestFit="1" customWidth="1"/>
    <col min="12560" max="12560" width="9.140625" style="31" hidden="1" customWidth="1"/>
    <col min="12561" max="12800" width="9.140625" style="31"/>
    <col min="12801" max="12801" width="35" style="31" customWidth="1"/>
    <col min="12802" max="12802" width="17.7109375" style="31" customWidth="1"/>
    <col min="12803" max="12803" width="11.7109375" style="31" customWidth="1"/>
    <col min="12804" max="12805" width="10" style="31" customWidth="1"/>
    <col min="12806" max="12806" width="12" style="31" bestFit="1" customWidth="1"/>
    <col min="12807" max="12807" width="12.140625" style="31" bestFit="1" customWidth="1"/>
    <col min="12808" max="12808" width="12.7109375" style="31" customWidth="1"/>
    <col min="12809" max="12809" width="10.7109375" style="31" bestFit="1" customWidth="1"/>
    <col min="12810" max="12811" width="9.140625" style="31"/>
    <col min="12812" max="12812" width="18.85546875" style="31" bestFit="1" customWidth="1"/>
    <col min="12813" max="12813" width="12" style="31" bestFit="1" customWidth="1"/>
    <col min="12814" max="12814" width="11.42578125" style="31" bestFit="1" customWidth="1"/>
    <col min="12815" max="12815" width="12" style="31" bestFit="1" customWidth="1"/>
    <col min="12816" max="12816" width="9.140625" style="31" hidden="1" customWidth="1"/>
    <col min="12817" max="13056" width="9.140625" style="31"/>
    <col min="13057" max="13057" width="35" style="31" customWidth="1"/>
    <col min="13058" max="13058" width="17.7109375" style="31" customWidth="1"/>
    <col min="13059" max="13059" width="11.7109375" style="31" customWidth="1"/>
    <col min="13060" max="13061" width="10" style="31" customWidth="1"/>
    <col min="13062" max="13062" width="12" style="31" bestFit="1" customWidth="1"/>
    <col min="13063" max="13063" width="12.140625" style="31" bestFit="1" customWidth="1"/>
    <col min="13064" max="13064" width="12.7109375" style="31" customWidth="1"/>
    <col min="13065" max="13065" width="10.7109375" style="31" bestFit="1" customWidth="1"/>
    <col min="13066" max="13067" width="9.140625" style="31"/>
    <col min="13068" max="13068" width="18.85546875" style="31" bestFit="1" customWidth="1"/>
    <col min="13069" max="13069" width="12" style="31" bestFit="1" customWidth="1"/>
    <col min="13070" max="13070" width="11.42578125" style="31" bestFit="1" customWidth="1"/>
    <col min="13071" max="13071" width="12" style="31" bestFit="1" customWidth="1"/>
    <col min="13072" max="13072" width="9.140625" style="31" hidden="1" customWidth="1"/>
    <col min="13073" max="13312" width="9.140625" style="31"/>
    <col min="13313" max="13313" width="35" style="31" customWidth="1"/>
    <col min="13314" max="13314" width="17.7109375" style="31" customWidth="1"/>
    <col min="13315" max="13315" width="11.7109375" style="31" customWidth="1"/>
    <col min="13316" max="13317" width="10" style="31" customWidth="1"/>
    <col min="13318" max="13318" width="12" style="31" bestFit="1" customWidth="1"/>
    <col min="13319" max="13319" width="12.140625" style="31" bestFit="1" customWidth="1"/>
    <col min="13320" max="13320" width="12.7109375" style="31" customWidth="1"/>
    <col min="13321" max="13321" width="10.7109375" style="31" bestFit="1" customWidth="1"/>
    <col min="13322" max="13323" width="9.140625" style="31"/>
    <col min="13324" max="13324" width="18.85546875" style="31" bestFit="1" customWidth="1"/>
    <col min="13325" max="13325" width="12" style="31" bestFit="1" customWidth="1"/>
    <col min="13326" max="13326" width="11.42578125" style="31" bestFit="1" customWidth="1"/>
    <col min="13327" max="13327" width="12" style="31" bestFit="1" customWidth="1"/>
    <col min="13328" max="13328" width="9.140625" style="31" hidden="1" customWidth="1"/>
    <col min="13329" max="13568" width="9.140625" style="31"/>
    <col min="13569" max="13569" width="35" style="31" customWidth="1"/>
    <col min="13570" max="13570" width="17.7109375" style="31" customWidth="1"/>
    <col min="13571" max="13571" width="11.7109375" style="31" customWidth="1"/>
    <col min="13572" max="13573" width="10" style="31" customWidth="1"/>
    <col min="13574" max="13574" width="12" style="31" bestFit="1" customWidth="1"/>
    <col min="13575" max="13575" width="12.140625" style="31" bestFit="1" customWidth="1"/>
    <col min="13576" max="13576" width="12.7109375" style="31" customWidth="1"/>
    <col min="13577" max="13577" width="10.7109375" style="31" bestFit="1" customWidth="1"/>
    <col min="13578" max="13579" width="9.140625" style="31"/>
    <col min="13580" max="13580" width="18.85546875" style="31" bestFit="1" customWidth="1"/>
    <col min="13581" max="13581" width="12" style="31" bestFit="1" customWidth="1"/>
    <col min="13582" max="13582" width="11.42578125" style="31" bestFit="1" customWidth="1"/>
    <col min="13583" max="13583" width="12" style="31" bestFit="1" customWidth="1"/>
    <col min="13584" max="13584" width="9.140625" style="31" hidden="1" customWidth="1"/>
    <col min="13585" max="13824" width="9.140625" style="31"/>
    <col min="13825" max="13825" width="35" style="31" customWidth="1"/>
    <col min="13826" max="13826" width="17.7109375" style="31" customWidth="1"/>
    <col min="13827" max="13827" width="11.7109375" style="31" customWidth="1"/>
    <col min="13828" max="13829" width="10" style="31" customWidth="1"/>
    <col min="13830" max="13830" width="12" style="31" bestFit="1" customWidth="1"/>
    <col min="13831" max="13831" width="12.140625" style="31" bestFit="1" customWidth="1"/>
    <col min="13832" max="13832" width="12.7109375" style="31" customWidth="1"/>
    <col min="13833" max="13833" width="10.7109375" style="31" bestFit="1" customWidth="1"/>
    <col min="13834" max="13835" width="9.140625" style="31"/>
    <col min="13836" max="13836" width="18.85546875" style="31" bestFit="1" customWidth="1"/>
    <col min="13837" max="13837" width="12" style="31" bestFit="1" customWidth="1"/>
    <col min="13838" max="13838" width="11.42578125" style="31" bestFit="1" customWidth="1"/>
    <col min="13839" max="13839" width="12" style="31" bestFit="1" customWidth="1"/>
    <col min="13840" max="13840" width="9.140625" style="31" hidden="1" customWidth="1"/>
    <col min="13841" max="14080" width="9.140625" style="31"/>
    <col min="14081" max="14081" width="35" style="31" customWidth="1"/>
    <col min="14082" max="14082" width="17.7109375" style="31" customWidth="1"/>
    <col min="14083" max="14083" width="11.7109375" style="31" customWidth="1"/>
    <col min="14084" max="14085" width="10" style="31" customWidth="1"/>
    <col min="14086" max="14086" width="12" style="31" bestFit="1" customWidth="1"/>
    <col min="14087" max="14087" width="12.140625" style="31" bestFit="1" customWidth="1"/>
    <col min="14088" max="14088" width="12.7109375" style="31" customWidth="1"/>
    <col min="14089" max="14089" width="10.7109375" style="31" bestFit="1" customWidth="1"/>
    <col min="14090" max="14091" width="9.140625" style="31"/>
    <col min="14092" max="14092" width="18.85546875" style="31" bestFit="1" customWidth="1"/>
    <col min="14093" max="14093" width="12" style="31" bestFit="1" customWidth="1"/>
    <col min="14094" max="14094" width="11.42578125" style="31" bestFit="1" customWidth="1"/>
    <col min="14095" max="14095" width="12" style="31" bestFit="1" customWidth="1"/>
    <col min="14096" max="14096" width="9.140625" style="31" hidden="1" customWidth="1"/>
    <col min="14097" max="14336" width="9.140625" style="31"/>
    <col min="14337" max="14337" width="35" style="31" customWidth="1"/>
    <col min="14338" max="14338" width="17.7109375" style="31" customWidth="1"/>
    <col min="14339" max="14339" width="11.7109375" style="31" customWidth="1"/>
    <col min="14340" max="14341" width="10" style="31" customWidth="1"/>
    <col min="14342" max="14342" width="12" style="31" bestFit="1" customWidth="1"/>
    <col min="14343" max="14343" width="12.140625" style="31" bestFit="1" customWidth="1"/>
    <col min="14344" max="14344" width="12.7109375" style="31" customWidth="1"/>
    <col min="14345" max="14345" width="10.7109375" style="31" bestFit="1" customWidth="1"/>
    <col min="14346" max="14347" width="9.140625" style="31"/>
    <col min="14348" max="14348" width="18.85546875" style="31" bestFit="1" customWidth="1"/>
    <col min="14349" max="14349" width="12" style="31" bestFit="1" customWidth="1"/>
    <col min="14350" max="14350" width="11.42578125" style="31" bestFit="1" customWidth="1"/>
    <col min="14351" max="14351" width="12" style="31" bestFit="1" customWidth="1"/>
    <col min="14352" max="14352" width="9.140625" style="31" hidden="1" customWidth="1"/>
    <col min="14353" max="14592" width="9.140625" style="31"/>
    <col min="14593" max="14593" width="35" style="31" customWidth="1"/>
    <col min="14594" max="14594" width="17.7109375" style="31" customWidth="1"/>
    <col min="14595" max="14595" width="11.7109375" style="31" customWidth="1"/>
    <col min="14596" max="14597" width="10" style="31" customWidth="1"/>
    <col min="14598" max="14598" width="12" style="31" bestFit="1" customWidth="1"/>
    <col min="14599" max="14599" width="12.140625" style="31" bestFit="1" customWidth="1"/>
    <col min="14600" max="14600" width="12.7109375" style="31" customWidth="1"/>
    <col min="14601" max="14601" width="10.7109375" style="31" bestFit="1" customWidth="1"/>
    <col min="14602" max="14603" width="9.140625" style="31"/>
    <col min="14604" max="14604" width="18.85546875" style="31" bestFit="1" customWidth="1"/>
    <col min="14605" max="14605" width="12" style="31" bestFit="1" customWidth="1"/>
    <col min="14606" max="14606" width="11.42578125" style="31" bestFit="1" customWidth="1"/>
    <col min="14607" max="14607" width="12" style="31" bestFit="1" customWidth="1"/>
    <col min="14608" max="14608" width="9.140625" style="31" hidden="1" customWidth="1"/>
    <col min="14609" max="14848" width="9.140625" style="31"/>
    <col min="14849" max="14849" width="35" style="31" customWidth="1"/>
    <col min="14850" max="14850" width="17.7109375" style="31" customWidth="1"/>
    <col min="14851" max="14851" width="11.7109375" style="31" customWidth="1"/>
    <col min="14852" max="14853" width="10" style="31" customWidth="1"/>
    <col min="14854" max="14854" width="12" style="31" bestFit="1" customWidth="1"/>
    <col min="14855" max="14855" width="12.140625" style="31" bestFit="1" customWidth="1"/>
    <col min="14856" max="14856" width="12.7109375" style="31" customWidth="1"/>
    <col min="14857" max="14857" width="10.7109375" style="31" bestFit="1" customWidth="1"/>
    <col min="14858" max="14859" width="9.140625" style="31"/>
    <col min="14860" max="14860" width="18.85546875" style="31" bestFit="1" customWidth="1"/>
    <col min="14861" max="14861" width="12" style="31" bestFit="1" customWidth="1"/>
    <col min="14862" max="14862" width="11.42578125" style="31" bestFit="1" customWidth="1"/>
    <col min="14863" max="14863" width="12" style="31" bestFit="1" customWidth="1"/>
    <col min="14864" max="14864" width="9.140625" style="31" hidden="1" customWidth="1"/>
    <col min="14865" max="15104" width="9.140625" style="31"/>
    <col min="15105" max="15105" width="35" style="31" customWidth="1"/>
    <col min="15106" max="15106" width="17.7109375" style="31" customWidth="1"/>
    <col min="15107" max="15107" width="11.7109375" style="31" customWidth="1"/>
    <col min="15108" max="15109" width="10" style="31" customWidth="1"/>
    <col min="15110" max="15110" width="12" style="31" bestFit="1" customWidth="1"/>
    <col min="15111" max="15111" width="12.140625" style="31" bestFit="1" customWidth="1"/>
    <col min="15112" max="15112" width="12.7109375" style="31" customWidth="1"/>
    <col min="15113" max="15113" width="10.7109375" style="31" bestFit="1" customWidth="1"/>
    <col min="15114" max="15115" width="9.140625" style="31"/>
    <col min="15116" max="15116" width="18.85546875" style="31" bestFit="1" customWidth="1"/>
    <col min="15117" max="15117" width="12" style="31" bestFit="1" customWidth="1"/>
    <col min="15118" max="15118" width="11.42578125" style="31" bestFit="1" customWidth="1"/>
    <col min="15119" max="15119" width="12" style="31" bestFit="1" customWidth="1"/>
    <col min="15120" max="15120" width="9.140625" style="31" hidden="1" customWidth="1"/>
    <col min="15121" max="15360" width="9.140625" style="31"/>
    <col min="15361" max="15361" width="35" style="31" customWidth="1"/>
    <col min="15362" max="15362" width="17.7109375" style="31" customWidth="1"/>
    <col min="15363" max="15363" width="11.7109375" style="31" customWidth="1"/>
    <col min="15364" max="15365" width="10" style="31" customWidth="1"/>
    <col min="15366" max="15366" width="12" style="31" bestFit="1" customWidth="1"/>
    <col min="15367" max="15367" width="12.140625" style="31" bestFit="1" customWidth="1"/>
    <col min="15368" max="15368" width="12.7109375" style="31" customWidth="1"/>
    <col min="15369" max="15369" width="10.7109375" style="31" bestFit="1" customWidth="1"/>
    <col min="15370" max="15371" width="9.140625" style="31"/>
    <col min="15372" max="15372" width="18.85546875" style="31" bestFit="1" customWidth="1"/>
    <col min="15373" max="15373" width="12" style="31" bestFit="1" customWidth="1"/>
    <col min="15374" max="15374" width="11.42578125" style="31" bestFit="1" customWidth="1"/>
    <col min="15375" max="15375" width="12" style="31" bestFit="1" customWidth="1"/>
    <col min="15376" max="15376" width="9.140625" style="31" hidden="1" customWidth="1"/>
    <col min="15377" max="15616" width="9.140625" style="31"/>
    <col min="15617" max="15617" width="35" style="31" customWidth="1"/>
    <col min="15618" max="15618" width="17.7109375" style="31" customWidth="1"/>
    <col min="15619" max="15619" width="11.7109375" style="31" customWidth="1"/>
    <col min="15620" max="15621" width="10" style="31" customWidth="1"/>
    <col min="15622" max="15622" width="12" style="31" bestFit="1" customWidth="1"/>
    <col min="15623" max="15623" width="12.140625" style="31" bestFit="1" customWidth="1"/>
    <col min="15624" max="15624" width="12.7109375" style="31" customWidth="1"/>
    <col min="15625" max="15625" width="10.7109375" style="31" bestFit="1" customWidth="1"/>
    <col min="15626" max="15627" width="9.140625" style="31"/>
    <col min="15628" max="15628" width="18.85546875" style="31" bestFit="1" customWidth="1"/>
    <col min="15629" max="15629" width="12" style="31" bestFit="1" customWidth="1"/>
    <col min="15630" max="15630" width="11.42578125" style="31" bestFit="1" customWidth="1"/>
    <col min="15631" max="15631" width="12" style="31" bestFit="1" customWidth="1"/>
    <col min="15632" max="15632" width="9.140625" style="31" hidden="1" customWidth="1"/>
    <col min="15633" max="15872" width="9.140625" style="31"/>
    <col min="15873" max="15873" width="35" style="31" customWidth="1"/>
    <col min="15874" max="15874" width="17.7109375" style="31" customWidth="1"/>
    <col min="15875" max="15875" width="11.7109375" style="31" customWidth="1"/>
    <col min="15876" max="15877" width="10" style="31" customWidth="1"/>
    <col min="15878" max="15878" width="12" style="31" bestFit="1" customWidth="1"/>
    <col min="15879" max="15879" width="12.140625" style="31" bestFit="1" customWidth="1"/>
    <col min="15880" max="15880" width="12.7109375" style="31" customWidth="1"/>
    <col min="15881" max="15881" width="10.7109375" style="31" bestFit="1" customWidth="1"/>
    <col min="15882" max="15883" width="9.140625" style="31"/>
    <col min="15884" max="15884" width="18.85546875" style="31" bestFit="1" customWidth="1"/>
    <col min="15885" max="15885" width="12" style="31" bestFit="1" customWidth="1"/>
    <col min="15886" max="15886" width="11.42578125" style="31" bestFit="1" customWidth="1"/>
    <col min="15887" max="15887" width="12" style="31" bestFit="1" customWidth="1"/>
    <col min="15888" max="15888" width="9.140625" style="31" hidden="1" customWidth="1"/>
    <col min="15889" max="16128" width="9.140625" style="31"/>
    <col min="16129" max="16129" width="35" style="31" customWidth="1"/>
    <col min="16130" max="16130" width="17.7109375" style="31" customWidth="1"/>
    <col min="16131" max="16131" width="11.7109375" style="31" customWidth="1"/>
    <col min="16132" max="16133" width="10" style="31" customWidth="1"/>
    <col min="16134" max="16134" width="12" style="31" bestFit="1" customWidth="1"/>
    <col min="16135" max="16135" width="12.140625" style="31" bestFit="1" customWidth="1"/>
    <col min="16136" max="16136" width="12.7109375" style="31" customWidth="1"/>
    <col min="16137" max="16137" width="10.7109375" style="31" bestFit="1" customWidth="1"/>
    <col min="16138" max="16139" width="9.140625" style="31"/>
    <col min="16140" max="16140" width="18.85546875" style="31" bestFit="1" customWidth="1"/>
    <col min="16141" max="16141" width="12" style="31" bestFit="1" customWidth="1"/>
    <col min="16142" max="16142" width="11.42578125" style="31" bestFit="1" customWidth="1"/>
    <col min="16143" max="16143" width="12" style="31" bestFit="1" customWidth="1"/>
    <col min="16144" max="16144" width="9.140625" style="31" hidden="1" customWidth="1"/>
    <col min="16145" max="16384" width="9.140625" style="31"/>
  </cols>
  <sheetData>
    <row r="1" spans="1:16" x14ac:dyDescent="0.2">
      <c r="A1" s="28" t="s">
        <v>1304</v>
      </c>
      <c r="B1" s="29"/>
      <c r="C1" s="29"/>
      <c r="D1" s="29"/>
      <c r="E1" s="29"/>
      <c r="F1" s="30"/>
      <c r="G1" s="30"/>
    </row>
    <row r="2" spans="1:16" x14ac:dyDescent="0.2">
      <c r="A2" s="28" t="s">
        <v>1305</v>
      </c>
      <c r="B2" s="29"/>
      <c r="C2" s="29"/>
      <c r="D2" s="29"/>
      <c r="E2" s="29"/>
      <c r="F2" s="30"/>
      <c r="G2" s="30"/>
    </row>
    <row r="3" spans="1:16" ht="13.5" thickBot="1" x14ac:dyDescent="0.25">
      <c r="B3" s="29"/>
      <c r="C3" s="29"/>
      <c r="D3" s="29"/>
      <c r="E3" s="29"/>
      <c r="F3" s="30"/>
      <c r="G3" s="30"/>
    </row>
    <row r="4" spans="1:16" ht="13.5" thickTop="1" x14ac:dyDescent="0.2">
      <c r="A4" s="32"/>
      <c r="B4" s="33"/>
      <c r="C4" s="33" t="s">
        <v>1306</v>
      </c>
      <c r="D4" s="33"/>
      <c r="E4" s="33"/>
      <c r="F4" s="34"/>
      <c r="G4" s="34"/>
      <c r="H4" s="140" t="s">
        <v>1307</v>
      </c>
      <c r="I4" s="140"/>
      <c r="J4" s="140"/>
      <c r="K4" s="140"/>
      <c r="L4" s="35" t="s">
        <v>1308</v>
      </c>
      <c r="M4" s="36" t="s">
        <v>1309</v>
      </c>
      <c r="N4" s="33" t="s">
        <v>1310</v>
      </c>
      <c r="O4" s="37" t="s">
        <v>1310</v>
      </c>
      <c r="P4" s="38"/>
    </row>
    <row r="5" spans="1:16" ht="14.25" x14ac:dyDescent="0.2">
      <c r="A5" s="39"/>
      <c r="B5" s="40" t="s">
        <v>1311</v>
      </c>
      <c r="C5" s="40" t="s">
        <v>1312</v>
      </c>
      <c r="D5" s="40"/>
      <c r="E5" s="40"/>
      <c r="F5" s="41"/>
      <c r="G5" s="41"/>
      <c r="H5" s="42" t="s">
        <v>1313</v>
      </c>
      <c r="I5" s="43" t="s">
        <v>1314</v>
      </c>
      <c r="J5" s="43" t="s">
        <v>1313</v>
      </c>
      <c r="K5" s="44" t="s">
        <v>1315</v>
      </c>
      <c r="L5" s="40" t="s">
        <v>1316</v>
      </c>
      <c r="M5" s="45" t="s">
        <v>1317</v>
      </c>
      <c r="N5" s="40" t="s">
        <v>1318</v>
      </c>
      <c r="O5" s="46" t="s">
        <v>1318</v>
      </c>
      <c r="P5" s="38"/>
    </row>
    <row r="6" spans="1:16" ht="15" thickBot="1" x14ac:dyDescent="0.25">
      <c r="A6" s="47" t="s">
        <v>1319</v>
      </c>
      <c r="B6" s="48" t="s">
        <v>1320</v>
      </c>
      <c r="C6" s="48" t="s">
        <v>1321</v>
      </c>
      <c r="D6" s="48" t="s">
        <v>1322</v>
      </c>
      <c r="E6" s="48" t="s">
        <v>1323</v>
      </c>
      <c r="F6" s="49" t="s">
        <v>1324</v>
      </c>
      <c r="G6" s="49" t="s">
        <v>1325</v>
      </c>
      <c r="H6" s="50" t="s">
        <v>1326</v>
      </c>
      <c r="I6" s="48" t="s">
        <v>1327</v>
      </c>
      <c r="J6" s="48" t="s">
        <v>1328</v>
      </c>
      <c r="K6" s="51" t="s">
        <v>1328</v>
      </c>
      <c r="L6" s="48" t="s">
        <v>1329</v>
      </c>
      <c r="M6" s="50" t="s">
        <v>1330</v>
      </c>
      <c r="N6" s="48" t="s">
        <v>1331</v>
      </c>
      <c r="O6" s="52" t="s">
        <v>1332</v>
      </c>
      <c r="P6" s="38"/>
    </row>
    <row r="7" spans="1:16" ht="13.5" thickTop="1" x14ac:dyDescent="0.2">
      <c r="A7" s="53" t="s">
        <v>1333</v>
      </c>
      <c r="B7" s="54"/>
      <c r="C7" s="54"/>
      <c r="D7" s="54"/>
      <c r="E7" s="54"/>
      <c r="F7" s="54"/>
      <c r="G7" s="54"/>
      <c r="H7" s="54"/>
      <c r="I7" s="54"/>
      <c r="J7" s="54"/>
      <c r="K7" s="54"/>
      <c r="L7" s="54"/>
      <c r="M7" s="54"/>
      <c r="N7" s="54"/>
      <c r="O7" s="55"/>
      <c r="P7" s="38"/>
    </row>
    <row r="8" spans="1:16" ht="15.75" x14ac:dyDescent="0.3">
      <c r="A8" s="56" t="s">
        <v>1334</v>
      </c>
      <c r="B8" s="57">
        <v>114</v>
      </c>
      <c r="C8" s="57">
        <v>8</v>
      </c>
      <c r="D8" s="58">
        <f>(10^((0.85*G8)-0.7))*0.395</f>
        <v>240.4914748062746</v>
      </c>
      <c r="E8" s="59">
        <f>LOG(D8)</f>
        <v>2.3810996856569799</v>
      </c>
      <c r="F8" s="59">
        <v>4.03</v>
      </c>
      <c r="G8" s="59">
        <f>(F8/0.983)-0.00028</f>
        <v>4.0994148118006111</v>
      </c>
      <c r="H8" s="57">
        <v>2</v>
      </c>
      <c r="I8" s="57">
        <v>0.24</v>
      </c>
      <c r="J8" s="57">
        <f>B8*0.001*H8*1000</f>
        <v>228</v>
      </c>
      <c r="K8" s="60">
        <f>B8*0.001*I8*1000</f>
        <v>27.36</v>
      </c>
      <c r="L8" s="61">
        <f>(10^(4.5-(0.55*C8)))*1000</f>
        <v>1258.9254117941662</v>
      </c>
      <c r="M8" s="58">
        <f>IF(((K8/D8)*1000)&gt;L8,"NA",((K8/D8)*1000))</f>
        <v>113.76702655276893</v>
      </c>
      <c r="N8" s="60">
        <f>(0.01*(10^F8)*M8)/1000</f>
        <v>12.190356525077135</v>
      </c>
      <c r="O8" s="62">
        <f>N8/0.01</f>
        <v>1219.0356525077134</v>
      </c>
      <c r="P8" s="63">
        <f>(K9/D9)*1000</f>
        <v>7.5385567714488108E-2</v>
      </c>
    </row>
    <row r="9" spans="1:16" ht="15.75" x14ac:dyDescent="0.3">
      <c r="A9" s="64" t="s">
        <v>1335</v>
      </c>
      <c r="B9" s="65">
        <v>240</v>
      </c>
      <c r="C9" s="65">
        <v>17</v>
      </c>
      <c r="D9" s="66">
        <f>(10^((0.85*G9)-0.7))*0.395</f>
        <v>764071.98017200909</v>
      </c>
      <c r="E9" s="59">
        <f>LOG(D9)</f>
        <v>5.8831342736529102</v>
      </c>
      <c r="F9" s="67">
        <v>8.08</v>
      </c>
      <c r="G9" s="67">
        <f>(F9/0.983)-0.00028</f>
        <v>8.2194555035605283</v>
      </c>
      <c r="H9" s="65">
        <v>2</v>
      </c>
      <c r="I9" s="65">
        <v>0.24</v>
      </c>
      <c r="J9" s="65">
        <f>B9*0.001*H9*1000</f>
        <v>480</v>
      </c>
      <c r="K9" s="68">
        <f>B9*0.001*I9*1000</f>
        <v>57.6</v>
      </c>
      <c r="L9" s="69">
        <f>(10^(4.5-(0.55*C9)))*1000</f>
        <v>1.4125375446227471E-2</v>
      </c>
      <c r="M9" s="70">
        <v>1.4E-2</v>
      </c>
      <c r="N9" s="68">
        <f>(0.01*(10^F9)*P8)/1000</f>
        <v>90.633386946571832</v>
      </c>
      <c r="O9" s="71">
        <f>N9/0.01</f>
        <v>9063.3386946571827</v>
      </c>
      <c r="P9" s="72">
        <f>(K10/D10)*1000</f>
        <v>4.8972135890300194E-7</v>
      </c>
    </row>
    <row r="10" spans="1:16" ht="15.75" x14ac:dyDescent="0.3">
      <c r="A10" s="64" t="s">
        <v>1336</v>
      </c>
      <c r="B10" s="65">
        <v>437</v>
      </c>
      <c r="C10" s="65">
        <v>31</v>
      </c>
      <c r="D10" s="73">
        <f>(10^((0.85*G10)-0.7))*0.395</f>
        <v>214162601024.66422</v>
      </c>
      <c r="E10" s="59">
        <f>LOG(D10)</f>
        <v>11.330743632757693</v>
      </c>
      <c r="F10" s="67">
        <v>14.38</v>
      </c>
      <c r="G10" s="67">
        <f>(F10/0.983)-0.00028</f>
        <v>14.628407690742625</v>
      </c>
      <c r="H10" s="65">
        <v>2</v>
      </c>
      <c r="I10" s="65">
        <v>0.24</v>
      </c>
      <c r="J10" s="65">
        <f>B10*0.001*H10*1000</f>
        <v>874</v>
      </c>
      <c r="K10" s="68">
        <f>B10*0.001*I10*1000</f>
        <v>104.88</v>
      </c>
      <c r="L10" s="74">
        <f>(10^(4.5-(0.55*C10)))*1000</f>
        <v>2.8183829312644412E-10</v>
      </c>
      <c r="M10" s="70" t="str">
        <f>IF(((K10/D10)*1000)&gt;L10,"NA",((K10/D10)*1000))</f>
        <v>NA</v>
      </c>
      <c r="N10" s="66">
        <f>(0.01*(10^F10)*P9)/1000</f>
        <v>1174.7597168834852</v>
      </c>
      <c r="O10" s="71">
        <f>N10/0.01</f>
        <v>117475.97168834852</v>
      </c>
      <c r="P10" s="38"/>
    </row>
    <row r="11" spans="1:16" x14ac:dyDescent="0.2">
      <c r="A11" s="75" t="s">
        <v>1337</v>
      </c>
      <c r="B11" s="76"/>
      <c r="C11" s="76"/>
      <c r="D11" s="76"/>
      <c r="E11" s="76"/>
      <c r="F11" s="76"/>
      <c r="G11" s="77"/>
      <c r="H11" s="76"/>
      <c r="I11" s="76"/>
      <c r="J11" s="76"/>
      <c r="K11" s="76"/>
      <c r="L11" s="76"/>
      <c r="M11" s="78"/>
      <c r="N11" s="76"/>
      <c r="O11" s="79"/>
      <c r="P11" s="38"/>
    </row>
    <row r="12" spans="1:16" ht="15.75" x14ac:dyDescent="0.3">
      <c r="A12" s="64" t="s">
        <v>1338</v>
      </c>
      <c r="B12" s="65">
        <v>81</v>
      </c>
      <c r="C12" s="65">
        <v>6</v>
      </c>
      <c r="D12" s="80">
        <f>10^E12</f>
        <v>160.97687482036577</v>
      </c>
      <c r="E12" s="67">
        <f>(0.91*G12)-(1.975*LOG(0.00000068*(10^G12)+1))-0.786</f>
        <v>2.2067634918129144</v>
      </c>
      <c r="F12" s="68">
        <v>3</v>
      </c>
      <c r="G12" s="67">
        <v>3.29</v>
      </c>
      <c r="H12" s="65">
        <v>2</v>
      </c>
      <c r="I12" s="65">
        <v>0.24</v>
      </c>
      <c r="J12" s="80">
        <f t="shared" ref="J12:J17" si="0">B12*0.001*H12*1000</f>
        <v>162</v>
      </c>
      <c r="K12" s="68">
        <f t="shared" ref="K12:K17" si="1">B12*0.001*I12*1000</f>
        <v>19.439999999999998</v>
      </c>
      <c r="L12" s="66">
        <v>36000</v>
      </c>
      <c r="M12" s="58">
        <f t="shared" ref="M12:M17" si="2">IF(((K12/D12)*1000)&gt;L12,"NA",((K12/D12)*1000))</f>
        <v>120.76268732197163</v>
      </c>
      <c r="N12" s="67">
        <f t="shared" ref="N12:N17" si="3">IF(((10^F12)*((K12/D12)*1000)/1000)&gt;1000000,"NC",0.01*O12)</f>
        <v>1.2076268732197162</v>
      </c>
      <c r="O12" s="81">
        <f t="shared" ref="O12:O17" si="4">IF(((10^F12)*((K12/D12)*1000)/1000)&gt;1000000,"NC",((10^F12)*((K12/D12)*1000)/1000))</f>
        <v>120.76268732197163</v>
      </c>
      <c r="P12" s="38"/>
    </row>
    <row r="13" spans="1:16" ht="15.75" x14ac:dyDescent="0.3">
      <c r="A13" s="64" t="s">
        <v>1339</v>
      </c>
      <c r="B13" s="65">
        <v>100</v>
      </c>
      <c r="C13" s="65">
        <v>7</v>
      </c>
      <c r="D13" s="80">
        <f t="shared" ref="D13:D18" si="5">10^E13</f>
        <v>446.98475025392077</v>
      </c>
      <c r="E13" s="67">
        <f t="shared" ref="E13:E18" si="6">(0.91*G13)-(1.975*LOG(0.00000068*(10^G13)+1))-0.786</f>
        <v>2.6502927065915616</v>
      </c>
      <c r="F13" s="68">
        <v>3.6</v>
      </c>
      <c r="G13" s="67">
        <v>3.78</v>
      </c>
      <c r="H13" s="65">
        <v>2</v>
      </c>
      <c r="I13" s="65">
        <v>0.24</v>
      </c>
      <c r="J13" s="80">
        <f t="shared" si="0"/>
        <v>200</v>
      </c>
      <c r="K13" s="68">
        <f t="shared" si="1"/>
        <v>24</v>
      </c>
      <c r="L13" s="66">
        <v>12000</v>
      </c>
      <c r="M13" s="58">
        <f t="shared" si="2"/>
        <v>53.693106949098834</v>
      </c>
      <c r="N13" s="67">
        <f t="shared" si="3"/>
        <v>2.1375610885732086</v>
      </c>
      <c r="O13" s="81">
        <f t="shared" si="4"/>
        <v>213.75610885732084</v>
      </c>
      <c r="P13" s="38"/>
    </row>
    <row r="14" spans="1:16" ht="15.75" x14ac:dyDescent="0.3">
      <c r="A14" s="64" t="s">
        <v>1340</v>
      </c>
      <c r="B14" s="65">
        <v>130</v>
      </c>
      <c r="C14" s="65">
        <v>9</v>
      </c>
      <c r="D14" s="66">
        <f t="shared" si="5"/>
        <v>3255.944925762497</v>
      </c>
      <c r="E14" s="67">
        <f t="shared" si="6"/>
        <v>3.5126770501975897</v>
      </c>
      <c r="F14" s="68">
        <v>4.8</v>
      </c>
      <c r="G14" s="67">
        <v>4.76</v>
      </c>
      <c r="H14" s="65">
        <v>2</v>
      </c>
      <c r="I14" s="65">
        <v>0.24</v>
      </c>
      <c r="J14" s="80">
        <f t="shared" si="0"/>
        <v>260</v>
      </c>
      <c r="K14" s="68">
        <f t="shared" si="1"/>
        <v>31.2</v>
      </c>
      <c r="L14" s="66">
        <v>120</v>
      </c>
      <c r="M14" s="60">
        <f t="shared" si="2"/>
        <v>9.582471666867459</v>
      </c>
      <c r="N14" s="67">
        <f t="shared" si="3"/>
        <v>6.0461308764833834</v>
      </c>
      <c r="O14" s="81">
        <f t="shared" si="4"/>
        <v>604.61308764833836</v>
      </c>
      <c r="P14" s="38"/>
    </row>
    <row r="15" spans="1:16" ht="15.75" x14ac:dyDescent="0.3">
      <c r="A15" s="64" t="s">
        <v>1341</v>
      </c>
      <c r="B15" s="65">
        <v>160</v>
      </c>
      <c r="C15" s="65">
        <v>11</v>
      </c>
      <c r="D15" s="66">
        <f t="shared" si="5"/>
        <v>14624.166474667119</v>
      </c>
      <c r="E15" s="67">
        <f t="shared" si="6"/>
        <v>4.1650711222230292</v>
      </c>
      <c r="F15" s="68">
        <v>5.9</v>
      </c>
      <c r="G15" s="67">
        <v>5.74</v>
      </c>
      <c r="H15" s="65">
        <v>2</v>
      </c>
      <c r="I15" s="65">
        <v>0.24</v>
      </c>
      <c r="J15" s="80">
        <f t="shared" si="0"/>
        <v>320</v>
      </c>
      <c r="K15" s="68">
        <f t="shared" si="1"/>
        <v>38.4</v>
      </c>
      <c r="L15" s="66">
        <v>30</v>
      </c>
      <c r="M15" s="60">
        <f t="shared" si="2"/>
        <v>2.6257906778153024</v>
      </c>
      <c r="N15" s="68">
        <f t="shared" si="3"/>
        <v>20.857396738645086</v>
      </c>
      <c r="O15" s="82">
        <f t="shared" si="4"/>
        <v>2085.7396738645084</v>
      </c>
      <c r="P15" s="38"/>
    </row>
    <row r="16" spans="1:16" ht="15.75" x14ac:dyDescent="0.3">
      <c r="A16" s="64" t="s">
        <v>1342</v>
      </c>
      <c r="B16" s="65">
        <v>200</v>
      </c>
      <c r="C16" s="65">
        <v>14</v>
      </c>
      <c r="D16" s="66">
        <f t="shared" si="5"/>
        <v>4292.1088171935544</v>
      </c>
      <c r="E16" s="67">
        <f t="shared" si="6"/>
        <v>3.6326707240366019</v>
      </c>
      <c r="F16" s="68">
        <v>6.7</v>
      </c>
      <c r="G16" s="67">
        <v>7.22</v>
      </c>
      <c r="H16" s="65">
        <v>2</v>
      </c>
      <c r="I16" s="65">
        <v>0.24</v>
      </c>
      <c r="J16" s="80">
        <f t="shared" si="0"/>
        <v>400</v>
      </c>
      <c r="K16" s="68">
        <f t="shared" si="1"/>
        <v>48</v>
      </c>
      <c r="L16" s="67">
        <v>0.35</v>
      </c>
      <c r="M16" s="58" t="str">
        <f t="shared" si="2"/>
        <v>NA</v>
      </c>
      <c r="N16" s="80">
        <f t="shared" si="3"/>
        <v>560.49341334824442</v>
      </c>
      <c r="O16" s="82">
        <f t="shared" si="4"/>
        <v>56049.341334824436</v>
      </c>
      <c r="P16" s="38"/>
    </row>
    <row r="17" spans="1:16" ht="15.75" x14ac:dyDescent="0.3">
      <c r="A17" s="64" t="s">
        <v>1343</v>
      </c>
      <c r="B17" s="65">
        <v>270</v>
      </c>
      <c r="C17" s="65">
        <v>18</v>
      </c>
      <c r="D17" s="80">
        <f t="shared" si="5"/>
        <v>41.424943342961598</v>
      </c>
      <c r="E17" s="67">
        <f t="shared" si="6"/>
        <v>1.6172619231057141</v>
      </c>
      <c r="F17" s="68">
        <v>8.6</v>
      </c>
      <c r="G17" s="67">
        <v>9.18</v>
      </c>
      <c r="H17" s="65">
        <v>2</v>
      </c>
      <c r="I17" s="65">
        <v>0.24</v>
      </c>
      <c r="J17" s="80">
        <f t="shared" si="0"/>
        <v>540</v>
      </c>
      <c r="K17" s="68">
        <f t="shared" si="1"/>
        <v>64.8</v>
      </c>
      <c r="L17" s="83">
        <v>1.5E-3</v>
      </c>
      <c r="M17" s="58" t="str">
        <f t="shared" si="2"/>
        <v>NA</v>
      </c>
      <c r="N17" s="80" t="str">
        <f t="shared" si="3"/>
        <v>NC</v>
      </c>
      <c r="O17" s="81" t="str">
        <f t="shared" si="4"/>
        <v>NC</v>
      </c>
      <c r="P17" s="38"/>
    </row>
    <row r="18" spans="1:16" ht="15.75" x14ac:dyDescent="0.3">
      <c r="A18" s="64" t="s">
        <v>1344</v>
      </c>
      <c r="B18" s="65"/>
      <c r="C18" s="65">
        <v>27</v>
      </c>
      <c r="D18" s="84">
        <f t="shared" si="5"/>
        <v>8.1431955817345351E-4</v>
      </c>
      <c r="E18" s="67">
        <f t="shared" si="6"/>
        <v>-3.0892051342790006</v>
      </c>
      <c r="F18" s="68"/>
      <c r="G18" s="67">
        <v>13.6</v>
      </c>
      <c r="H18" s="65">
        <v>2</v>
      </c>
      <c r="I18" s="65">
        <v>0.24</v>
      </c>
      <c r="J18" s="80"/>
      <c r="K18" s="68"/>
      <c r="L18" s="85"/>
      <c r="M18" s="58"/>
      <c r="N18" s="80"/>
      <c r="O18" s="81"/>
      <c r="P18" s="38"/>
    </row>
    <row r="19" spans="1:16" x14ac:dyDescent="0.2">
      <c r="A19" s="75" t="s">
        <v>1345</v>
      </c>
      <c r="B19" s="76"/>
      <c r="C19" s="76"/>
      <c r="D19" s="76"/>
      <c r="E19" s="77"/>
      <c r="F19" s="78"/>
      <c r="G19" s="77"/>
      <c r="H19" s="76"/>
      <c r="I19" s="76"/>
      <c r="J19" s="76"/>
      <c r="K19" s="76"/>
      <c r="L19" s="76"/>
      <c r="M19" s="76"/>
      <c r="N19" s="76"/>
      <c r="O19" s="79"/>
      <c r="P19" s="38"/>
    </row>
    <row r="20" spans="1:16" ht="15.6" customHeight="1" x14ac:dyDescent="0.3">
      <c r="A20" s="64" t="s">
        <v>1340</v>
      </c>
      <c r="B20" s="65">
        <v>120</v>
      </c>
      <c r="C20" s="65">
        <v>8</v>
      </c>
      <c r="D20" s="80">
        <f>10^E20</f>
        <v>120.13692795415791</v>
      </c>
      <c r="E20" s="67">
        <f>(0.91*G20)-(1.975*LOG(0.00000068*(10^G20)+1))-0.786</f>
        <v>2.0796765223207134</v>
      </c>
      <c r="F20" s="68">
        <v>2.9</v>
      </c>
      <c r="G20" s="67">
        <v>3.15</v>
      </c>
      <c r="H20" s="65">
        <v>2</v>
      </c>
      <c r="I20" s="65">
        <v>0.24</v>
      </c>
      <c r="J20" s="80">
        <f>B20*0.001*H20*1000</f>
        <v>240</v>
      </c>
      <c r="K20" s="68">
        <f>B20*0.001*I20*1000</f>
        <v>28.8</v>
      </c>
      <c r="L20" s="66">
        <v>130000</v>
      </c>
      <c r="M20" s="58">
        <f>IF(((K20/D20)*1000)&gt;L20,"NA",((K20/D20)*1000))</f>
        <v>239.72645622326519</v>
      </c>
      <c r="N20" s="67">
        <f>IF(((10^F20)*((K20/D20)*1000)/1000)&gt;1000000,"NC",0.01*O20)</f>
        <v>1.9042149278853413</v>
      </c>
      <c r="O20" s="81">
        <f>IF(((10^F20)*((K20/D20)*1000)/1000)&gt;1000000,"NC",((10^F20)*((K20/D20)*1000)/1000))</f>
        <v>190.42149278853412</v>
      </c>
      <c r="P20" s="38"/>
    </row>
    <row r="21" spans="1:16" ht="15.75" x14ac:dyDescent="0.3">
      <c r="A21" s="64" t="s">
        <v>1341</v>
      </c>
      <c r="B21" s="65">
        <v>130</v>
      </c>
      <c r="C21" s="65">
        <v>11</v>
      </c>
      <c r="D21" s="80">
        <f>10^E21</f>
        <v>394.58854194859805</v>
      </c>
      <c r="E21" s="67">
        <f>(0.91*G21)-(1.975*LOG(0.00000068*(10^G21)+1))-0.786</f>
        <v>2.5961444700678564</v>
      </c>
      <c r="F21" s="68">
        <v>3.2</v>
      </c>
      <c r="G21" s="67">
        <v>3.72</v>
      </c>
      <c r="H21" s="65">
        <v>2</v>
      </c>
      <c r="I21" s="65">
        <v>0.24</v>
      </c>
      <c r="J21" s="80">
        <f>B21*0.001*H21*1000</f>
        <v>260</v>
      </c>
      <c r="K21" s="68">
        <f>B21*0.001*I21*1000</f>
        <v>31.2</v>
      </c>
      <c r="L21" s="66">
        <v>47000</v>
      </c>
      <c r="M21" s="58">
        <f>IF(((K21/D21)*1000)&gt;L21,"NA",((K21/D21)*1000))</f>
        <v>79.069705992791683</v>
      </c>
      <c r="N21" s="67">
        <f>IF(((10^F21)*((K21/D21)*1000)/1000)&gt;1000000,"NC",0.01*O21)</f>
        <v>1.2531703875787741</v>
      </c>
      <c r="O21" s="81">
        <f>IF(((10^F21)*((K21/D21)*1000)/1000)&gt;1000000,"NC",((10^F21)*((K21/D21)*1000)/1000))</f>
        <v>125.31703875787741</v>
      </c>
      <c r="P21" s="38"/>
    </row>
    <row r="22" spans="1:16" ht="15.75" x14ac:dyDescent="0.3">
      <c r="A22" s="64" t="s">
        <v>1342</v>
      </c>
      <c r="B22" s="65">
        <v>150</v>
      </c>
      <c r="C22" s="65">
        <v>14</v>
      </c>
      <c r="D22" s="66">
        <f>10^E22</f>
        <v>1802.7748469722158</v>
      </c>
      <c r="E22" s="67">
        <f>(0.91*G22)-(1.975*LOG(0.00000068*(10^G22)+1))-0.786</f>
        <v>3.2559414899928067</v>
      </c>
      <c r="F22" s="68">
        <v>3.8</v>
      </c>
      <c r="G22" s="67">
        <v>4.46</v>
      </c>
      <c r="H22" s="65">
        <v>2</v>
      </c>
      <c r="I22" s="65">
        <v>0.24</v>
      </c>
      <c r="J22" s="80">
        <f>B22*0.001*H22*1000</f>
        <v>300</v>
      </c>
      <c r="K22" s="68">
        <f>B22*0.001*I22*1000</f>
        <v>36</v>
      </c>
      <c r="L22" s="66">
        <v>9300</v>
      </c>
      <c r="M22" s="58">
        <f>IF(((K22/D22)*1000)&gt;L22,"NA",((K22/D22)*1000))</f>
        <v>19.969215823297336</v>
      </c>
      <c r="N22" s="67">
        <f>IF(((10^F22)*((K22/D22)*1000)/1000)&gt;1000000,"NC",0.01*O22)</f>
        <v>1.2599723387219555</v>
      </c>
      <c r="O22" s="81">
        <f>IF(((10^F22)*((K22/D22)*1000)/1000)&gt;1000000,"NC",((10^F22)*((K22/D22)*1000)/1000))</f>
        <v>125.99723387219555</v>
      </c>
      <c r="P22" s="38"/>
    </row>
    <row r="23" spans="1:16" ht="15.75" x14ac:dyDescent="0.3">
      <c r="A23" s="64" t="s">
        <v>1343</v>
      </c>
      <c r="B23" s="65">
        <v>190</v>
      </c>
      <c r="C23" s="65">
        <v>18</v>
      </c>
      <c r="D23" s="66">
        <f>10^E23</f>
        <v>12863.539731518309</v>
      </c>
      <c r="E23" s="67">
        <f>(0.91*G23)-(1.975*LOG(0.00000068*(10^G23)+1))-0.786</f>
        <v>4.109360492253419</v>
      </c>
      <c r="F23" s="68">
        <v>4.2</v>
      </c>
      <c r="G23" s="67">
        <v>5.61</v>
      </c>
      <c r="H23" s="65">
        <v>2</v>
      </c>
      <c r="I23" s="65">
        <v>0.24</v>
      </c>
      <c r="J23" s="80">
        <f>B23*0.001*H23*1000</f>
        <v>380</v>
      </c>
      <c r="K23" s="68">
        <f>B23*0.001*I23*1000</f>
        <v>45.6</v>
      </c>
      <c r="L23" s="66">
        <v>560</v>
      </c>
      <c r="M23" s="58">
        <f>IF(((K23/D23)*1000)&gt;L23,"NA",((K23/D23)*1000))</f>
        <v>3.544902954532076</v>
      </c>
      <c r="N23" s="68">
        <f>IF(((10^F23)*((K23/D23)*1000)/1000)&gt;1000000,"NC",0.01*O23)</f>
        <v>0.56182925605731793</v>
      </c>
      <c r="O23" s="81">
        <f>IF(((10^F23)*((K23/D23)*1000)/1000)&gt;1000000,"NC",((10^F23)*((K23/D23)*1000)/1000))</f>
        <v>56.182925605731796</v>
      </c>
      <c r="P23" s="38"/>
    </row>
    <row r="24" spans="1:16" ht="16.5" thickBot="1" x14ac:dyDescent="0.35">
      <c r="A24" s="86" t="s">
        <v>1344</v>
      </c>
      <c r="B24" s="87">
        <v>240</v>
      </c>
      <c r="C24" s="87">
        <v>24</v>
      </c>
      <c r="D24" s="88">
        <f>10^E24</f>
        <v>3782.922801528558</v>
      </c>
      <c r="E24" s="89">
        <f>(0.91*G24)-(1.975*LOG(0.00000068*(10^G24)+1))-0.786</f>
        <v>3.5778274786936826</v>
      </c>
      <c r="F24" s="90">
        <v>5.0999999999999996</v>
      </c>
      <c r="G24" s="89">
        <v>7.28</v>
      </c>
      <c r="H24" s="87">
        <v>2</v>
      </c>
      <c r="I24" s="87">
        <v>0.24</v>
      </c>
      <c r="J24" s="91">
        <f>B24*0.001*H24*1000</f>
        <v>480</v>
      </c>
      <c r="K24" s="90">
        <f>B24*0.001*I24*1000</f>
        <v>57.6</v>
      </c>
      <c r="L24" s="66">
        <v>29</v>
      </c>
      <c r="M24" s="91">
        <f>IF(((K24/D24)*1000)&gt;L24,"NA",((K24/D24)*1000))</f>
        <v>15.226321820980774</v>
      </c>
      <c r="N24" s="91">
        <f>IF(((10^F24)*((K24/D24)*1000)/1000)&gt;1000000,"NC",0.01*O24)</f>
        <v>19.168803468588752</v>
      </c>
      <c r="O24" s="92">
        <f>IF(((10^F24)*((K24/D24)*1000)/1000)&gt;1000000,"NC",((10^F24)*((K24/D24)*1000)/1000))</f>
        <v>1916.8803468588753</v>
      </c>
      <c r="P24" s="38"/>
    </row>
    <row r="25" spans="1:16" ht="15.6" customHeight="1" thickTop="1" thickBot="1" x14ac:dyDescent="0.25">
      <c r="A25" s="93" t="s">
        <v>1346</v>
      </c>
      <c r="B25" s="94"/>
      <c r="C25" s="95"/>
      <c r="D25" s="94"/>
      <c r="E25" s="95"/>
      <c r="F25" s="96"/>
      <c r="G25" s="76"/>
      <c r="H25" s="76"/>
      <c r="I25" s="76"/>
      <c r="J25" s="76"/>
      <c r="K25" s="76"/>
      <c r="L25" s="76"/>
      <c r="M25" s="76"/>
      <c r="N25" s="76"/>
      <c r="O25" s="79"/>
      <c r="P25" s="97"/>
    </row>
    <row r="26" spans="1:16" ht="15.6" customHeight="1" x14ac:dyDescent="0.2">
      <c r="A26" s="98" t="s">
        <v>1347</v>
      </c>
      <c r="B26" s="65">
        <v>86</v>
      </c>
      <c r="C26" s="65"/>
      <c r="D26" s="66">
        <f>10^E26</f>
        <v>573.29676159929591</v>
      </c>
      <c r="E26" s="67">
        <f>(0.91*G26)-(1.975*LOG(0.00000068*(10^G26)+1))-0.786</f>
        <v>2.7583794885677535</v>
      </c>
      <c r="F26" s="99">
        <v>2.9493900066449128</v>
      </c>
      <c r="G26" s="67">
        <v>3.9</v>
      </c>
      <c r="H26" s="65">
        <v>2</v>
      </c>
      <c r="I26" s="65">
        <v>0.24</v>
      </c>
      <c r="J26" s="80">
        <f t="shared" ref="J26:J33" si="7">B26*0.001*H26*1000</f>
        <v>172</v>
      </c>
      <c r="K26" s="68">
        <f t="shared" ref="K26:K33" si="8">B26*0.001*I26*1000</f>
        <v>20.64</v>
      </c>
      <c r="L26" s="61">
        <v>18000</v>
      </c>
      <c r="M26" s="58">
        <f t="shared" ref="M26:M33" si="9">IF(((K26/D26)*1000)&gt;L26,"NA",((K26/D26)*1000))</f>
        <v>36.002296511185023</v>
      </c>
      <c r="N26" s="67">
        <f t="shared" ref="N26:N33" si="10">IF(((10^F26)*((K26/D26)*1000)/1000)&gt;1000000,"NC",0.01*O26)</f>
        <v>0.32042043894954703</v>
      </c>
      <c r="O26" s="81">
        <f t="shared" ref="O26:O33" si="11">IF(((10^F26)*((K26/D26)*1000)/1000)&gt;1000000,"NC",((10^F26)*((K26/D26)*1000)/1000))</f>
        <v>32.042043894954702</v>
      </c>
      <c r="P26" s="38"/>
    </row>
    <row r="27" spans="1:16" ht="15.6" customHeight="1" x14ac:dyDescent="0.2">
      <c r="A27" s="98" t="s">
        <v>1348</v>
      </c>
      <c r="B27" s="65">
        <v>78</v>
      </c>
      <c r="C27" s="65"/>
      <c r="D27" s="66">
        <f t="shared" ref="D27:D33" si="12">10^E27</f>
        <v>14.197808834208875</v>
      </c>
      <c r="E27" s="67">
        <f t="shared" ref="E27:E33" si="13">(0.91*G27)-(1.975*LOG(0.00000068*(10^G27)+1))-0.786</f>
        <v>1.1522213243379913</v>
      </c>
      <c r="F27" s="100">
        <v>1.7701152947871017</v>
      </c>
      <c r="G27" s="67">
        <v>2.13</v>
      </c>
      <c r="H27" s="65">
        <v>2</v>
      </c>
      <c r="I27" s="65">
        <v>0.24</v>
      </c>
      <c r="J27" s="80">
        <f t="shared" si="7"/>
        <v>156</v>
      </c>
      <c r="K27" s="68">
        <f t="shared" si="8"/>
        <v>18.72</v>
      </c>
      <c r="L27" s="66">
        <v>1750000</v>
      </c>
      <c r="M27" s="58">
        <f t="shared" si="9"/>
        <v>1318.5133155825527</v>
      </c>
      <c r="N27" s="67">
        <f t="shared" si="10"/>
        <v>0.77660434287812397</v>
      </c>
      <c r="O27" s="81">
        <f t="shared" si="11"/>
        <v>77.660434287812393</v>
      </c>
      <c r="P27" s="38"/>
    </row>
    <row r="28" spans="1:16" ht="15.6" customHeight="1" x14ac:dyDescent="0.2">
      <c r="A28" s="98" t="s">
        <v>1349</v>
      </c>
      <c r="B28" s="65">
        <v>92</v>
      </c>
      <c r="C28" s="65"/>
      <c r="D28" s="66">
        <f t="shared" si="12"/>
        <v>49.886935826101421</v>
      </c>
      <c r="E28" s="67">
        <f t="shared" si="13"/>
        <v>1.6979868293614317</v>
      </c>
      <c r="F28" s="100">
        <v>2.2600713879850747</v>
      </c>
      <c r="G28" s="67">
        <v>2.73</v>
      </c>
      <c r="H28" s="65">
        <v>2</v>
      </c>
      <c r="I28" s="65">
        <v>0.24</v>
      </c>
      <c r="J28" s="80">
        <f t="shared" si="7"/>
        <v>184</v>
      </c>
      <c r="K28" s="68">
        <f t="shared" si="8"/>
        <v>22.08</v>
      </c>
      <c r="L28" s="66">
        <v>526000</v>
      </c>
      <c r="M28" s="58">
        <f t="shared" si="9"/>
        <v>442.60084598035161</v>
      </c>
      <c r="N28" s="67">
        <f t="shared" si="10"/>
        <v>0.8055335396842398</v>
      </c>
      <c r="O28" s="81">
        <f t="shared" si="11"/>
        <v>80.553353968423977</v>
      </c>
      <c r="P28" s="38"/>
    </row>
    <row r="29" spans="1:16" ht="15.6" customHeight="1" x14ac:dyDescent="0.2">
      <c r="A29" s="98" t="s">
        <v>1350</v>
      </c>
      <c r="B29" s="65">
        <v>106</v>
      </c>
      <c r="C29" s="65"/>
      <c r="D29" s="66">
        <f t="shared" si="12"/>
        <v>120.13692795415791</v>
      </c>
      <c r="E29" s="67">
        <f t="shared" si="13"/>
        <v>2.0796765223207134</v>
      </c>
      <c r="F29" s="100">
        <v>2.5599066250361124</v>
      </c>
      <c r="G29" s="67">
        <v>3.15</v>
      </c>
      <c r="H29" s="65">
        <v>2</v>
      </c>
      <c r="I29" s="65">
        <v>0.24</v>
      </c>
      <c r="J29" s="80">
        <f t="shared" si="7"/>
        <v>212</v>
      </c>
      <c r="K29" s="68">
        <f t="shared" si="8"/>
        <v>25.439999999999998</v>
      </c>
      <c r="L29" s="66">
        <v>169000</v>
      </c>
      <c r="M29" s="58">
        <f t="shared" si="9"/>
        <v>211.75836966388422</v>
      </c>
      <c r="N29" s="67">
        <f t="shared" si="10"/>
        <v>0.76868288187990019</v>
      </c>
      <c r="O29" s="81">
        <f t="shared" si="11"/>
        <v>76.868288187990018</v>
      </c>
      <c r="P29" s="38"/>
    </row>
    <row r="30" spans="1:16" ht="15.6" customHeight="1" x14ac:dyDescent="0.2">
      <c r="A30" s="98" t="s">
        <v>1351</v>
      </c>
      <c r="B30" s="65">
        <v>106</v>
      </c>
      <c r="C30" s="65"/>
      <c r="D30" s="66">
        <f t="shared" si="12"/>
        <v>122.67536264280326</v>
      </c>
      <c r="E30" s="67">
        <f t="shared" si="13"/>
        <v>2.0887573504804284</v>
      </c>
      <c r="F30" s="100">
        <v>2.5865873046717551</v>
      </c>
      <c r="G30" s="67">
        <v>3.16</v>
      </c>
      <c r="H30" s="65">
        <v>2</v>
      </c>
      <c r="I30" s="65">
        <v>0.24</v>
      </c>
      <c r="J30" s="80">
        <f t="shared" si="7"/>
        <v>212</v>
      </c>
      <c r="K30" s="68">
        <f t="shared" si="8"/>
        <v>25.439999999999998</v>
      </c>
      <c r="L30" s="66">
        <v>175000</v>
      </c>
      <c r="M30" s="58">
        <f t="shared" si="9"/>
        <v>207.37660319027745</v>
      </c>
      <c r="N30" s="67">
        <f t="shared" si="10"/>
        <v>0.80047368831447185</v>
      </c>
      <c r="O30" s="81">
        <f t="shared" si="11"/>
        <v>80.047368831447187</v>
      </c>
      <c r="P30" s="38"/>
    </row>
    <row r="31" spans="1:16" ht="15.6" customHeight="1" x14ac:dyDescent="0.2">
      <c r="A31" s="98" t="s">
        <v>1352</v>
      </c>
      <c r="B31" s="65">
        <v>117</v>
      </c>
      <c r="C31" s="65"/>
      <c r="D31" s="66">
        <f t="shared" si="12"/>
        <v>327.20169490443226</v>
      </c>
      <c r="E31" s="67">
        <f t="shared" si="13"/>
        <v>2.5148155446500668</v>
      </c>
      <c r="F31" s="100">
        <v>3.5680000000000001</v>
      </c>
      <c r="G31" s="67">
        <v>3.63</v>
      </c>
      <c r="H31" s="65">
        <v>2</v>
      </c>
      <c r="I31" s="65">
        <v>0.24</v>
      </c>
      <c r="J31" s="80">
        <f t="shared" si="7"/>
        <v>234</v>
      </c>
      <c r="K31" s="68">
        <f t="shared" si="8"/>
        <v>28.080000000000002</v>
      </c>
      <c r="L31" s="66">
        <v>57000</v>
      </c>
      <c r="M31" s="58">
        <f t="shared" si="9"/>
        <v>85.818626361949299</v>
      </c>
      <c r="N31" s="67">
        <f t="shared" si="10"/>
        <v>3.1738146378682535</v>
      </c>
      <c r="O31" s="81">
        <f t="shared" si="11"/>
        <v>317.38146378682535</v>
      </c>
      <c r="P31" s="38"/>
    </row>
    <row r="32" spans="1:16" ht="15.6" customHeight="1" x14ac:dyDescent="0.2">
      <c r="A32" s="98" t="s">
        <v>1353</v>
      </c>
      <c r="B32" s="65">
        <v>117</v>
      </c>
      <c r="C32" s="65"/>
      <c r="D32" s="66">
        <f t="shared" si="12"/>
        <v>211.18703205377972</v>
      </c>
      <c r="E32" s="67">
        <f t="shared" si="13"/>
        <v>2.3246672468144483</v>
      </c>
      <c r="F32" s="100">
        <v>2.9140000000000001</v>
      </c>
      <c r="G32" s="67">
        <v>3.42</v>
      </c>
      <c r="H32" s="65">
        <v>2</v>
      </c>
      <c r="I32" s="65">
        <v>0.24</v>
      </c>
      <c r="J32" s="80">
        <f t="shared" si="7"/>
        <v>234</v>
      </c>
      <c r="K32" s="68">
        <f t="shared" si="8"/>
        <v>28.080000000000002</v>
      </c>
      <c r="L32" s="66">
        <v>50000</v>
      </c>
      <c r="M32" s="58">
        <f t="shared" si="9"/>
        <v>132.96270953251192</v>
      </c>
      <c r="N32" s="67">
        <f t="shared" si="10"/>
        <v>1.090761641032733</v>
      </c>
      <c r="O32" s="81">
        <f t="shared" si="11"/>
        <v>109.07616410327329</v>
      </c>
      <c r="P32" s="38"/>
    </row>
    <row r="33" spans="1:16" ht="15.6" customHeight="1" thickBot="1" x14ac:dyDescent="0.25">
      <c r="A33" s="101" t="s">
        <v>1354</v>
      </c>
      <c r="B33" s="87">
        <v>128</v>
      </c>
      <c r="C33" s="87"/>
      <c r="D33" s="88">
        <f t="shared" si="12"/>
        <v>164.3754811495281</v>
      </c>
      <c r="E33" s="89">
        <f t="shared" si="13"/>
        <v>2.2158370370750751</v>
      </c>
      <c r="F33" s="102">
        <v>3.3</v>
      </c>
      <c r="G33" s="89">
        <v>3.3</v>
      </c>
      <c r="H33" s="87">
        <v>2</v>
      </c>
      <c r="I33" s="87">
        <v>0.24</v>
      </c>
      <c r="J33" s="91">
        <f t="shared" si="7"/>
        <v>256</v>
      </c>
      <c r="K33" s="90">
        <f t="shared" si="8"/>
        <v>30.720000000000002</v>
      </c>
      <c r="L33" s="88">
        <v>31000</v>
      </c>
      <c r="M33" s="91">
        <f t="shared" si="9"/>
        <v>186.88918678847742</v>
      </c>
      <c r="N33" s="89">
        <f t="shared" si="10"/>
        <v>3.7289295147422896</v>
      </c>
      <c r="O33" s="103">
        <f t="shared" si="11"/>
        <v>372.89295147422894</v>
      </c>
      <c r="P33" s="38"/>
    </row>
    <row r="34" spans="1:16" ht="15.6" customHeight="1" thickTop="1" x14ac:dyDescent="0.2">
      <c r="A34" s="104"/>
      <c r="B34" s="105"/>
      <c r="C34" s="105"/>
      <c r="D34" s="106"/>
      <c r="E34" s="107"/>
      <c r="F34" s="108"/>
      <c r="G34" s="107"/>
      <c r="H34" s="105"/>
      <c r="I34" s="105"/>
      <c r="J34" s="109"/>
      <c r="K34" s="110"/>
      <c r="L34" s="106"/>
      <c r="M34" s="109"/>
      <c r="N34" s="107"/>
      <c r="O34" s="109"/>
      <c r="P34" s="38"/>
    </row>
    <row r="35" spans="1:16" x14ac:dyDescent="0.2">
      <c r="A35" s="28" t="s">
        <v>1355</v>
      </c>
      <c r="B35" s="29"/>
      <c r="C35" s="111"/>
      <c r="D35" s="111"/>
      <c r="E35" s="111"/>
      <c r="F35" s="111"/>
      <c r="G35" s="30"/>
      <c r="H35" s="111"/>
      <c r="I35" s="111"/>
      <c r="J35" s="111"/>
      <c r="K35" s="111"/>
      <c r="L35" s="111"/>
      <c r="M35" s="29"/>
      <c r="N35" s="29"/>
      <c r="O35" s="29"/>
    </row>
    <row r="36" spans="1:16" x14ac:dyDescent="0.2">
      <c r="A36" s="31" t="s">
        <v>1356</v>
      </c>
      <c r="B36" s="29"/>
      <c r="C36" s="29"/>
      <c r="D36" s="105"/>
      <c r="E36" s="105"/>
      <c r="F36" s="30"/>
      <c r="G36" s="30"/>
    </row>
    <row r="37" spans="1:16" x14ac:dyDescent="0.2">
      <c r="A37" s="31" t="s">
        <v>1357</v>
      </c>
      <c r="B37" s="29"/>
      <c r="C37" s="29"/>
      <c r="D37" s="105"/>
      <c r="E37" s="105"/>
      <c r="F37" s="30"/>
      <c r="G37" s="30"/>
      <c r="L37" s="112"/>
    </row>
    <row r="38" spans="1:16" x14ac:dyDescent="0.2">
      <c r="A38" s="31" t="s">
        <v>1358</v>
      </c>
      <c r="B38" s="29"/>
      <c r="C38" s="29"/>
      <c r="D38" s="105"/>
      <c r="E38" s="105"/>
      <c r="F38" s="30"/>
      <c r="G38" s="30"/>
    </row>
    <row r="39" spans="1:16" x14ac:dyDescent="0.2">
      <c r="A39" s="31" t="s">
        <v>1359</v>
      </c>
      <c r="B39" s="29"/>
      <c r="C39" s="29"/>
      <c r="D39" s="105"/>
      <c r="E39" s="105"/>
      <c r="F39" s="30"/>
      <c r="G39" s="30"/>
    </row>
    <row r="40" spans="1:16" x14ac:dyDescent="0.2">
      <c r="A40" s="31" t="s">
        <v>1360</v>
      </c>
      <c r="B40" s="29"/>
      <c r="C40" s="29"/>
      <c r="D40" s="105"/>
      <c r="E40" s="105"/>
      <c r="F40" s="30"/>
      <c r="G40" s="30"/>
    </row>
    <row r="41" spans="1:16" x14ac:dyDescent="0.2">
      <c r="A41" s="31" t="s">
        <v>1361</v>
      </c>
      <c r="B41" s="29"/>
      <c r="C41" s="29"/>
      <c r="D41" s="29"/>
      <c r="E41" s="29"/>
      <c r="F41" s="30"/>
      <c r="G41" s="30"/>
    </row>
    <row r="42" spans="1:16" x14ac:dyDescent="0.2">
      <c r="A42" s="31" t="s">
        <v>1362</v>
      </c>
      <c r="B42" s="29"/>
      <c r="C42" s="29"/>
      <c r="D42" s="29"/>
      <c r="E42" s="29"/>
      <c r="F42" s="30"/>
      <c r="G42" s="30"/>
    </row>
    <row r="43" spans="1:16" x14ac:dyDescent="0.2">
      <c r="A43" s="31" t="s">
        <v>1363</v>
      </c>
      <c r="B43" s="29"/>
      <c r="C43" s="29"/>
      <c r="D43" s="29"/>
      <c r="E43" s="29"/>
      <c r="F43" s="30"/>
      <c r="G43" s="30"/>
    </row>
    <row r="44" spans="1:16" x14ac:dyDescent="0.2">
      <c r="A44" s="31" t="s">
        <v>1364</v>
      </c>
      <c r="B44" s="29"/>
      <c r="C44" s="29"/>
      <c r="D44" s="29"/>
      <c r="E44" s="29"/>
      <c r="F44" s="30"/>
      <c r="G44" s="30"/>
    </row>
    <row r="45" spans="1:16" x14ac:dyDescent="0.2">
      <c r="A45" s="31" t="s">
        <v>1365</v>
      </c>
    </row>
    <row r="46" spans="1:16" x14ac:dyDescent="0.2">
      <c r="A46" s="38" t="s">
        <v>1366</v>
      </c>
      <c r="B46" s="38"/>
      <c r="C46" s="38"/>
      <c r="D46" s="38"/>
      <c r="E46" s="38"/>
    </row>
    <row r="47" spans="1:16" x14ac:dyDescent="0.2">
      <c r="A47" s="38" t="s">
        <v>1367</v>
      </c>
      <c r="B47" s="38"/>
      <c r="C47" s="38"/>
      <c r="D47" s="38"/>
      <c r="E47" s="38"/>
    </row>
    <row r="48" spans="1:16" x14ac:dyDescent="0.2">
      <c r="A48" s="38"/>
      <c r="B48" s="38"/>
      <c r="C48" s="38"/>
      <c r="D48" s="38"/>
      <c r="E48" s="38"/>
    </row>
    <row r="49" spans="1:5" x14ac:dyDescent="0.2">
      <c r="A49" s="38"/>
      <c r="B49" s="38"/>
      <c r="C49" s="38"/>
      <c r="D49" s="38"/>
      <c r="E49" s="38"/>
    </row>
  </sheetData>
  <customSheetViews>
    <customSheetView guid="{FAEFBFDA-ECD4-4F58-9F3D-C7BA1E733E70}" fitToPage="1" hiddenColumns="1">
      <pane xSplit="1" topLeftCell="B1" activePane="topRight" state="frozen"/>
      <selection pane="topRight" activeCell="A34" sqref="A34"/>
      <pageMargins left="0.75" right="0.75" top="1" bottom="1" header="0.5" footer="0.5"/>
      <pageSetup scale="56" orientation="landscape" r:id="rId1"/>
      <headerFooter alignWithMargins="0">
        <oddFooter>&amp;L\\DM_compaq\common\005\Adak Work\Eco Risk Assessment\NMCB\&amp;F.xls</oddFooter>
      </headerFooter>
    </customSheetView>
    <customSheetView guid="{9B767CB4-96C0-4528-9F0F-0D1FA84695B6}" fitToPage="1" hiddenColumns="1">
      <pane xSplit="1" topLeftCell="B1" activePane="topRight" state="frozen"/>
      <selection pane="topRight" activeCell="A34" sqref="A34"/>
      <pageMargins left="0.75" right="0.75" top="1" bottom="1" header="0.5" footer="0.5"/>
      <pageSetup scale="56" orientation="landscape" r:id="rId2"/>
      <headerFooter alignWithMargins="0">
        <oddFooter>&amp;L\\DM_compaq\common\005\Adak Work\Eco Risk Assessment\NMCB\&amp;F.xls</oddFooter>
      </headerFooter>
    </customSheetView>
    <customSheetView guid="{2E02482B-0698-4658-9A5C-8980DE4F99CE}" fitToPage="1" hiddenColumns="1">
      <pane xSplit="1" topLeftCell="B1" activePane="topRight" state="frozen"/>
      <selection pane="topRight" activeCell="A34" sqref="A34"/>
      <pageMargins left="0.75" right="0.75" top="1" bottom="1" header="0.5" footer="0.5"/>
      <pageSetup scale="56" orientation="landscape" r:id="rId3"/>
      <headerFooter alignWithMargins="0">
        <oddFooter>&amp;L\\DM_compaq\common\005\Adak Work\Eco Risk Assessment\NMCB\&amp;F.xls</oddFooter>
      </headerFooter>
    </customSheetView>
  </customSheetViews>
  <mergeCells count="1">
    <mergeCell ref="H4:K4"/>
  </mergeCells>
  <pageMargins left="0.75" right="0.75" top="1" bottom="1" header="0.5" footer="0.5"/>
  <pageSetup scale="59" orientation="landscape" r:id="rId4"/>
  <headerFooter alignWithMargins="0">
    <oddFooter>&amp;L\\DM_compaq\common\005\Adak Work\Eco Risk Assessment\NMCB\&amp;F.xls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bf6b5cd71ed215905c28a46a7305e566">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06017bfcf551974e74d689597dc8c339"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HHR"/>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3c698a21-732c-43fa-8aad-8c33bc8bd6c1">Cleanup</Program>
  </documentManagement>
</p:properties>
</file>

<file path=customXml/itemProps1.xml><?xml version="1.0" encoding="utf-8"?>
<ds:datastoreItem xmlns:ds="http://schemas.openxmlformats.org/officeDocument/2006/customXml" ds:itemID="{DE518685-4719-411A-81AC-13F1E5434BEA}"/>
</file>

<file path=customXml/itemProps2.xml><?xml version="1.0" encoding="utf-8"?>
<ds:datastoreItem xmlns:ds="http://schemas.openxmlformats.org/officeDocument/2006/customXml" ds:itemID="{0215B6B8-BAEE-434C-94C5-7633BB12E850}"/>
</file>

<file path=customXml/itemProps3.xml><?xml version="1.0" encoding="utf-8"?>
<ds:datastoreItem xmlns:ds="http://schemas.openxmlformats.org/officeDocument/2006/customXml" ds:itemID="{777D8B07-A07E-4294-B1A9-39BC64EE8F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ReadMe</vt:lpstr>
      <vt:lpstr>Freshwater</vt:lpstr>
      <vt:lpstr>Saltwater</vt:lpstr>
      <vt:lpstr>Narcosis</vt:lpstr>
      <vt:lpstr>Footnotes</vt:lpstr>
      <vt:lpstr>Ref for Oregon TPH Fractions</vt:lpstr>
      <vt:lpstr>ReadMe!Print_Area</vt:lpstr>
      <vt:lpstr>Footnotes!Print_Titles</vt:lpstr>
      <vt:lpstr>Freshwater!Print_Titles</vt:lpstr>
      <vt:lpstr>Narcosis!Print_Titles</vt:lpstr>
      <vt:lpstr>Saltwater!Print_Titles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flandes</dc:creator>
  <cp:lastModifiedBy>THOMPSON Michele</cp:lastModifiedBy>
  <cp:lastPrinted>2021-04-30T23:52:51Z</cp:lastPrinted>
  <dcterms:created xsi:type="dcterms:W3CDTF">2021-03-26T14:49:29Z</dcterms:created>
  <dcterms:modified xsi:type="dcterms:W3CDTF">2021-04-30T23:53:04Z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ies>
</file>