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tateoforegon.sharepoint.com/sites/VaporIntrusionUpdate-Phase1Project-PhaseIICoreTeam/Shared Documents/Phase II Core Team/Final-Guidance-April2025/"/>
    </mc:Choice>
  </mc:AlternateContent>
  <xr:revisionPtr revIDLastSave="557" documentId="8_{149FE6AE-CB45-471F-A4AA-C4A5F872A4E7}" xr6:coauthVersionLast="47" xr6:coauthVersionMax="47" xr10:uidLastSave="{8749A06C-8F05-4181-A6BC-0B8F080B3757}"/>
  <bookViews>
    <workbookView xWindow="-13060" yWindow="10390" windowWidth="19420" windowHeight="11500" xr2:uid="{00000000-000D-0000-FFFF-FFFF00000000}"/>
  </bookViews>
  <sheets>
    <sheet name="Intro" sheetId="21" r:id="rId1"/>
    <sheet name="E-1" sheetId="26" r:id="rId2"/>
    <sheet name="E-2" sheetId="2" r:id="rId3"/>
    <sheet name="E-3-CAO" sheetId="3" r:id="rId4"/>
    <sheet name="E-3-CU" sheetId="19" r:id="rId5"/>
    <sheet name="Dispersion-Factors" sheetId="22" r:id="rId6"/>
    <sheet name="CAO-RBC" sheetId="16" r:id="rId7"/>
    <sheet name="CU-VI-RBC-2025" sheetId="31" r:id="rId8"/>
    <sheet name="CU-Acute-RBC-2024" sheetId="20" r:id="rId9"/>
  </sheets>
  <definedNames>
    <definedName name="_xlnm._FilterDatabase" localSheetId="6" hidden="1">'CAO-RBC'!$B$4:$L$265</definedName>
    <definedName name="_xlnm._FilterDatabase" localSheetId="8" hidden="1">'CU-Acute-RBC-2024'!$B$4:$H$265</definedName>
    <definedName name="_xlnm._FilterDatabase" localSheetId="7" hidden="1">'CU-VI-RBC-2025'!$B$7:$K$390</definedName>
    <definedName name="_xlnm._FilterDatabase" localSheetId="2" hidden="1">'E-2'!$B$12:$K$439</definedName>
    <definedName name="_xlnm._FilterDatabase" localSheetId="3" hidden="1">'E-3-CAO'!$B$10:$X$429</definedName>
    <definedName name="_xlnm._FilterDatabase" localSheetId="4" hidden="1">'E-3-CU'!$B$10:$U$429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9" l="1"/>
  <c r="G12" i="19" s="1"/>
  <c r="C12" i="19"/>
  <c r="D12" i="19"/>
  <c r="I12" i="19"/>
  <c r="L12" i="19"/>
  <c r="N12" i="19"/>
  <c r="Q12" i="19"/>
  <c r="T12" i="19"/>
  <c r="B13" i="19"/>
  <c r="C13" i="19"/>
  <c r="D13" i="19"/>
  <c r="B14" i="19"/>
  <c r="C14" i="19"/>
  <c r="D14" i="19"/>
  <c r="B15" i="19"/>
  <c r="G15" i="19" s="1"/>
  <c r="C15" i="19"/>
  <c r="D15" i="19"/>
  <c r="N15" i="19"/>
  <c r="B16" i="19"/>
  <c r="Q16" i="19" s="1"/>
  <c r="R16" i="19" s="1"/>
  <c r="C16" i="19"/>
  <c r="D16" i="19"/>
  <c r="I16" i="19"/>
  <c r="L16" i="19"/>
  <c r="B17" i="19"/>
  <c r="N17" i="19" s="1"/>
  <c r="C17" i="19"/>
  <c r="D17" i="19"/>
  <c r="B18" i="19"/>
  <c r="C18" i="19"/>
  <c r="D18" i="19"/>
  <c r="I18" i="19"/>
  <c r="B19" i="19"/>
  <c r="C19" i="19"/>
  <c r="D19" i="19"/>
  <c r="B20" i="19"/>
  <c r="C20" i="19"/>
  <c r="D20" i="19"/>
  <c r="B21" i="19"/>
  <c r="C21" i="19"/>
  <c r="D21" i="19"/>
  <c r="B22" i="19"/>
  <c r="G22" i="19" s="1"/>
  <c r="H22" i="19" s="1"/>
  <c r="C22" i="19"/>
  <c r="D22" i="19"/>
  <c r="E22" i="19"/>
  <c r="I22" i="19"/>
  <c r="B23" i="19"/>
  <c r="I23" i="19" s="1"/>
  <c r="J23" i="19" s="1"/>
  <c r="C23" i="19"/>
  <c r="D23" i="19"/>
  <c r="B24" i="19"/>
  <c r="I24" i="19" s="1"/>
  <c r="C24" i="19"/>
  <c r="D24" i="19"/>
  <c r="T24" i="19"/>
  <c r="U24" i="19" s="1"/>
  <c r="B25" i="19"/>
  <c r="C25" i="19"/>
  <c r="D25" i="19"/>
  <c r="B26" i="19"/>
  <c r="C26" i="19"/>
  <c r="D26" i="19"/>
  <c r="B27" i="19"/>
  <c r="C27" i="19"/>
  <c r="D27" i="19"/>
  <c r="G27" i="19"/>
  <c r="E27" i="19" s="1"/>
  <c r="N27" i="19"/>
  <c r="O27" i="19" s="1"/>
  <c r="B28" i="19"/>
  <c r="C28" i="19"/>
  <c r="D28" i="19"/>
  <c r="B29" i="19"/>
  <c r="C29" i="19"/>
  <c r="D29" i="19"/>
  <c r="B30" i="19"/>
  <c r="C30" i="19"/>
  <c r="D30" i="19"/>
  <c r="G30" i="19"/>
  <c r="E30" i="19" s="1"/>
  <c r="I30" i="19"/>
  <c r="J30" i="19" s="1"/>
  <c r="B31" i="19"/>
  <c r="Q31" i="19" s="1"/>
  <c r="R31" i="19" s="1"/>
  <c r="C31" i="19"/>
  <c r="D31" i="19"/>
  <c r="B32" i="19"/>
  <c r="G32" i="19" s="1"/>
  <c r="H32" i="19" s="1"/>
  <c r="C32" i="19"/>
  <c r="D32" i="19"/>
  <c r="B33" i="19"/>
  <c r="C33" i="19"/>
  <c r="D33" i="19"/>
  <c r="B34" i="19"/>
  <c r="C34" i="19"/>
  <c r="D34" i="19"/>
  <c r="Q34" i="19"/>
  <c r="R34" i="19" s="1"/>
  <c r="B35" i="19"/>
  <c r="I35" i="19" s="1"/>
  <c r="J35" i="19" s="1"/>
  <c r="C35" i="19"/>
  <c r="D35" i="19"/>
  <c r="B36" i="19"/>
  <c r="I36" i="19" s="1"/>
  <c r="J36" i="19" s="1"/>
  <c r="C36" i="19"/>
  <c r="D36" i="19"/>
  <c r="N36" i="19"/>
  <c r="O36" i="19" s="1"/>
  <c r="B37" i="19"/>
  <c r="I37" i="19" s="1"/>
  <c r="J37" i="19" s="1"/>
  <c r="C37" i="19"/>
  <c r="D37" i="19"/>
  <c r="B38" i="19"/>
  <c r="C38" i="19"/>
  <c r="D38" i="19"/>
  <c r="B39" i="19"/>
  <c r="Q39" i="19" s="1"/>
  <c r="R39" i="19" s="1"/>
  <c r="C39" i="19"/>
  <c r="D39" i="19"/>
  <c r="T39" i="19"/>
  <c r="U39" i="19" s="1"/>
  <c r="B40" i="19"/>
  <c r="C40" i="19"/>
  <c r="D40" i="19"/>
  <c r="Q40" i="19"/>
  <c r="R40" i="19" s="1"/>
  <c r="B41" i="19"/>
  <c r="I41" i="19" s="1"/>
  <c r="J41" i="19" s="1"/>
  <c r="C41" i="19"/>
  <c r="D41" i="19"/>
  <c r="B42" i="19"/>
  <c r="C42" i="19"/>
  <c r="D42" i="19"/>
  <c r="B43" i="19"/>
  <c r="C43" i="19"/>
  <c r="D43" i="19"/>
  <c r="B44" i="19"/>
  <c r="N44" i="19" s="1"/>
  <c r="O44" i="19" s="1"/>
  <c r="C44" i="19"/>
  <c r="D44" i="19"/>
  <c r="B45" i="19"/>
  <c r="C45" i="19"/>
  <c r="D45" i="19"/>
  <c r="B46" i="19"/>
  <c r="C46" i="19"/>
  <c r="D46" i="19"/>
  <c r="B47" i="19"/>
  <c r="Q47" i="19" s="1"/>
  <c r="R47" i="19" s="1"/>
  <c r="C47" i="19"/>
  <c r="D47" i="19"/>
  <c r="G47" i="19"/>
  <c r="E47" i="19" s="1"/>
  <c r="B48" i="19"/>
  <c r="C48" i="19"/>
  <c r="D48" i="19"/>
  <c r="B49" i="19"/>
  <c r="C49" i="19"/>
  <c r="D49" i="19"/>
  <c r="B50" i="19"/>
  <c r="Q50" i="19" s="1"/>
  <c r="R50" i="19" s="1"/>
  <c r="C50" i="19"/>
  <c r="D50" i="19"/>
  <c r="I50" i="19"/>
  <c r="J50" i="19" s="1"/>
  <c r="B51" i="19"/>
  <c r="C51" i="19"/>
  <c r="D51" i="19"/>
  <c r="B52" i="19"/>
  <c r="G52" i="19" s="1"/>
  <c r="E52" i="19" s="1"/>
  <c r="C52" i="19"/>
  <c r="D52" i="19"/>
  <c r="L52" i="19"/>
  <c r="M52" i="19" s="1"/>
  <c r="N52" i="19"/>
  <c r="O52" i="19" s="1"/>
  <c r="T52" i="19"/>
  <c r="U52" i="19" s="1"/>
  <c r="B53" i="19"/>
  <c r="C53" i="19"/>
  <c r="D53" i="19"/>
  <c r="B54" i="19"/>
  <c r="C54" i="19"/>
  <c r="D54" i="19"/>
  <c r="B55" i="19"/>
  <c r="C55" i="19"/>
  <c r="D55" i="19"/>
  <c r="T55" i="19"/>
  <c r="B56" i="19"/>
  <c r="C56" i="19"/>
  <c r="D56" i="19"/>
  <c r="N56" i="19"/>
  <c r="O56" i="19" s="1"/>
  <c r="B57" i="19"/>
  <c r="C57" i="19"/>
  <c r="D57" i="19"/>
  <c r="B58" i="19"/>
  <c r="C58" i="19"/>
  <c r="D58" i="19"/>
  <c r="B59" i="19"/>
  <c r="Q59" i="19" s="1"/>
  <c r="R59" i="19" s="1"/>
  <c r="C59" i="19"/>
  <c r="D59" i="19"/>
  <c r="L59" i="19"/>
  <c r="M59" i="19" s="1"/>
  <c r="T59" i="19"/>
  <c r="U59" i="19" s="1"/>
  <c r="B60" i="19"/>
  <c r="C60" i="19"/>
  <c r="D60" i="19"/>
  <c r="B61" i="19"/>
  <c r="C61" i="19"/>
  <c r="D61" i="19"/>
  <c r="B62" i="19"/>
  <c r="C62" i="19"/>
  <c r="D62" i="19"/>
  <c r="B63" i="19"/>
  <c r="C63" i="19"/>
  <c r="D63" i="19"/>
  <c r="B64" i="19"/>
  <c r="C64" i="19"/>
  <c r="D64" i="19"/>
  <c r="B65" i="19"/>
  <c r="C65" i="19"/>
  <c r="D65" i="19"/>
  <c r="L65" i="19"/>
  <c r="M65" i="19" s="1"/>
  <c r="B66" i="19"/>
  <c r="G66" i="19" s="1"/>
  <c r="E66" i="19" s="1"/>
  <c r="C66" i="19"/>
  <c r="D66" i="19"/>
  <c r="L66" i="19"/>
  <c r="M66" i="19" s="1"/>
  <c r="Q66" i="19"/>
  <c r="R66" i="19" s="1"/>
  <c r="T66" i="19"/>
  <c r="U66" i="19" s="1"/>
  <c r="B67" i="19"/>
  <c r="C67" i="19"/>
  <c r="D67" i="19"/>
  <c r="B68" i="19"/>
  <c r="C68" i="19"/>
  <c r="D68" i="19"/>
  <c r="Q68" i="19"/>
  <c r="R68" i="19" s="1"/>
  <c r="T68" i="19"/>
  <c r="U68" i="19" s="1"/>
  <c r="B69" i="19"/>
  <c r="C69" i="19"/>
  <c r="D69" i="19"/>
  <c r="B70" i="19"/>
  <c r="N70" i="19" s="1"/>
  <c r="O70" i="19" s="1"/>
  <c r="C70" i="19"/>
  <c r="D70" i="19"/>
  <c r="B71" i="19"/>
  <c r="Q71" i="19" s="1"/>
  <c r="R71" i="19" s="1"/>
  <c r="C71" i="19"/>
  <c r="D71" i="19"/>
  <c r="B72" i="19"/>
  <c r="C72" i="19"/>
  <c r="D72" i="19"/>
  <c r="B73" i="19"/>
  <c r="L73" i="19" s="1"/>
  <c r="M73" i="19" s="1"/>
  <c r="C73" i="19"/>
  <c r="D73" i="19"/>
  <c r="B74" i="19"/>
  <c r="N74" i="19" s="1"/>
  <c r="O74" i="19" s="1"/>
  <c r="C74" i="19"/>
  <c r="D74" i="19"/>
  <c r="T74" i="19"/>
  <c r="U74" i="19" s="1"/>
  <c r="B75" i="19"/>
  <c r="C75" i="19"/>
  <c r="D75" i="19"/>
  <c r="B76" i="19"/>
  <c r="I76" i="19" s="1"/>
  <c r="J76" i="19" s="1"/>
  <c r="C76" i="19"/>
  <c r="D76" i="19"/>
  <c r="L76" i="19"/>
  <c r="M76" i="19" s="1"/>
  <c r="B77" i="19"/>
  <c r="C77" i="19"/>
  <c r="D77" i="19"/>
  <c r="I77" i="19"/>
  <c r="J77" i="19"/>
  <c r="B78" i="19"/>
  <c r="Q78" i="19" s="1"/>
  <c r="R78" i="19" s="1"/>
  <c r="C78" i="19"/>
  <c r="D78" i="19"/>
  <c r="I78" i="19"/>
  <c r="J78" i="19" s="1"/>
  <c r="L78" i="19"/>
  <c r="M78" i="19" s="1"/>
  <c r="N78" i="19"/>
  <c r="O78" i="19" s="1"/>
  <c r="B79" i="19"/>
  <c r="C79" i="19"/>
  <c r="D79" i="19"/>
  <c r="B80" i="19"/>
  <c r="C80" i="19"/>
  <c r="D80" i="19"/>
  <c r="B81" i="19"/>
  <c r="C81" i="19"/>
  <c r="D81" i="19"/>
  <c r="B82" i="19"/>
  <c r="Q82" i="19" s="1"/>
  <c r="R82" i="19" s="1"/>
  <c r="C82" i="19"/>
  <c r="D82" i="19"/>
  <c r="B83" i="19"/>
  <c r="C83" i="19"/>
  <c r="D83" i="19"/>
  <c r="B84" i="19"/>
  <c r="L84" i="19" s="1"/>
  <c r="M84" i="19" s="1"/>
  <c r="C84" i="19"/>
  <c r="D84" i="19"/>
  <c r="I84" i="19"/>
  <c r="J84" i="19" s="1"/>
  <c r="N84" i="19"/>
  <c r="O84" i="19" s="1"/>
  <c r="T84" i="19"/>
  <c r="U84" i="19" s="1"/>
  <c r="B85" i="19"/>
  <c r="Q85" i="19" s="1"/>
  <c r="R85" i="19" s="1"/>
  <c r="C85" i="19"/>
  <c r="D85" i="19"/>
  <c r="B86" i="19"/>
  <c r="G86" i="19" s="1"/>
  <c r="E86" i="19" s="1"/>
  <c r="C86" i="19"/>
  <c r="D86" i="19"/>
  <c r="B87" i="19"/>
  <c r="C87" i="19"/>
  <c r="D87" i="19"/>
  <c r="Q87" i="19"/>
  <c r="R87" i="19" s="1"/>
  <c r="B88" i="19"/>
  <c r="L88" i="19" s="1"/>
  <c r="M88" i="19" s="1"/>
  <c r="C88" i="19"/>
  <c r="D88" i="19"/>
  <c r="B89" i="19"/>
  <c r="T89" i="19" s="1"/>
  <c r="U89" i="19" s="1"/>
  <c r="C89" i="19"/>
  <c r="D89" i="19"/>
  <c r="G89" i="19"/>
  <c r="N89" i="19"/>
  <c r="O89" i="19" s="1"/>
  <c r="Q89" i="19"/>
  <c r="R89" i="19" s="1"/>
  <c r="B90" i="19"/>
  <c r="I90" i="19" s="1"/>
  <c r="J90" i="19" s="1"/>
  <c r="C90" i="19"/>
  <c r="D90" i="19"/>
  <c r="B91" i="19"/>
  <c r="C91" i="19"/>
  <c r="D91" i="19"/>
  <c r="B92" i="19"/>
  <c r="Q92" i="19" s="1"/>
  <c r="R92" i="19" s="1"/>
  <c r="C92" i="19"/>
  <c r="D92" i="19"/>
  <c r="I92" i="19"/>
  <c r="J92" i="19" s="1"/>
  <c r="L92" i="19"/>
  <c r="M92" i="19" s="1"/>
  <c r="N92" i="19"/>
  <c r="O92" i="19" s="1"/>
  <c r="T92" i="19"/>
  <c r="U92" i="19" s="1"/>
  <c r="B93" i="19"/>
  <c r="G93" i="19" s="1"/>
  <c r="H93" i="19" s="1"/>
  <c r="C93" i="19"/>
  <c r="D93" i="19"/>
  <c r="B94" i="19"/>
  <c r="C94" i="19"/>
  <c r="D94" i="19"/>
  <c r="I94" i="19"/>
  <c r="J94" i="19" s="1"/>
  <c r="L94" i="19"/>
  <c r="M94" i="19" s="1"/>
  <c r="B95" i="19"/>
  <c r="C95" i="19"/>
  <c r="D95" i="19"/>
  <c r="B96" i="19"/>
  <c r="Q96" i="19" s="1"/>
  <c r="R96" i="19" s="1"/>
  <c r="C96" i="19"/>
  <c r="D96" i="19"/>
  <c r="B97" i="19"/>
  <c r="C97" i="19"/>
  <c r="D97" i="19"/>
  <c r="B98" i="19"/>
  <c r="G98" i="19" s="1"/>
  <c r="E98" i="19" s="1"/>
  <c r="C98" i="19"/>
  <c r="D98" i="19"/>
  <c r="B99" i="19"/>
  <c r="C99" i="19"/>
  <c r="D99" i="19"/>
  <c r="B100" i="19"/>
  <c r="C100" i="19"/>
  <c r="D100" i="19"/>
  <c r="B101" i="19"/>
  <c r="G101" i="19" s="1"/>
  <c r="E101" i="19" s="1"/>
  <c r="C101" i="19"/>
  <c r="D101" i="19"/>
  <c r="I101" i="19"/>
  <c r="J101" i="19" s="1"/>
  <c r="B102" i="19"/>
  <c r="C102" i="19"/>
  <c r="D102" i="19"/>
  <c r="B103" i="19"/>
  <c r="N103" i="19" s="1"/>
  <c r="O103" i="19" s="1"/>
  <c r="C103" i="19"/>
  <c r="D103" i="19"/>
  <c r="B104" i="19"/>
  <c r="I104" i="19" s="1"/>
  <c r="J104" i="19" s="1"/>
  <c r="C104" i="19"/>
  <c r="D104" i="19"/>
  <c r="G104" i="19"/>
  <c r="E104" i="19" s="1"/>
  <c r="N104" i="19"/>
  <c r="O104" i="19"/>
  <c r="Q104" i="19"/>
  <c r="R104" i="19" s="1"/>
  <c r="T104" i="19"/>
  <c r="U104" i="19" s="1"/>
  <c r="B105" i="19"/>
  <c r="C105" i="19"/>
  <c r="D105" i="19"/>
  <c r="B106" i="19"/>
  <c r="C106" i="19"/>
  <c r="D106" i="19"/>
  <c r="B107" i="19"/>
  <c r="C107" i="19"/>
  <c r="D107" i="19"/>
  <c r="G107" i="19"/>
  <c r="I107" i="19"/>
  <c r="J107" i="19" s="1"/>
  <c r="L107" i="19"/>
  <c r="M107" i="19" s="1"/>
  <c r="Q107" i="19"/>
  <c r="R107" i="19" s="1"/>
  <c r="B108" i="19"/>
  <c r="Q108" i="19" s="1"/>
  <c r="R108" i="19" s="1"/>
  <c r="C108" i="19"/>
  <c r="D108" i="19"/>
  <c r="B109" i="19"/>
  <c r="C109" i="19"/>
  <c r="D109" i="19"/>
  <c r="B110" i="19"/>
  <c r="G110" i="19" s="1"/>
  <c r="E110" i="19" s="1"/>
  <c r="C110" i="19"/>
  <c r="D110" i="19"/>
  <c r="B111" i="19"/>
  <c r="C111" i="19"/>
  <c r="D111" i="19"/>
  <c r="B112" i="19"/>
  <c r="G112" i="19" s="1"/>
  <c r="H112" i="19" s="1"/>
  <c r="C112" i="19"/>
  <c r="D112" i="19"/>
  <c r="B113" i="19"/>
  <c r="C113" i="19"/>
  <c r="D113" i="19"/>
  <c r="B114" i="19"/>
  <c r="C114" i="19"/>
  <c r="D114" i="19"/>
  <c r="L114" i="19"/>
  <c r="M114" i="19" s="1"/>
  <c r="B115" i="19"/>
  <c r="C115" i="19"/>
  <c r="D115" i="19"/>
  <c r="B116" i="19"/>
  <c r="C116" i="19"/>
  <c r="D116" i="19"/>
  <c r="B117" i="19"/>
  <c r="C117" i="19"/>
  <c r="D117" i="19"/>
  <c r="B118" i="19"/>
  <c r="I118" i="19" s="1"/>
  <c r="J118" i="19" s="1"/>
  <c r="C118" i="19"/>
  <c r="D118" i="19"/>
  <c r="B119" i="19"/>
  <c r="C119" i="19"/>
  <c r="D119" i="19"/>
  <c r="B120" i="19"/>
  <c r="C120" i="19"/>
  <c r="D120" i="19"/>
  <c r="B121" i="19"/>
  <c r="C121" i="19"/>
  <c r="D121" i="19"/>
  <c r="B122" i="19"/>
  <c r="G122" i="19" s="1"/>
  <c r="H122" i="19" s="1"/>
  <c r="C122" i="19"/>
  <c r="D122" i="19"/>
  <c r="B123" i="19"/>
  <c r="C123" i="19"/>
  <c r="D123" i="19"/>
  <c r="Q123" i="19"/>
  <c r="R123" i="19" s="1"/>
  <c r="T123" i="19"/>
  <c r="U123" i="19" s="1"/>
  <c r="B124" i="19"/>
  <c r="T124" i="19" s="1"/>
  <c r="U124" i="19" s="1"/>
  <c r="C124" i="19"/>
  <c r="D124" i="19"/>
  <c r="L124" i="19"/>
  <c r="M124" i="19" s="1"/>
  <c r="N124" i="19"/>
  <c r="O124" i="19" s="1"/>
  <c r="B125" i="19"/>
  <c r="C125" i="19"/>
  <c r="D125" i="19"/>
  <c r="B126" i="19"/>
  <c r="C126" i="19"/>
  <c r="D126" i="19"/>
  <c r="B127" i="19"/>
  <c r="C127" i="19"/>
  <c r="D127" i="19"/>
  <c r="B128" i="19"/>
  <c r="G128" i="19" s="1"/>
  <c r="C128" i="19"/>
  <c r="D128" i="19"/>
  <c r="B129" i="19"/>
  <c r="C129" i="19"/>
  <c r="D129" i="19"/>
  <c r="B130" i="19"/>
  <c r="C130" i="19"/>
  <c r="D130" i="19"/>
  <c r="Q130" i="19"/>
  <c r="R130" i="19" s="1"/>
  <c r="T130" i="19"/>
  <c r="U130" i="19" s="1"/>
  <c r="B131" i="19"/>
  <c r="C131" i="19"/>
  <c r="D131" i="19"/>
  <c r="B132" i="19"/>
  <c r="L132" i="19" s="1"/>
  <c r="M132" i="19" s="1"/>
  <c r="C132" i="19"/>
  <c r="D132" i="19"/>
  <c r="B133" i="19"/>
  <c r="I133" i="19" s="1"/>
  <c r="J133" i="19" s="1"/>
  <c r="C133" i="19"/>
  <c r="D133" i="19"/>
  <c r="B134" i="19"/>
  <c r="L134" i="19" s="1"/>
  <c r="M134" i="19" s="1"/>
  <c r="C134" i="19"/>
  <c r="D134" i="19"/>
  <c r="Q134" i="19"/>
  <c r="R134" i="19" s="1"/>
  <c r="B135" i="19"/>
  <c r="C135" i="19"/>
  <c r="D135" i="19"/>
  <c r="B136" i="19"/>
  <c r="I136" i="19" s="1"/>
  <c r="J136" i="19" s="1"/>
  <c r="C136" i="19"/>
  <c r="D136" i="19"/>
  <c r="B137" i="19"/>
  <c r="C137" i="19"/>
  <c r="D137" i="19"/>
  <c r="B138" i="19"/>
  <c r="Q138" i="19" s="1"/>
  <c r="R138" i="19" s="1"/>
  <c r="C138" i="19"/>
  <c r="D138" i="19"/>
  <c r="B139" i="19"/>
  <c r="G139" i="19" s="1"/>
  <c r="H139" i="19" s="1"/>
  <c r="C139" i="19"/>
  <c r="D139" i="19"/>
  <c r="B140" i="19"/>
  <c r="C140" i="19"/>
  <c r="D140" i="19"/>
  <c r="B141" i="19"/>
  <c r="Q141" i="19" s="1"/>
  <c r="R141" i="19" s="1"/>
  <c r="C141" i="19"/>
  <c r="D141" i="19"/>
  <c r="G141" i="19"/>
  <c r="E141" i="19" s="1"/>
  <c r="B142" i="19"/>
  <c r="C142" i="19"/>
  <c r="D142" i="19"/>
  <c r="B143" i="19"/>
  <c r="C143" i="19"/>
  <c r="D143" i="19"/>
  <c r="B144" i="19"/>
  <c r="C144" i="19"/>
  <c r="D144" i="19"/>
  <c r="B145" i="19"/>
  <c r="C145" i="19"/>
  <c r="D145" i="19"/>
  <c r="B146" i="19"/>
  <c r="Q146" i="19" s="1"/>
  <c r="R146" i="19" s="1"/>
  <c r="C146" i="19"/>
  <c r="D146" i="19"/>
  <c r="B147" i="19"/>
  <c r="C147" i="19"/>
  <c r="D147" i="19"/>
  <c r="B148" i="19"/>
  <c r="C148" i="19"/>
  <c r="D148" i="19"/>
  <c r="Q148" i="19"/>
  <c r="R148" i="19" s="1"/>
  <c r="B149" i="19"/>
  <c r="C149" i="19"/>
  <c r="D149" i="19"/>
  <c r="B150" i="19"/>
  <c r="C150" i="19"/>
  <c r="D150" i="19"/>
  <c r="B151" i="19"/>
  <c r="C151" i="19"/>
  <c r="D151" i="19"/>
  <c r="B152" i="19"/>
  <c r="C152" i="19"/>
  <c r="D152" i="19"/>
  <c r="B153" i="19"/>
  <c r="L153" i="19" s="1"/>
  <c r="M153" i="19" s="1"/>
  <c r="C153" i="19"/>
  <c r="D153" i="19"/>
  <c r="B154" i="19"/>
  <c r="C154" i="19"/>
  <c r="D154" i="19"/>
  <c r="N154" i="19"/>
  <c r="O154" i="19" s="1"/>
  <c r="B155" i="19"/>
  <c r="N155" i="19" s="1"/>
  <c r="O155" i="19" s="1"/>
  <c r="C155" i="19"/>
  <c r="D155" i="19"/>
  <c r="B156" i="19"/>
  <c r="G156" i="19" s="1"/>
  <c r="E156" i="19" s="1"/>
  <c r="C156" i="19"/>
  <c r="D156" i="19"/>
  <c r="N156" i="19"/>
  <c r="O156" i="19" s="1"/>
  <c r="B157" i="19"/>
  <c r="C157" i="19"/>
  <c r="D157" i="19"/>
  <c r="B158" i="19"/>
  <c r="N158" i="19" s="1"/>
  <c r="O158" i="19" s="1"/>
  <c r="C158" i="19"/>
  <c r="D158" i="19"/>
  <c r="T158" i="19"/>
  <c r="U158" i="19" s="1"/>
  <c r="B159" i="19"/>
  <c r="G159" i="19" s="1"/>
  <c r="C159" i="19"/>
  <c r="D159" i="19"/>
  <c r="B160" i="19"/>
  <c r="C160" i="19"/>
  <c r="D160" i="19"/>
  <c r="G160" i="19"/>
  <c r="H160" i="19" s="1"/>
  <c r="B161" i="19"/>
  <c r="C161" i="19"/>
  <c r="D161" i="19"/>
  <c r="B162" i="19"/>
  <c r="T162" i="19" s="1"/>
  <c r="U162" i="19" s="1"/>
  <c r="C162" i="19"/>
  <c r="D162" i="19"/>
  <c r="B163" i="19"/>
  <c r="C163" i="19"/>
  <c r="D163" i="19"/>
  <c r="B164" i="19"/>
  <c r="C164" i="19"/>
  <c r="D164" i="19"/>
  <c r="B165" i="19"/>
  <c r="L165" i="19" s="1"/>
  <c r="M165" i="19" s="1"/>
  <c r="C165" i="19"/>
  <c r="D165" i="19"/>
  <c r="G165" i="19"/>
  <c r="H165" i="19" s="1"/>
  <c r="I165" i="19"/>
  <c r="J165" i="19" s="1"/>
  <c r="B166" i="19"/>
  <c r="C166" i="19"/>
  <c r="D166" i="19"/>
  <c r="B167" i="19"/>
  <c r="C167" i="19"/>
  <c r="D167" i="19"/>
  <c r="B168" i="19"/>
  <c r="I168" i="19" s="1"/>
  <c r="J168" i="19" s="1"/>
  <c r="C168" i="19"/>
  <c r="D168" i="19"/>
  <c r="B169" i="19"/>
  <c r="C169" i="19"/>
  <c r="D169" i="19"/>
  <c r="B170" i="19"/>
  <c r="C170" i="19"/>
  <c r="D170" i="19"/>
  <c r="B171" i="19"/>
  <c r="C171" i="19"/>
  <c r="D171" i="19"/>
  <c r="B172" i="19"/>
  <c r="N172" i="19" s="1"/>
  <c r="O172" i="19" s="1"/>
  <c r="C172" i="19"/>
  <c r="D172" i="19"/>
  <c r="B173" i="19"/>
  <c r="C173" i="19"/>
  <c r="D173" i="19"/>
  <c r="G173" i="19"/>
  <c r="N173" i="19"/>
  <c r="O173" i="19" s="1"/>
  <c r="Q173" i="19"/>
  <c r="R173" i="19" s="1"/>
  <c r="T173" i="19"/>
  <c r="U173" i="19" s="1"/>
  <c r="B174" i="19"/>
  <c r="C174" i="19"/>
  <c r="D174" i="19"/>
  <c r="B175" i="19"/>
  <c r="N175" i="19" s="1"/>
  <c r="O175" i="19" s="1"/>
  <c r="C175" i="19"/>
  <c r="D175" i="19"/>
  <c r="B176" i="19"/>
  <c r="C176" i="19"/>
  <c r="D176" i="19"/>
  <c r="B177" i="19"/>
  <c r="C177" i="19"/>
  <c r="D177" i="19"/>
  <c r="B178" i="19"/>
  <c r="C178" i="19"/>
  <c r="D178" i="19"/>
  <c r="B179" i="19"/>
  <c r="G179" i="19" s="1"/>
  <c r="E179" i="19" s="1"/>
  <c r="C179" i="19"/>
  <c r="D179" i="19"/>
  <c r="T179" i="19"/>
  <c r="U179" i="19" s="1"/>
  <c r="B180" i="19"/>
  <c r="C180" i="19"/>
  <c r="D180" i="19"/>
  <c r="B181" i="19"/>
  <c r="I181" i="19" s="1"/>
  <c r="J181" i="19" s="1"/>
  <c r="C181" i="19"/>
  <c r="D181" i="19"/>
  <c r="B182" i="19"/>
  <c r="N182" i="19" s="1"/>
  <c r="O182" i="19" s="1"/>
  <c r="C182" i="19"/>
  <c r="D182" i="19"/>
  <c r="B183" i="19"/>
  <c r="C183" i="19"/>
  <c r="D183" i="19"/>
  <c r="Q183" i="19"/>
  <c r="R183" i="19" s="1"/>
  <c r="B184" i="19"/>
  <c r="C184" i="19"/>
  <c r="D184" i="19"/>
  <c r="B185" i="19"/>
  <c r="L185" i="19" s="1"/>
  <c r="M185" i="19" s="1"/>
  <c r="C185" i="19"/>
  <c r="D185" i="19"/>
  <c r="B186" i="19"/>
  <c r="C186" i="19"/>
  <c r="D186" i="19"/>
  <c r="L186" i="19"/>
  <c r="M186" i="19" s="1"/>
  <c r="N186" i="19"/>
  <c r="O186" i="19" s="1"/>
  <c r="B187" i="19"/>
  <c r="C187" i="19"/>
  <c r="D187" i="19"/>
  <c r="B188" i="19"/>
  <c r="C188" i="19"/>
  <c r="D188" i="19"/>
  <c r="B189" i="19"/>
  <c r="N189" i="19" s="1"/>
  <c r="O189" i="19" s="1"/>
  <c r="C189" i="19"/>
  <c r="D189" i="19"/>
  <c r="L189" i="19"/>
  <c r="M189" i="19" s="1"/>
  <c r="B190" i="19"/>
  <c r="C190" i="19"/>
  <c r="D190" i="19"/>
  <c r="B191" i="19"/>
  <c r="T191" i="19" s="1"/>
  <c r="U191" i="19" s="1"/>
  <c r="C191" i="19"/>
  <c r="D191" i="19"/>
  <c r="B192" i="19"/>
  <c r="Q192" i="19" s="1"/>
  <c r="R192" i="19" s="1"/>
  <c r="C192" i="19"/>
  <c r="D192" i="19"/>
  <c r="B193" i="19"/>
  <c r="N193" i="19" s="1"/>
  <c r="O193" i="19" s="1"/>
  <c r="C193" i="19"/>
  <c r="D193" i="19"/>
  <c r="B194" i="19"/>
  <c r="C194" i="19"/>
  <c r="D194" i="19"/>
  <c r="B195" i="19"/>
  <c r="C195" i="19"/>
  <c r="D195" i="19"/>
  <c r="B196" i="19"/>
  <c r="L196" i="19" s="1"/>
  <c r="M196" i="19" s="1"/>
  <c r="C196" i="19"/>
  <c r="D196" i="19"/>
  <c r="G196" i="19"/>
  <c r="E196" i="19" s="1"/>
  <c r="I196" i="19"/>
  <c r="J196" i="19" s="1"/>
  <c r="B197" i="19"/>
  <c r="I197" i="19" s="1"/>
  <c r="J197" i="19" s="1"/>
  <c r="C197" i="19"/>
  <c r="D197" i="19"/>
  <c r="L197" i="19"/>
  <c r="M197" i="19" s="1"/>
  <c r="N197" i="19"/>
  <c r="O197" i="19" s="1"/>
  <c r="Q197" i="19"/>
  <c r="R197" i="19" s="1"/>
  <c r="T197" i="19"/>
  <c r="U197" i="19" s="1"/>
  <c r="B198" i="19"/>
  <c r="C198" i="19"/>
  <c r="D198" i="19"/>
  <c r="B199" i="19"/>
  <c r="Q199" i="19" s="1"/>
  <c r="R199" i="19" s="1"/>
  <c r="C199" i="19"/>
  <c r="D199" i="19"/>
  <c r="B200" i="19"/>
  <c r="Q200" i="19" s="1"/>
  <c r="C200" i="19"/>
  <c r="D200" i="19"/>
  <c r="B201" i="19"/>
  <c r="C201" i="19"/>
  <c r="D201" i="19"/>
  <c r="B202" i="19"/>
  <c r="L202" i="19" s="1"/>
  <c r="M202" i="19" s="1"/>
  <c r="C202" i="19"/>
  <c r="D202" i="19"/>
  <c r="B203" i="19"/>
  <c r="C203" i="19"/>
  <c r="D203" i="19"/>
  <c r="B204" i="19"/>
  <c r="C204" i="19"/>
  <c r="D204" i="19"/>
  <c r="B205" i="19"/>
  <c r="C205" i="19"/>
  <c r="D205" i="19"/>
  <c r="B206" i="19"/>
  <c r="N206" i="19" s="1"/>
  <c r="O206" i="19" s="1"/>
  <c r="C206" i="19"/>
  <c r="D206" i="19"/>
  <c r="B207" i="19"/>
  <c r="C207" i="19"/>
  <c r="D207" i="19"/>
  <c r="B208" i="19"/>
  <c r="C208" i="19"/>
  <c r="D208" i="19"/>
  <c r="B209" i="19"/>
  <c r="C209" i="19"/>
  <c r="D209" i="19"/>
  <c r="B210" i="19"/>
  <c r="I210" i="19" s="1"/>
  <c r="J210" i="19" s="1"/>
  <c r="C210" i="19"/>
  <c r="D210" i="19"/>
  <c r="Q210" i="19"/>
  <c r="R210" i="19" s="1"/>
  <c r="B211" i="19"/>
  <c r="C211" i="19"/>
  <c r="D211" i="19"/>
  <c r="B212" i="19"/>
  <c r="C212" i="19"/>
  <c r="D212" i="19"/>
  <c r="B213" i="19"/>
  <c r="L213" i="19" s="1"/>
  <c r="M213" i="19" s="1"/>
  <c r="C213" i="19"/>
  <c r="D213" i="19"/>
  <c r="B214" i="19"/>
  <c r="C214" i="19"/>
  <c r="D214" i="19"/>
  <c r="B215" i="19"/>
  <c r="G215" i="19" s="1"/>
  <c r="C215" i="19"/>
  <c r="D215" i="19"/>
  <c r="L215" i="19"/>
  <c r="M215" i="19" s="1"/>
  <c r="N215" i="19"/>
  <c r="O215" i="19" s="1"/>
  <c r="B216" i="19"/>
  <c r="C216" i="19"/>
  <c r="D216" i="19"/>
  <c r="B217" i="19"/>
  <c r="C217" i="19"/>
  <c r="D217" i="19"/>
  <c r="B218" i="19"/>
  <c r="Q218" i="19" s="1"/>
  <c r="R218" i="19" s="1"/>
  <c r="C218" i="19"/>
  <c r="D218" i="19"/>
  <c r="B219" i="19"/>
  <c r="C219" i="19"/>
  <c r="D219" i="19"/>
  <c r="B220" i="19"/>
  <c r="L220" i="19" s="1"/>
  <c r="M220" i="19" s="1"/>
  <c r="C220" i="19"/>
  <c r="D220" i="19"/>
  <c r="N220" i="19"/>
  <c r="O220" i="19" s="1"/>
  <c r="B221" i="19"/>
  <c r="G221" i="19" s="1"/>
  <c r="E221" i="19" s="1"/>
  <c r="C221" i="19"/>
  <c r="D221" i="19"/>
  <c r="T221" i="19"/>
  <c r="U221" i="19" s="1"/>
  <c r="B222" i="19"/>
  <c r="I222" i="19" s="1"/>
  <c r="J222" i="19" s="1"/>
  <c r="C222" i="19"/>
  <c r="D222" i="19"/>
  <c r="B223" i="19"/>
  <c r="C223" i="19"/>
  <c r="D223" i="19"/>
  <c r="B224" i="19"/>
  <c r="N224" i="19" s="1"/>
  <c r="O224" i="19" s="1"/>
  <c r="C224" i="19"/>
  <c r="D224" i="19"/>
  <c r="B225" i="19"/>
  <c r="I225" i="19" s="1"/>
  <c r="J225" i="19" s="1"/>
  <c r="C225" i="19"/>
  <c r="D225" i="19"/>
  <c r="B226" i="19"/>
  <c r="G226" i="19" s="1"/>
  <c r="C226" i="19"/>
  <c r="D226" i="19"/>
  <c r="B227" i="19"/>
  <c r="G227" i="19" s="1"/>
  <c r="C227" i="19"/>
  <c r="D227" i="19"/>
  <c r="B228" i="19"/>
  <c r="C228" i="19"/>
  <c r="D228" i="19"/>
  <c r="B229" i="19"/>
  <c r="G229" i="19" s="1"/>
  <c r="E229" i="19" s="1"/>
  <c r="C229" i="19"/>
  <c r="D229" i="19"/>
  <c r="B230" i="19"/>
  <c r="G230" i="19" s="1"/>
  <c r="E230" i="19" s="1"/>
  <c r="C230" i="19"/>
  <c r="D230" i="19"/>
  <c r="B231" i="19"/>
  <c r="C231" i="19"/>
  <c r="D231" i="19"/>
  <c r="N231" i="19"/>
  <c r="O231" i="19" s="1"/>
  <c r="B232" i="19"/>
  <c r="C232" i="19"/>
  <c r="D232" i="19"/>
  <c r="B233" i="19"/>
  <c r="G233" i="19" s="1"/>
  <c r="E233" i="19" s="1"/>
  <c r="C233" i="19"/>
  <c r="D233" i="19"/>
  <c r="B234" i="19"/>
  <c r="Q234" i="19" s="1"/>
  <c r="R234" i="19" s="1"/>
  <c r="C234" i="19"/>
  <c r="D234" i="19"/>
  <c r="B235" i="19"/>
  <c r="N235" i="19" s="1"/>
  <c r="O235" i="19" s="1"/>
  <c r="C235" i="19"/>
  <c r="D235" i="19"/>
  <c r="G235" i="19"/>
  <c r="H235" i="19" s="1"/>
  <c r="I235" i="19"/>
  <c r="J235" i="19" s="1"/>
  <c r="L235" i="19"/>
  <c r="M235" i="19" s="1"/>
  <c r="B236" i="19"/>
  <c r="C236" i="19"/>
  <c r="D236" i="19"/>
  <c r="B237" i="19"/>
  <c r="L237" i="19" s="1"/>
  <c r="M237" i="19" s="1"/>
  <c r="C237" i="19"/>
  <c r="D237" i="19"/>
  <c r="B238" i="19"/>
  <c r="I238" i="19" s="1"/>
  <c r="J238" i="19" s="1"/>
  <c r="C238" i="19"/>
  <c r="D238" i="19"/>
  <c r="B239" i="19"/>
  <c r="G239" i="19" s="1"/>
  <c r="C239" i="19"/>
  <c r="D239" i="19"/>
  <c r="B240" i="19"/>
  <c r="Q240" i="19" s="1"/>
  <c r="R240" i="19" s="1"/>
  <c r="C240" i="19"/>
  <c r="D240" i="19"/>
  <c r="B241" i="19"/>
  <c r="C241" i="19"/>
  <c r="D241" i="19"/>
  <c r="B242" i="19"/>
  <c r="C242" i="19"/>
  <c r="D242" i="19"/>
  <c r="B243" i="19"/>
  <c r="T243" i="19" s="1"/>
  <c r="U243" i="19" s="1"/>
  <c r="C243" i="19"/>
  <c r="D243" i="19"/>
  <c r="B244" i="19"/>
  <c r="I244" i="19" s="1"/>
  <c r="J244" i="19" s="1"/>
  <c r="C244" i="19"/>
  <c r="D244" i="19"/>
  <c r="B245" i="19"/>
  <c r="I245" i="19" s="1"/>
  <c r="J245" i="19" s="1"/>
  <c r="C245" i="19"/>
  <c r="D245" i="19"/>
  <c r="B246" i="19"/>
  <c r="C246" i="19"/>
  <c r="D246" i="19"/>
  <c r="B247" i="19"/>
  <c r="C247" i="19"/>
  <c r="D247" i="19"/>
  <c r="B248" i="19"/>
  <c r="I248" i="19" s="1"/>
  <c r="J248" i="19" s="1"/>
  <c r="C248" i="19"/>
  <c r="D248" i="19"/>
  <c r="B249" i="19"/>
  <c r="C249" i="19"/>
  <c r="D249" i="19"/>
  <c r="B250" i="19"/>
  <c r="I250" i="19" s="1"/>
  <c r="J250" i="19" s="1"/>
  <c r="C250" i="19"/>
  <c r="D250" i="19"/>
  <c r="B251" i="19"/>
  <c r="C251" i="19"/>
  <c r="D251" i="19"/>
  <c r="Q251" i="19"/>
  <c r="R251" i="19" s="1"/>
  <c r="B252" i="19"/>
  <c r="Q252" i="19" s="1"/>
  <c r="R252" i="19" s="1"/>
  <c r="C252" i="19"/>
  <c r="D252" i="19"/>
  <c r="B253" i="19"/>
  <c r="C253" i="19"/>
  <c r="D253" i="19"/>
  <c r="I253" i="19"/>
  <c r="J253" i="19" s="1"/>
  <c r="Q253" i="19"/>
  <c r="R253" i="19" s="1"/>
  <c r="B254" i="19"/>
  <c r="Q254" i="19" s="1"/>
  <c r="R254" i="19" s="1"/>
  <c r="C254" i="19"/>
  <c r="D254" i="19"/>
  <c r="B255" i="19"/>
  <c r="C255" i="19"/>
  <c r="D255" i="19"/>
  <c r="B256" i="19"/>
  <c r="I256" i="19" s="1"/>
  <c r="J256" i="19" s="1"/>
  <c r="C256" i="19"/>
  <c r="D256" i="19"/>
  <c r="G256" i="19"/>
  <c r="E256" i="19" s="1"/>
  <c r="T256" i="19"/>
  <c r="U256" i="19" s="1"/>
  <c r="B257" i="19"/>
  <c r="C257" i="19"/>
  <c r="D257" i="19"/>
  <c r="B258" i="19"/>
  <c r="C258" i="19"/>
  <c r="D258" i="19"/>
  <c r="B259" i="19"/>
  <c r="I259" i="19" s="1"/>
  <c r="C259" i="19"/>
  <c r="D259" i="19"/>
  <c r="J259" i="19"/>
  <c r="B260" i="19"/>
  <c r="C260" i="19"/>
  <c r="D260" i="19"/>
  <c r="B261" i="19"/>
  <c r="C261" i="19"/>
  <c r="D261" i="19"/>
  <c r="B262" i="19"/>
  <c r="Q262" i="19" s="1"/>
  <c r="R262" i="19" s="1"/>
  <c r="C262" i="19"/>
  <c r="D262" i="19"/>
  <c r="B263" i="19"/>
  <c r="C263" i="19"/>
  <c r="D263" i="19"/>
  <c r="B264" i="19"/>
  <c r="C264" i="19"/>
  <c r="D264" i="19"/>
  <c r="I264" i="19"/>
  <c r="J264" i="19" s="1"/>
  <c r="L264" i="19"/>
  <c r="M264" i="19" s="1"/>
  <c r="B265" i="19"/>
  <c r="G265" i="19" s="1"/>
  <c r="C265" i="19"/>
  <c r="D265" i="19"/>
  <c r="I265" i="19"/>
  <c r="J265" i="19" s="1"/>
  <c r="B266" i="19"/>
  <c r="L266" i="19" s="1"/>
  <c r="M266" i="19" s="1"/>
  <c r="C266" i="19"/>
  <c r="D266" i="19"/>
  <c r="B267" i="19"/>
  <c r="C267" i="19"/>
  <c r="D267" i="19"/>
  <c r="B268" i="19"/>
  <c r="N268" i="19" s="1"/>
  <c r="O268" i="19" s="1"/>
  <c r="C268" i="19"/>
  <c r="D268" i="19"/>
  <c r="B269" i="19"/>
  <c r="N269" i="19" s="1"/>
  <c r="O269" i="19" s="1"/>
  <c r="C269" i="19"/>
  <c r="D269" i="19"/>
  <c r="B270" i="19"/>
  <c r="C270" i="19"/>
  <c r="D270" i="19"/>
  <c r="I270" i="19"/>
  <c r="J270" i="19" s="1"/>
  <c r="Q270" i="19"/>
  <c r="R270" i="19" s="1"/>
  <c r="B271" i="19"/>
  <c r="N271" i="19" s="1"/>
  <c r="O271" i="19" s="1"/>
  <c r="C271" i="19"/>
  <c r="D271" i="19"/>
  <c r="B272" i="19"/>
  <c r="C272" i="19"/>
  <c r="D272" i="19"/>
  <c r="B273" i="19"/>
  <c r="C273" i="19"/>
  <c r="D273" i="19"/>
  <c r="B274" i="19"/>
  <c r="C274" i="19"/>
  <c r="D274" i="19"/>
  <c r="B275" i="19"/>
  <c r="C275" i="19"/>
  <c r="D275" i="19"/>
  <c r="B276" i="19"/>
  <c r="I276" i="19" s="1"/>
  <c r="J276" i="19" s="1"/>
  <c r="C276" i="19"/>
  <c r="D276" i="19"/>
  <c r="B277" i="19"/>
  <c r="N277" i="19" s="1"/>
  <c r="O277" i="19" s="1"/>
  <c r="C277" i="19"/>
  <c r="D277" i="19"/>
  <c r="L277" i="19"/>
  <c r="M277" i="19" s="1"/>
  <c r="B278" i="19"/>
  <c r="I278" i="19" s="1"/>
  <c r="J278" i="19" s="1"/>
  <c r="C278" i="19"/>
  <c r="D278" i="19"/>
  <c r="B279" i="19"/>
  <c r="Q279" i="19" s="1"/>
  <c r="R279" i="19" s="1"/>
  <c r="C279" i="19"/>
  <c r="D279" i="19"/>
  <c r="B280" i="19"/>
  <c r="I280" i="19" s="1"/>
  <c r="J280" i="19" s="1"/>
  <c r="C280" i="19"/>
  <c r="D280" i="19"/>
  <c r="L280" i="19"/>
  <c r="M280" i="19" s="1"/>
  <c r="T280" i="19"/>
  <c r="U280" i="19" s="1"/>
  <c r="B281" i="19"/>
  <c r="N281" i="19" s="1"/>
  <c r="O281" i="19" s="1"/>
  <c r="C281" i="19"/>
  <c r="D281" i="19"/>
  <c r="B282" i="19"/>
  <c r="C282" i="19"/>
  <c r="D282" i="19"/>
  <c r="I282" i="19"/>
  <c r="J282" i="19" s="1"/>
  <c r="L282" i="19"/>
  <c r="M282" i="19" s="1"/>
  <c r="B283" i="19"/>
  <c r="N283" i="19" s="1"/>
  <c r="O283" i="19" s="1"/>
  <c r="C283" i="19"/>
  <c r="D283" i="19"/>
  <c r="B284" i="19"/>
  <c r="C284" i="19"/>
  <c r="D284" i="19"/>
  <c r="B285" i="19"/>
  <c r="C285" i="19"/>
  <c r="D285" i="19"/>
  <c r="B286" i="19"/>
  <c r="Q286" i="19" s="1"/>
  <c r="R286" i="19" s="1"/>
  <c r="C286" i="19"/>
  <c r="D286" i="19"/>
  <c r="B287" i="19"/>
  <c r="Q287" i="19" s="1"/>
  <c r="R287" i="19" s="1"/>
  <c r="C287" i="19"/>
  <c r="D287" i="19"/>
  <c r="L287" i="19"/>
  <c r="M287" i="19" s="1"/>
  <c r="N287" i="19"/>
  <c r="O287" i="19" s="1"/>
  <c r="B288" i="19"/>
  <c r="C288" i="19"/>
  <c r="D288" i="19"/>
  <c r="B289" i="19"/>
  <c r="C289" i="19"/>
  <c r="D289" i="19"/>
  <c r="B290" i="19"/>
  <c r="N290" i="19" s="1"/>
  <c r="O290" i="19" s="1"/>
  <c r="C290" i="19"/>
  <c r="D290" i="19"/>
  <c r="L290" i="19"/>
  <c r="M290" i="19"/>
  <c r="Q290" i="19"/>
  <c r="R290" i="19" s="1"/>
  <c r="T290" i="19"/>
  <c r="U290" i="19" s="1"/>
  <c r="B291" i="19"/>
  <c r="Q291" i="19" s="1"/>
  <c r="R291" i="19" s="1"/>
  <c r="C291" i="19"/>
  <c r="D291" i="19"/>
  <c r="B292" i="19"/>
  <c r="C292" i="19"/>
  <c r="D292" i="19"/>
  <c r="B293" i="19"/>
  <c r="Q293" i="19" s="1"/>
  <c r="R293" i="19" s="1"/>
  <c r="C293" i="19"/>
  <c r="D293" i="19"/>
  <c r="G293" i="19"/>
  <c r="E293" i="19" s="1"/>
  <c r="I293" i="19"/>
  <c r="J293" i="19" s="1"/>
  <c r="L293" i="19"/>
  <c r="M293" i="19" s="1"/>
  <c r="B294" i="19"/>
  <c r="Q294" i="19" s="1"/>
  <c r="R294" i="19" s="1"/>
  <c r="C294" i="19"/>
  <c r="D294" i="19"/>
  <c r="B295" i="19"/>
  <c r="Q295" i="19" s="1"/>
  <c r="R295" i="19" s="1"/>
  <c r="C295" i="19"/>
  <c r="D295" i="19"/>
  <c r="N295" i="19"/>
  <c r="O295" i="19" s="1"/>
  <c r="B296" i="19"/>
  <c r="T296" i="19" s="1"/>
  <c r="U296" i="19" s="1"/>
  <c r="C296" i="19"/>
  <c r="D296" i="19"/>
  <c r="B297" i="19"/>
  <c r="I297" i="19" s="1"/>
  <c r="J297" i="19" s="1"/>
  <c r="C297" i="19"/>
  <c r="D297" i="19"/>
  <c r="B298" i="19"/>
  <c r="C298" i="19"/>
  <c r="D298" i="19"/>
  <c r="G298" i="19"/>
  <c r="N298" i="19"/>
  <c r="O298" i="19"/>
  <c r="Q298" i="19"/>
  <c r="R298" i="19" s="1"/>
  <c r="T298" i="19"/>
  <c r="U298" i="19" s="1"/>
  <c r="B299" i="19"/>
  <c r="C299" i="19"/>
  <c r="D299" i="19"/>
  <c r="T299" i="19"/>
  <c r="U299" i="19" s="1"/>
  <c r="B300" i="19"/>
  <c r="C300" i="19"/>
  <c r="D300" i="19"/>
  <c r="Q300" i="19"/>
  <c r="R300" i="19" s="1"/>
  <c r="B301" i="19"/>
  <c r="C301" i="19"/>
  <c r="D301" i="19"/>
  <c r="B302" i="19"/>
  <c r="C302" i="19"/>
  <c r="D302" i="19"/>
  <c r="B303" i="19"/>
  <c r="L303" i="19" s="1"/>
  <c r="M303" i="19" s="1"/>
  <c r="C303" i="19"/>
  <c r="D303" i="19"/>
  <c r="B304" i="19"/>
  <c r="Q304" i="19" s="1"/>
  <c r="R304" i="19" s="1"/>
  <c r="C304" i="19"/>
  <c r="D304" i="19"/>
  <c r="G304" i="19"/>
  <c r="I304" i="19"/>
  <c r="J304" i="19" s="1"/>
  <c r="L304" i="19"/>
  <c r="M304" i="19" s="1"/>
  <c r="N304" i="19"/>
  <c r="O304" i="19" s="1"/>
  <c r="B305" i="19"/>
  <c r="I305" i="19" s="1"/>
  <c r="J305" i="19" s="1"/>
  <c r="C305" i="19"/>
  <c r="D305" i="19"/>
  <c r="G305" i="19"/>
  <c r="E305" i="19" s="1"/>
  <c r="L305" i="19"/>
  <c r="M305" i="19" s="1"/>
  <c r="B306" i="19"/>
  <c r="C306" i="19"/>
  <c r="D306" i="19"/>
  <c r="B307" i="19"/>
  <c r="C307" i="19"/>
  <c r="D307" i="19"/>
  <c r="B308" i="19"/>
  <c r="I308" i="19" s="1"/>
  <c r="J308" i="19" s="1"/>
  <c r="C308" i="19"/>
  <c r="D308" i="19"/>
  <c r="B309" i="19"/>
  <c r="C309" i="19"/>
  <c r="D309" i="19"/>
  <c r="T309" i="19"/>
  <c r="U309" i="19" s="1"/>
  <c r="B310" i="19"/>
  <c r="Q310" i="19" s="1"/>
  <c r="R310" i="19" s="1"/>
  <c r="C310" i="19"/>
  <c r="D310" i="19"/>
  <c r="G310" i="19"/>
  <c r="E310" i="19" s="1"/>
  <c r="I310" i="19"/>
  <c r="J310" i="19" s="1"/>
  <c r="B311" i="19"/>
  <c r="C311" i="19"/>
  <c r="D311" i="19"/>
  <c r="G311" i="19"/>
  <c r="Q311" i="19"/>
  <c r="R311" i="19" s="1"/>
  <c r="B312" i="19"/>
  <c r="T312" i="19" s="1"/>
  <c r="C312" i="19"/>
  <c r="D312" i="19"/>
  <c r="I312" i="19"/>
  <c r="J312" i="19" s="1"/>
  <c r="U312" i="19"/>
  <c r="B313" i="19"/>
  <c r="C313" i="19"/>
  <c r="D313" i="19"/>
  <c r="B314" i="19"/>
  <c r="C314" i="19"/>
  <c r="D314" i="19"/>
  <c r="B315" i="19"/>
  <c r="T315" i="19" s="1"/>
  <c r="U315" i="19" s="1"/>
  <c r="C315" i="19"/>
  <c r="D315" i="19"/>
  <c r="Q315" i="19"/>
  <c r="R315" i="19" s="1"/>
  <c r="B316" i="19"/>
  <c r="T316" i="19" s="1"/>
  <c r="U316" i="19" s="1"/>
  <c r="C316" i="19"/>
  <c r="D316" i="19"/>
  <c r="B317" i="19"/>
  <c r="I317" i="19" s="1"/>
  <c r="J317" i="19" s="1"/>
  <c r="C317" i="19"/>
  <c r="D317" i="19"/>
  <c r="L317" i="19"/>
  <c r="M317" i="19" s="1"/>
  <c r="Q317" i="19"/>
  <c r="R317" i="19" s="1"/>
  <c r="T317" i="19"/>
  <c r="U317" i="19" s="1"/>
  <c r="B318" i="19"/>
  <c r="C318" i="19"/>
  <c r="D318" i="19"/>
  <c r="B319" i="19"/>
  <c r="C319" i="19"/>
  <c r="D319" i="19"/>
  <c r="B320" i="19"/>
  <c r="C320" i="19"/>
  <c r="D320" i="19"/>
  <c r="B321" i="19"/>
  <c r="C321" i="19"/>
  <c r="D321" i="19"/>
  <c r="I321" i="19"/>
  <c r="J321" i="19" s="1"/>
  <c r="L321" i="19"/>
  <c r="M321" i="19" s="1"/>
  <c r="B322" i="19"/>
  <c r="T322" i="19" s="1"/>
  <c r="U322" i="19" s="1"/>
  <c r="C322" i="19"/>
  <c r="D322" i="19"/>
  <c r="B323" i="19"/>
  <c r="C323" i="19"/>
  <c r="D323" i="19"/>
  <c r="I323" i="19"/>
  <c r="J323" i="19" s="1"/>
  <c r="B324" i="19"/>
  <c r="T324" i="19" s="1"/>
  <c r="U324" i="19" s="1"/>
  <c r="C324" i="19"/>
  <c r="D324" i="19"/>
  <c r="B325" i="19"/>
  <c r="L325" i="19" s="1"/>
  <c r="M325" i="19" s="1"/>
  <c r="C325" i="19"/>
  <c r="D325" i="19"/>
  <c r="G325" i="19"/>
  <c r="E325" i="19" s="1"/>
  <c r="I325" i="19"/>
  <c r="J325" i="19" s="1"/>
  <c r="B326" i="19"/>
  <c r="C326" i="19"/>
  <c r="D326" i="19"/>
  <c r="B327" i="19"/>
  <c r="C327" i="19"/>
  <c r="D327" i="19"/>
  <c r="L327" i="19"/>
  <c r="M327" i="19" s="1"/>
  <c r="B328" i="19"/>
  <c r="G328" i="19" s="1"/>
  <c r="H328" i="19" s="1"/>
  <c r="C328" i="19"/>
  <c r="D328" i="19"/>
  <c r="B329" i="19"/>
  <c r="T329" i="19" s="1"/>
  <c r="U329" i="19" s="1"/>
  <c r="C329" i="19"/>
  <c r="D329" i="19"/>
  <c r="B330" i="19"/>
  <c r="Q330" i="19" s="1"/>
  <c r="R330" i="19" s="1"/>
  <c r="C330" i="19"/>
  <c r="D330" i="19"/>
  <c r="I330" i="19"/>
  <c r="J330" i="19" s="1"/>
  <c r="B331" i="19"/>
  <c r="C331" i="19"/>
  <c r="D331" i="19"/>
  <c r="B332" i="19"/>
  <c r="Q332" i="19" s="1"/>
  <c r="R332" i="19" s="1"/>
  <c r="C332" i="19"/>
  <c r="D332" i="19"/>
  <c r="B333" i="19"/>
  <c r="C333" i="19"/>
  <c r="D333" i="19"/>
  <c r="Q333" i="19"/>
  <c r="R333" i="19" s="1"/>
  <c r="B334" i="19"/>
  <c r="I334" i="19" s="1"/>
  <c r="J334" i="19" s="1"/>
  <c r="C334" i="19"/>
  <c r="D334" i="19"/>
  <c r="B335" i="19"/>
  <c r="C335" i="19"/>
  <c r="D335" i="19"/>
  <c r="B336" i="19"/>
  <c r="C336" i="19"/>
  <c r="D336" i="19"/>
  <c r="Q336" i="19"/>
  <c r="R336" i="19" s="1"/>
  <c r="B337" i="19"/>
  <c r="C337" i="19"/>
  <c r="D337" i="19"/>
  <c r="B338" i="19"/>
  <c r="C338" i="19"/>
  <c r="D338" i="19"/>
  <c r="N338" i="19"/>
  <c r="O338" i="19" s="1"/>
  <c r="T338" i="19"/>
  <c r="U338" i="19" s="1"/>
  <c r="B339" i="19"/>
  <c r="C339" i="19"/>
  <c r="D339" i="19"/>
  <c r="B340" i="19"/>
  <c r="G340" i="19" s="1"/>
  <c r="E340" i="19" s="1"/>
  <c r="C340" i="19"/>
  <c r="D340" i="19"/>
  <c r="B341" i="19"/>
  <c r="G341" i="19" s="1"/>
  <c r="C341" i="19"/>
  <c r="D341" i="19"/>
  <c r="B342" i="19"/>
  <c r="Q342" i="19" s="1"/>
  <c r="R342" i="19" s="1"/>
  <c r="C342" i="19"/>
  <c r="D342" i="19"/>
  <c r="B343" i="19"/>
  <c r="L343" i="19" s="1"/>
  <c r="M343" i="19" s="1"/>
  <c r="C343" i="19"/>
  <c r="D343" i="19"/>
  <c r="I343" i="19"/>
  <c r="J343" i="19" s="1"/>
  <c r="B344" i="19"/>
  <c r="T344" i="19" s="1"/>
  <c r="U344" i="19" s="1"/>
  <c r="C344" i="19"/>
  <c r="D344" i="19"/>
  <c r="B345" i="19"/>
  <c r="Q345" i="19" s="1"/>
  <c r="R345" i="19" s="1"/>
  <c r="C345" i="19"/>
  <c r="D345" i="19"/>
  <c r="B346" i="19"/>
  <c r="L346" i="19" s="1"/>
  <c r="M346" i="19" s="1"/>
  <c r="C346" i="19"/>
  <c r="D346" i="19"/>
  <c r="I346" i="19"/>
  <c r="J346" i="19" s="1"/>
  <c r="N346" i="19"/>
  <c r="O346" i="19" s="1"/>
  <c r="B347" i="19"/>
  <c r="C347" i="19"/>
  <c r="D347" i="19"/>
  <c r="B348" i="19"/>
  <c r="C348" i="19"/>
  <c r="D348" i="19"/>
  <c r="B349" i="19"/>
  <c r="C349" i="19"/>
  <c r="D349" i="19"/>
  <c r="I349" i="19"/>
  <c r="J349" i="19" s="1"/>
  <c r="B350" i="19"/>
  <c r="L350" i="19" s="1"/>
  <c r="M350" i="19" s="1"/>
  <c r="C350" i="19"/>
  <c r="D350" i="19"/>
  <c r="B351" i="19"/>
  <c r="C351" i="19"/>
  <c r="D351" i="19"/>
  <c r="B352" i="19"/>
  <c r="L352" i="19" s="1"/>
  <c r="M352" i="19" s="1"/>
  <c r="C352" i="19"/>
  <c r="D352" i="19"/>
  <c r="I352" i="19"/>
  <c r="J352" i="19" s="1"/>
  <c r="B353" i="19"/>
  <c r="C353" i="19"/>
  <c r="D353" i="19"/>
  <c r="B354" i="19"/>
  <c r="Q354" i="19" s="1"/>
  <c r="R354" i="19" s="1"/>
  <c r="C354" i="19"/>
  <c r="D354" i="19"/>
  <c r="B355" i="19"/>
  <c r="C355" i="19"/>
  <c r="D355" i="19"/>
  <c r="B356" i="19"/>
  <c r="T356" i="19" s="1"/>
  <c r="U356" i="19" s="1"/>
  <c r="C356" i="19"/>
  <c r="D356" i="19"/>
  <c r="B357" i="19"/>
  <c r="C357" i="19"/>
  <c r="D357" i="19"/>
  <c r="B358" i="19"/>
  <c r="G358" i="19" s="1"/>
  <c r="C358" i="19"/>
  <c r="D358" i="19"/>
  <c r="B359" i="19"/>
  <c r="C359" i="19"/>
  <c r="D359" i="19"/>
  <c r="B360" i="19"/>
  <c r="T360" i="19" s="1"/>
  <c r="U360" i="19" s="1"/>
  <c r="C360" i="19"/>
  <c r="D360" i="19"/>
  <c r="B361" i="19"/>
  <c r="C361" i="19"/>
  <c r="D361" i="19"/>
  <c r="B362" i="19"/>
  <c r="C362" i="19"/>
  <c r="D362" i="19"/>
  <c r="N362" i="19"/>
  <c r="O362" i="19" s="1"/>
  <c r="T362" i="19"/>
  <c r="U362" i="19" s="1"/>
  <c r="B363" i="19"/>
  <c r="I363" i="19" s="1"/>
  <c r="J363" i="19" s="1"/>
  <c r="C363" i="19"/>
  <c r="D363" i="19"/>
  <c r="B364" i="19"/>
  <c r="C364" i="19"/>
  <c r="D364" i="19"/>
  <c r="B365" i="19"/>
  <c r="N365" i="19" s="1"/>
  <c r="O365" i="19" s="1"/>
  <c r="C365" i="19"/>
  <c r="D365" i="19"/>
  <c r="B366" i="19"/>
  <c r="C366" i="19"/>
  <c r="D366" i="19"/>
  <c r="B367" i="19"/>
  <c r="N367" i="19" s="1"/>
  <c r="O367" i="19" s="1"/>
  <c r="C367" i="19"/>
  <c r="D367" i="19"/>
  <c r="B368" i="19"/>
  <c r="C368" i="19"/>
  <c r="D368" i="19"/>
  <c r="B369" i="19"/>
  <c r="I369" i="19" s="1"/>
  <c r="J369" i="19" s="1"/>
  <c r="C369" i="19"/>
  <c r="D369" i="19"/>
  <c r="T369" i="19"/>
  <c r="U369" i="19" s="1"/>
  <c r="B370" i="19"/>
  <c r="C370" i="19"/>
  <c r="D370" i="19"/>
  <c r="B371" i="19"/>
  <c r="L371" i="19" s="1"/>
  <c r="M371" i="19" s="1"/>
  <c r="C371" i="19"/>
  <c r="D371" i="19"/>
  <c r="B372" i="19"/>
  <c r="I372" i="19" s="1"/>
  <c r="J372" i="19" s="1"/>
  <c r="C372" i="19"/>
  <c r="D372" i="19"/>
  <c r="B373" i="19"/>
  <c r="C373" i="19"/>
  <c r="D373" i="19"/>
  <c r="B374" i="19"/>
  <c r="L374" i="19" s="1"/>
  <c r="M374" i="19" s="1"/>
  <c r="C374" i="19"/>
  <c r="D374" i="19"/>
  <c r="B375" i="19"/>
  <c r="C375" i="19"/>
  <c r="D375" i="19"/>
  <c r="B376" i="19"/>
  <c r="L376" i="19" s="1"/>
  <c r="M376" i="19" s="1"/>
  <c r="C376" i="19"/>
  <c r="D376" i="19"/>
  <c r="G376" i="19"/>
  <c r="E376" i="19" s="1"/>
  <c r="H376" i="19"/>
  <c r="I376" i="19"/>
  <c r="J376" i="19" s="1"/>
  <c r="B377" i="19"/>
  <c r="Q377" i="19" s="1"/>
  <c r="R377" i="19" s="1"/>
  <c r="C377" i="19"/>
  <c r="D377" i="19"/>
  <c r="B378" i="19"/>
  <c r="C378" i="19"/>
  <c r="D378" i="19"/>
  <c r="B379" i="19"/>
  <c r="Q379" i="19" s="1"/>
  <c r="R379" i="19" s="1"/>
  <c r="C379" i="19"/>
  <c r="D379" i="19"/>
  <c r="B380" i="19"/>
  <c r="N380" i="19" s="1"/>
  <c r="O380" i="19" s="1"/>
  <c r="C380" i="19"/>
  <c r="D380" i="19"/>
  <c r="B381" i="19"/>
  <c r="L381" i="19" s="1"/>
  <c r="M381" i="19" s="1"/>
  <c r="C381" i="19"/>
  <c r="D381" i="19"/>
  <c r="Q381" i="19"/>
  <c r="R381" i="19" s="1"/>
  <c r="B382" i="19"/>
  <c r="C382" i="19"/>
  <c r="D382" i="19"/>
  <c r="B383" i="19"/>
  <c r="C383" i="19"/>
  <c r="D383" i="19"/>
  <c r="B384" i="19"/>
  <c r="L384" i="19" s="1"/>
  <c r="M384" i="19" s="1"/>
  <c r="C384" i="19"/>
  <c r="D384" i="19"/>
  <c r="Q384" i="19"/>
  <c r="R384" i="19" s="1"/>
  <c r="T384" i="19"/>
  <c r="U384" i="19" s="1"/>
  <c r="B385" i="19"/>
  <c r="Q385" i="19" s="1"/>
  <c r="R385" i="19" s="1"/>
  <c r="C385" i="19"/>
  <c r="D385" i="19"/>
  <c r="B386" i="19"/>
  <c r="C386" i="19"/>
  <c r="D386" i="19"/>
  <c r="B387" i="19"/>
  <c r="C387" i="19"/>
  <c r="D387" i="19"/>
  <c r="B388" i="19"/>
  <c r="C388" i="19"/>
  <c r="D388" i="19"/>
  <c r="B389" i="19"/>
  <c r="C389" i="19"/>
  <c r="D389" i="19"/>
  <c r="B390" i="19"/>
  <c r="C390" i="19"/>
  <c r="D390" i="19"/>
  <c r="B391" i="19"/>
  <c r="C391" i="19"/>
  <c r="D391" i="19"/>
  <c r="B392" i="19"/>
  <c r="C392" i="19"/>
  <c r="D392" i="19"/>
  <c r="B393" i="19"/>
  <c r="G393" i="19" s="1"/>
  <c r="E393" i="19" s="1"/>
  <c r="C393" i="19"/>
  <c r="D393" i="19"/>
  <c r="L393" i="19"/>
  <c r="M393" i="19" s="1"/>
  <c r="N393" i="19"/>
  <c r="O393" i="19" s="1"/>
  <c r="B394" i="19"/>
  <c r="C394" i="19"/>
  <c r="D394" i="19"/>
  <c r="T394" i="19"/>
  <c r="U394" i="19" s="1"/>
  <c r="B395" i="19"/>
  <c r="C395" i="19"/>
  <c r="D395" i="19"/>
  <c r="B396" i="19"/>
  <c r="T396" i="19" s="1"/>
  <c r="C396" i="19"/>
  <c r="D396" i="19"/>
  <c r="B397" i="19"/>
  <c r="C397" i="19"/>
  <c r="D397" i="19"/>
  <c r="B398" i="19"/>
  <c r="G398" i="19" s="1"/>
  <c r="H398" i="19" s="1"/>
  <c r="C398" i="19"/>
  <c r="D398" i="19"/>
  <c r="B399" i="19"/>
  <c r="C399" i="19"/>
  <c r="D399" i="19"/>
  <c r="B400" i="19"/>
  <c r="C400" i="19"/>
  <c r="D400" i="19"/>
  <c r="B401" i="19"/>
  <c r="T401" i="19" s="1"/>
  <c r="C401" i="19"/>
  <c r="D401" i="19"/>
  <c r="N401" i="19"/>
  <c r="B402" i="19"/>
  <c r="C402" i="19"/>
  <c r="D402" i="19"/>
  <c r="B403" i="19"/>
  <c r="C403" i="19"/>
  <c r="D403" i="19"/>
  <c r="B404" i="19"/>
  <c r="I404" i="19" s="1"/>
  <c r="J404" i="19" s="1"/>
  <c r="C404" i="19"/>
  <c r="D404" i="19"/>
  <c r="B405" i="19"/>
  <c r="C405" i="19"/>
  <c r="D405" i="19"/>
  <c r="B406" i="19"/>
  <c r="N406" i="19" s="1"/>
  <c r="O406" i="19" s="1"/>
  <c r="C406" i="19"/>
  <c r="D406" i="19"/>
  <c r="B407" i="19"/>
  <c r="G407" i="19" s="1"/>
  <c r="E407" i="19" s="1"/>
  <c r="C407" i="19"/>
  <c r="D407" i="19"/>
  <c r="B408" i="19"/>
  <c r="T408" i="19" s="1"/>
  <c r="U408" i="19" s="1"/>
  <c r="C408" i="19"/>
  <c r="D408" i="19"/>
  <c r="B409" i="19"/>
  <c r="Q409" i="19" s="1"/>
  <c r="R409" i="19" s="1"/>
  <c r="C409" i="19"/>
  <c r="D409" i="19"/>
  <c r="B410" i="19"/>
  <c r="T410" i="19" s="1"/>
  <c r="U410" i="19" s="1"/>
  <c r="C410" i="19"/>
  <c r="D410" i="19"/>
  <c r="B411" i="19"/>
  <c r="C411" i="19"/>
  <c r="D411" i="19"/>
  <c r="B412" i="19"/>
  <c r="I412" i="19" s="1"/>
  <c r="J412" i="19" s="1"/>
  <c r="C412" i="19"/>
  <c r="D412" i="19"/>
  <c r="B413" i="19"/>
  <c r="C413" i="19"/>
  <c r="D413" i="19"/>
  <c r="B414" i="19"/>
  <c r="G414" i="19" s="1"/>
  <c r="C414" i="19"/>
  <c r="D414" i="19"/>
  <c r="B415" i="19"/>
  <c r="C415" i="19"/>
  <c r="D415" i="19"/>
  <c r="N415" i="19"/>
  <c r="B416" i="19"/>
  <c r="L416" i="19" s="1"/>
  <c r="M416" i="19" s="1"/>
  <c r="C416" i="19"/>
  <c r="D416" i="19"/>
  <c r="B417" i="19"/>
  <c r="C417" i="19"/>
  <c r="D417" i="19"/>
  <c r="B418" i="19"/>
  <c r="N418" i="19" s="1"/>
  <c r="O418" i="19" s="1"/>
  <c r="C418" i="19"/>
  <c r="D418" i="19"/>
  <c r="G418" i="19"/>
  <c r="I418" i="19"/>
  <c r="J418" i="19" s="1"/>
  <c r="T418" i="19"/>
  <c r="U418" i="19" s="1"/>
  <c r="B419" i="19"/>
  <c r="C419" i="19"/>
  <c r="D419" i="19"/>
  <c r="G419" i="19"/>
  <c r="B420" i="19"/>
  <c r="C420" i="19"/>
  <c r="D420" i="19"/>
  <c r="B421" i="19"/>
  <c r="C421" i="19"/>
  <c r="D421" i="19"/>
  <c r="B422" i="19"/>
  <c r="C422" i="19"/>
  <c r="D422" i="19"/>
  <c r="B423" i="19"/>
  <c r="C423" i="19"/>
  <c r="D423" i="19"/>
  <c r="B424" i="19"/>
  <c r="I424" i="19" s="1"/>
  <c r="J424" i="19" s="1"/>
  <c r="C424" i="19"/>
  <c r="D424" i="19"/>
  <c r="B425" i="19"/>
  <c r="C425" i="19"/>
  <c r="D425" i="19"/>
  <c r="B426" i="19"/>
  <c r="C426" i="19"/>
  <c r="D426" i="19"/>
  <c r="B427" i="19"/>
  <c r="N427" i="19" s="1"/>
  <c r="O427" i="19" s="1"/>
  <c r="C427" i="19"/>
  <c r="D427" i="19"/>
  <c r="G427" i="19"/>
  <c r="E427" i="19" s="1"/>
  <c r="B428" i="19"/>
  <c r="G428" i="19" s="1"/>
  <c r="H428" i="19" s="1"/>
  <c r="C428" i="19"/>
  <c r="D428" i="19"/>
  <c r="I428" i="19"/>
  <c r="J428" i="19" s="1"/>
  <c r="L428" i="19"/>
  <c r="M428" i="19" s="1"/>
  <c r="N428" i="19"/>
  <c r="O428" i="19" s="1"/>
  <c r="Q428" i="19"/>
  <c r="R428" i="19" s="1"/>
  <c r="T428" i="19"/>
  <c r="U428" i="19" s="1"/>
  <c r="B429" i="19"/>
  <c r="N429" i="19" s="1"/>
  <c r="O429" i="19" s="1"/>
  <c r="C429" i="19"/>
  <c r="D429" i="19"/>
  <c r="B430" i="19"/>
  <c r="C430" i="19"/>
  <c r="D430" i="19"/>
  <c r="B431" i="19"/>
  <c r="C431" i="19"/>
  <c r="D431" i="19"/>
  <c r="N431" i="19"/>
  <c r="O431" i="19" s="1"/>
  <c r="T431" i="19"/>
  <c r="U431" i="19" s="1"/>
  <c r="B432" i="19"/>
  <c r="C432" i="19"/>
  <c r="D432" i="19"/>
  <c r="B433" i="19"/>
  <c r="Q433" i="19" s="1"/>
  <c r="R433" i="19" s="1"/>
  <c r="C433" i="19"/>
  <c r="D433" i="19"/>
  <c r="B434" i="19"/>
  <c r="I434" i="19" s="1"/>
  <c r="J434" i="19" s="1"/>
  <c r="C434" i="19"/>
  <c r="D434" i="19"/>
  <c r="Q434" i="19"/>
  <c r="R434" i="19" s="1"/>
  <c r="T434" i="19"/>
  <c r="U434" i="19" s="1"/>
  <c r="B435" i="19"/>
  <c r="Q435" i="19" s="1"/>
  <c r="C435" i="19"/>
  <c r="D435" i="19"/>
  <c r="B436" i="19"/>
  <c r="G436" i="19" s="1"/>
  <c r="C436" i="19"/>
  <c r="D436" i="19"/>
  <c r="B437" i="19"/>
  <c r="C437" i="19"/>
  <c r="D437" i="19"/>
  <c r="Q437" i="19"/>
  <c r="R437" i="19" s="1"/>
  <c r="B12" i="3"/>
  <c r="C12" i="3"/>
  <c r="D12" i="3"/>
  <c r="B13" i="3"/>
  <c r="C13" i="3"/>
  <c r="D13" i="3"/>
  <c r="B14" i="3"/>
  <c r="C14" i="3"/>
  <c r="D14" i="3"/>
  <c r="B15" i="3"/>
  <c r="C15" i="3"/>
  <c r="D15" i="3"/>
  <c r="B16" i="3"/>
  <c r="J16" i="3" s="1"/>
  <c r="C16" i="3"/>
  <c r="D16" i="3"/>
  <c r="W16" i="3"/>
  <c r="X16" i="3" s="1"/>
  <c r="B17" i="3"/>
  <c r="C17" i="3"/>
  <c r="D17" i="3"/>
  <c r="B18" i="3"/>
  <c r="H18" i="3" s="1"/>
  <c r="I18" i="3" s="1"/>
  <c r="C18" i="3"/>
  <c r="D18" i="3"/>
  <c r="B19" i="3"/>
  <c r="C19" i="3"/>
  <c r="D19" i="3"/>
  <c r="B20" i="3"/>
  <c r="C20" i="3"/>
  <c r="D20" i="3"/>
  <c r="B21" i="3"/>
  <c r="C21" i="3"/>
  <c r="D21" i="3"/>
  <c r="B22" i="3"/>
  <c r="J22" i="3" s="1"/>
  <c r="K22" i="3" s="1"/>
  <c r="C22" i="3"/>
  <c r="D22" i="3"/>
  <c r="T22" i="3"/>
  <c r="U22" i="3" s="1"/>
  <c r="W22" i="3"/>
  <c r="X22" i="3" s="1"/>
  <c r="B23" i="3"/>
  <c r="J23" i="3" s="1"/>
  <c r="K23" i="3" s="1"/>
  <c r="C23" i="3"/>
  <c r="D23" i="3"/>
  <c r="B24" i="3"/>
  <c r="H24" i="3" s="1"/>
  <c r="C24" i="3"/>
  <c r="D24" i="3"/>
  <c r="B25" i="3"/>
  <c r="C25" i="3"/>
  <c r="D25" i="3"/>
  <c r="B26" i="3"/>
  <c r="C26" i="3"/>
  <c r="D26" i="3"/>
  <c r="O26" i="3"/>
  <c r="B27" i="3"/>
  <c r="C27" i="3"/>
  <c r="D27" i="3"/>
  <c r="B28" i="3"/>
  <c r="F28" i="3" s="1"/>
  <c r="C28" i="3"/>
  <c r="D28" i="3"/>
  <c r="B29" i="3"/>
  <c r="O29" i="3" s="1"/>
  <c r="P29" i="3" s="1"/>
  <c r="C29" i="3"/>
  <c r="D29" i="3"/>
  <c r="M29" i="3"/>
  <c r="N29" i="3" s="1"/>
  <c r="B30" i="3"/>
  <c r="C30" i="3"/>
  <c r="D30" i="3"/>
  <c r="T30" i="3"/>
  <c r="U30" i="3" s="1"/>
  <c r="B31" i="3"/>
  <c r="C31" i="3"/>
  <c r="D31" i="3"/>
  <c r="B32" i="3"/>
  <c r="W32" i="3" s="1"/>
  <c r="X32" i="3" s="1"/>
  <c r="C32" i="3"/>
  <c r="D32" i="3"/>
  <c r="B33" i="3"/>
  <c r="C33" i="3"/>
  <c r="D33" i="3"/>
  <c r="B34" i="3"/>
  <c r="C34" i="3"/>
  <c r="D34" i="3"/>
  <c r="B35" i="3"/>
  <c r="H35" i="3" s="1"/>
  <c r="E35" i="3" s="1"/>
  <c r="C35" i="3"/>
  <c r="D35" i="3"/>
  <c r="B36" i="3"/>
  <c r="C36" i="3"/>
  <c r="D36" i="3"/>
  <c r="J36" i="3"/>
  <c r="K36" i="3" s="1"/>
  <c r="M36" i="3"/>
  <c r="N36" i="3" s="1"/>
  <c r="W36" i="3"/>
  <c r="X36" i="3" s="1"/>
  <c r="B37" i="3"/>
  <c r="O37" i="3" s="1"/>
  <c r="P37" i="3" s="1"/>
  <c r="C37" i="3"/>
  <c r="D37" i="3"/>
  <c r="B38" i="3"/>
  <c r="W38" i="3" s="1"/>
  <c r="X38" i="3" s="1"/>
  <c r="C38" i="3"/>
  <c r="D38" i="3"/>
  <c r="B39" i="3"/>
  <c r="C39" i="3"/>
  <c r="D39" i="3"/>
  <c r="B40" i="3"/>
  <c r="C40" i="3"/>
  <c r="D40" i="3"/>
  <c r="B41" i="3"/>
  <c r="F41" i="3" s="1"/>
  <c r="C41" i="3"/>
  <c r="D41" i="3"/>
  <c r="B42" i="3"/>
  <c r="C42" i="3"/>
  <c r="D42" i="3"/>
  <c r="H42" i="3"/>
  <c r="E42" i="3" s="1"/>
  <c r="M42" i="3"/>
  <c r="N42" i="3" s="1"/>
  <c r="B43" i="3"/>
  <c r="C43" i="3"/>
  <c r="D43" i="3"/>
  <c r="B44" i="3"/>
  <c r="C44" i="3"/>
  <c r="D44" i="3"/>
  <c r="F44" i="3"/>
  <c r="J44" i="3"/>
  <c r="K44" i="3" s="1"/>
  <c r="O44" i="3"/>
  <c r="P44" i="3" s="1"/>
  <c r="R44" i="3"/>
  <c r="S44" i="3" s="1"/>
  <c r="T44" i="3"/>
  <c r="U44" i="3" s="1"/>
  <c r="B45" i="3"/>
  <c r="F45" i="3" s="1"/>
  <c r="C45" i="3"/>
  <c r="D45" i="3"/>
  <c r="B46" i="3"/>
  <c r="M46" i="3" s="1"/>
  <c r="N46" i="3" s="1"/>
  <c r="C46" i="3"/>
  <c r="D46" i="3"/>
  <c r="B47" i="3"/>
  <c r="C47" i="3"/>
  <c r="D47" i="3"/>
  <c r="B48" i="3"/>
  <c r="R48" i="3" s="1"/>
  <c r="S48" i="3" s="1"/>
  <c r="C48" i="3"/>
  <c r="D48" i="3"/>
  <c r="B49" i="3"/>
  <c r="O49" i="3" s="1"/>
  <c r="P49" i="3" s="1"/>
  <c r="C49" i="3"/>
  <c r="D49" i="3"/>
  <c r="J49" i="3"/>
  <c r="K49" i="3" s="1"/>
  <c r="B50" i="3"/>
  <c r="F50" i="3" s="1"/>
  <c r="C50" i="3"/>
  <c r="D50" i="3"/>
  <c r="H50" i="3"/>
  <c r="I50" i="3" s="1"/>
  <c r="W50" i="3"/>
  <c r="X50" i="3" s="1"/>
  <c r="B51" i="3"/>
  <c r="C51" i="3"/>
  <c r="D51" i="3"/>
  <c r="B52" i="3"/>
  <c r="C52" i="3"/>
  <c r="D52" i="3"/>
  <c r="B53" i="3"/>
  <c r="H53" i="3" s="1"/>
  <c r="C53" i="3"/>
  <c r="D53" i="3"/>
  <c r="R53" i="3"/>
  <c r="S53" i="3" s="1"/>
  <c r="B54" i="3"/>
  <c r="C54" i="3"/>
  <c r="D54" i="3"/>
  <c r="B55" i="3"/>
  <c r="C55" i="3"/>
  <c r="D55" i="3"/>
  <c r="B56" i="3"/>
  <c r="J56" i="3" s="1"/>
  <c r="K56" i="3" s="1"/>
  <c r="C56" i="3"/>
  <c r="D56" i="3"/>
  <c r="O56" i="3"/>
  <c r="P56" i="3" s="1"/>
  <c r="T56" i="3"/>
  <c r="U56" i="3" s="1"/>
  <c r="W56" i="3"/>
  <c r="X56" i="3" s="1"/>
  <c r="B57" i="3"/>
  <c r="J57" i="3" s="1"/>
  <c r="K57" i="3" s="1"/>
  <c r="C57" i="3"/>
  <c r="D57" i="3"/>
  <c r="B58" i="3"/>
  <c r="C58" i="3"/>
  <c r="D58" i="3"/>
  <c r="J58" i="3"/>
  <c r="K58" i="3" s="1"/>
  <c r="M58" i="3"/>
  <c r="N58" i="3" s="1"/>
  <c r="B59" i="3"/>
  <c r="M59" i="3" s="1"/>
  <c r="N59" i="3" s="1"/>
  <c r="C59" i="3"/>
  <c r="D59" i="3"/>
  <c r="B60" i="3"/>
  <c r="H60" i="3" s="1"/>
  <c r="C60" i="3"/>
  <c r="D60" i="3"/>
  <c r="R60" i="3"/>
  <c r="S60" i="3" s="1"/>
  <c r="T60" i="3"/>
  <c r="U60" i="3" s="1"/>
  <c r="W60" i="3"/>
  <c r="X60" i="3" s="1"/>
  <c r="B61" i="3"/>
  <c r="W61" i="3" s="1"/>
  <c r="X61" i="3" s="1"/>
  <c r="C61" i="3"/>
  <c r="D61" i="3"/>
  <c r="O61" i="3"/>
  <c r="P61" i="3" s="1"/>
  <c r="B62" i="3"/>
  <c r="C62" i="3"/>
  <c r="D62" i="3"/>
  <c r="B63" i="3"/>
  <c r="C63" i="3"/>
  <c r="D63" i="3"/>
  <c r="B64" i="3"/>
  <c r="H64" i="3" s="1"/>
  <c r="C64" i="3"/>
  <c r="D64" i="3"/>
  <c r="J64" i="3"/>
  <c r="K64" i="3" s="1"/>
  <c r="M64" i="3"/>
  <c r="N64" i="3" s="1"/>
  <c r="B65" i="3"/>
  <c r="C65" i="3"/>
  <c r="D65" i="3"/>
  <c r="H65" i="3"/>
  <c r="I65" i="3" s="1"/>
  <c r="M65" i="3"/>
  <c r="N65" i="3" s="1"/>
  <c r="O65" i="3"/>
  <c r="P65" i="3" s="1"/>
  <c r="T65" i="3"/>
  <c r="U65" i="3" s="1"/>
  <c r="W65" i="3"/>
  <c r="X65" i="3" s="1"/>
  <c r="B66" i="3"/>
  <c r="O66" i="3" s="1"/>
  <c r="P66" i="3" s="1"/>
  <c r="C66" i="3"/>
  <c r="D66" i="3"/>
  <c r="F66" i="3"/>
  <c r="B67" i="3"/>
  <c r="O67" i="3" s="1"/>
  <c r="P67" i="3" s="1"/>
  <c r="C67" i="3"/>
  <c r="D67" i="3"/>
  <c r="F67" i="3"/>
  <c r="B68" i="3"/>
  <c r="W68" i="3" s="1"/>
  <c r="X68" i="3" s="1"/>
  <c r="C68" i="3"/>
  <c r="D68" i="3"/>
  <c r="F68" i="3"/>
  <c r="H68" i="3"/>
  <c r="R68" i="3"/>
  <c r="S68" i="3" s="1"/>
  <c r="B69" i="3"/>
  <c r="H69" i="3" s="1"/>
  <c r="I69" i="3" s="1"/>
  <c r="C69" i="3"/>
  <c r="D69" i="3"/>
  <c r="B70" i="3"/>
  <c r="C70" i="3"/>
  <c r="D70" i="3"/>
  <c r="B71" i="3"/>
  <c r="H71" i="3" s="1"/>
  <c r="E71" i="3" s="1"/>
  <c r="C71" i="3"/>
  <c r="D71" i="3"/>
  <c r="B72" i="3"/>
  <c r="J72" i="3" s="1"/>
  <c r="K72" i="3" s="1"/>
  <c r="C72" i="3"/>
  <c r="D72" i="3"/>
  <c r="B73" i="3"/>
  <c r="T73" i="3" s="1"/>
  <c r="U73" i="3" s="1"/>
  <c r="C73" i="3"/>
  <c r="D73" i="3"/>
  <c r="M73" i="3"/>
  <c r="N73" i="3" s="1"/>
  <c r="O73" i="3"/>
  <c r="P73" i="3"/>
  <c r="B74" i="3"/>
  <c r="R74" i="3" s="1"/>
  <c r="S74" i="3" s="1"/>
  <c r="C74" i="3"/>
  <c r="D74" i="3"/>
  <c r="B75" i="3"/>
  <c r="C75" i="3"/>
  <c r="D75" i="3"/>
  <c r="B76" i="3"/>
  <c r="F76" i="3" s="1"/>
  <c r="C76" i="3"/>
  <c r="D76" i="3"/>
  <c r="O76" i="3"/>
  <c r="P76" i="3" s="1"/>
  <c r="R76" i="3"/>
  <c r="S76" i="3" s="1"/>
  <c r="T76" i="3"/>
  <c r="U76" i="3" s="1"/>
  <c r="W76" i="3"/>
  <c r="X76" i="3" s="1"/>
  <c r="B77" i="3"/>
  <c r="M77" i="3" s="1"/>
  <c r="N77" i="3" s="1"/>
  <c r="C77" i="3"/>
  <c r="D77" i="3"/>
  <c r="B78" i="3"/>
  <c r="C78" i="3"/>
  <c r="D78" i="3"/>
  <c r="B79" i="3"/>
  <c r="C79" i="3"/>
  <c r="D79" i="3"/>
  <c r="B80" i="3"/>
  <c r="C80" i="3"/>
  <c r="D80" i="3"/>
  <c r="B81" i="3"/>
  <c r="O81" i="3" s="1"/>
  <c r="P81" i="3" s="1"/>
  <c r="C81" i="3"/>
  <c r="D81" i="3"/>
  <c r="B82" i="3"/>
  <c r="C82" i="3"/>
  <c r="D82" i="3"/>
  <c r="W82" i="3"/>
  <c r="X82" i="3" s="1"/>
  <c r="B83" i="3"/>
  <c r="C83" i="3"/>
  <c r="D83" i="3"/>
  <c r="B84" i="3"/>
  <c r="W84" i="3" s="1"/>
  <c r="X84" i="3" s="1"/>
  <c r="C84" i="3"/>
  <c r="D84" i="3"/>
  <c r="B85" i="3"/>
  <c r="H85" i="3" s="1"/>
  <c r="I85" i="3" s="1"/>
  <c r="C85" i="3"/>
  <c r="D85" i="3"/>
  <c r="B86" i="3"/>
  <c r="R86" i="3" s="1"/>
  <c r="S86" i="3" s="1"/>
  <c r="C86" i="3"/>
  <c r="D86" i="3"/>
  <c r="B87" i="3"/>
  <c r="C87" i="3"/>
  <c r="D87" i="3"/>
  <c r="B88" i="3"/>
  <c r="C88" i="3"/>
  <c r="D88" i="3"/>
  <c r="F88" i="3"/>
  <c r="W88" i="3"/>
  <c r="X88" i="3" s="1"/>
  <c r="B89" i="3"/>
  <c r="C89" i="3"/>
  <c r="D89" i="3"/>
  <c r="B90" i="3"/>
  <c r="C90" i="3"/>
  <c r="D90" i="3"/>
  <c r="T90" i="3"/>
  <c r="U90" i="3" s="1"/>
  <c r="B91" i="3"/>
  <c r="C91" i="3"/>
  <c r="D91" i="3"/>
  <c r="J91" i="3"/>
  <c r="K91" i="3" s="1"/>
  <c r="B92" i="3"/>
  <c r="C92" i="3"/>
  <c r="D92" i="3"/>
  <c r="B93" i="3"/>
  <c r="C93" i="3"/>
  <c r="D93" i="3"/>
  <c r="B94" i="3"/>
  <c r="R94" i="3" s="1"/>
  <c r="S94" i="3" s="1"/>
  <c r="C94" i="3"/>
  <c r="D94" i="3"/>
  <c r="B95" i="3"/>
  <c r="C95" i="3"/>
  <c r="D95" i="3"/>
  <c r="B96" i="3"/>
  <c r="C96" i="3"/>
  <c r="D96" i="3"/>
  <c r="B97" i="3"/>
  <c r="C97" i="3"/>
  <c r="D97" i="3"/>
  <c r="F97" i="3"/>
  <c r="B98" i="3"/>
  <c r="C98" i="3"/>
  <c r="D98" i="3"/>
  <c r="B99" i="3"/>
  <c r="O99" i="3" s="1"/>
  <c r="P99" i="3" s="1"/>
  <c r="C99" i="3"/>
  <c r="D99" i="3"/>
  <c r="H99" i="3"/>
  <c r="J99" i="3"/>
  <c r="K99" i="3" s="1"/>
  <c r="B100" i="3"/>
  <c r="W100" i="3" s="1"/>
  <c r="X100" i="3" s="1"/>
  <c r="C100" i="3"/>
  <c r="D100" i="3"/>
  <c r="H100" i="3"/>
  <c r="E100" i="3" s="1"/>
  <c r="J100" i="3"/>
  <c r="K100" i="3" s="1"/>
  <c r="M100" i="3"/>
  <c r="N100" i="3" s="1"/>
  <c r="O100" i="3"/>
  <c r="P100" i="3" s="1"/>
  <c r="R100" i="3"/>
  <c r="S100" i="3" s="1"/>
  <c r="T100" i="3"/>
  <c r="U100" i="3" s="1"/>
  <c r="B101" i="3"/>
  <c r="T101" i="3" s="1"/>
  <c r="U101" i="3" s="1"/>
  <c r="C101" i="3"/>
  <c r="D101" i="3"/>
  <c r="B102" i="3"/>
  <c r="H102" i="3" s="1"/>
  <c r="C102" i="3"/>
  <c r="D102" i="3"/>
  <c r="R102" i="3"/>
  <c r="S102" i="3" s="1"/>
  <c r="B103" i="3"/>
  <c r="C103" i="3"/>
  <c r="D103" i="3"/>
  <c r="W103" i="3"/>
  <c r="X103" i="3" s="1"/>
  <c r="B104" i="3"/>
  <c r="C104" i="3"/>
  <c r="D104" i="3"/>
  <c r="B105" i="3"/>
  <c r="F105" i="3" s="1"/>
  <c r="C105" i="3"/>
  <c r="D105" i="3"/>
  <c r="B106" i="3"/>
  <c r="C106" i="3"/>
  <c r="D106" i="3"/>
  <c r="R106" i="3"/>
  <c r="S106" i="3" s="1"/>
  <c r="W106" i="3"/>
  <c r="X106" i="3" s="1"/>
  <c r="B107" i="3"/>
  <c r="C107" i="3"/>
  <c r="D107" i="3"/>
  <c r="B108" i="3"/>
  <c r="C108" i="3"/>
  <c r="D108" i="3"/>
  <c r="B109" i="3"/>
  <c r="C109" i="3"/>
  <c r="D109" i="3"/>
  <c r="O109" i="3"/>
  <c r="P109" i="3" s="1"/>
  <c r="T109" i="3"/>
  <c r="U109" i="3" s="1"/>
  <c r="B110" i="3"/>
  <c r="H110" i="3" s="1"/>
  <c r="C110" i="3"/>
  <c r="D110" i="3"/>
  <c r="O110" i="3"/>
  <c r="P110" i="3" s="1"/>
  <c r="B111" i="3"/>
  <c r="C111" i="3"/>
  <c r="D111" i="3"/>
  <c r="F111" i="3"/>
  <c r="R111" i="3"/>
  <c r="S111" i="3" s="1"/>
  <c r="B112" i="3"/>
  <c r="W112" i="3" s="1"/>
  <c r="X112" i="3" s="1"/>
  <c r="C112" i="3"/>
  <c r="D112" i="3"/>
  <c r="H112" i="3"/>
  <c r="I112" i="3" s="1"/>
  <c r="B113" i="3"/>
  <c r="C113" i="3"/>
  <c r="D113" i="3"/>
  <c r="B114" i="3"/>
  <c r="C114" i="3"/>
  <c r="D114" i="3"/>
  <c r="F114" i="3"/>
  <c r="H114" i="3"/>
  <c r="E114" i="3" s="1"/>
  <c r="M114" i="3"/>
  <c r="N114" i="3" s="1"/>
  <c r="O114" i="3"/>
  <c r="P114" i="3" s="1"/>
  <c r="R114" i="3"/>
  <c r="S114" i="3" s="1"/>
  <c r="B115" i="3"/>
  <c r="C115" i="3"/>
  <c r="D115" i="3"/>
  <c r="B116" i="3"/>
  <c r="W116" i="3" s="1"/>
  <c r="X116" i="3" s="1"/>
  <c r="C116" i="3"/>
  <c r="D116" i="3"/>
  <c r="H116" i="3"/>
  <c r="E116" i="3" s="1"/>
  <c r="M116" i="3"/>
  <c r="N116" i="3" s="1"/>
  <c r="O116" i="3"/>
  <c r="P116" i="3" s="1"/>
  <c r="B117" i="3"/>
  <c r="C117" i="3"/>
  <c r="D117" i="3"/>
  <c r="B118" i="3"/>
  <c r="C118" i="3"/>
  <c r="D118" i="3"/>
  <c r="B119" i="3"/>
  <c r="O119" i="3" s="1"/>
  <c r="P119" i="3" s="1"/>
  <c r="C119" i="3"/>
  <c r="D119" i="3"/>
  <c r="M119" i="3"/>
  <c r="N119" i="3" s="1"/>
  <c r="B120" i="3"/>
  <c r="C120" i="3"/>
  <c r="D120" i="3"/>
  <c r="M120" i="3"/>
  <c r="N120" i="3" s="1"/>
  <c r="O120" i="3"/>
  <c r="P120" i="3" s="1"/>
  <c r="T120" i="3"/>
  <c r="U120" i="3" s="1"/>
  <c r="B121" i="3"/>
  <c r="C121" i="3"/>
  <c r="D121" i="3"/>
  <c r="B122" i="3"/>
  <c r="C122" i="3"/>
  <c r="D122" i="3"/>
  <c r="B123" i="3"/>
  <c r="C123" i="3"/>
  <c r="D123" i="3"/>
  <c r="B124" i="3"/>
  <c r="R124" i="3" s="1"/>
  <c r="S124" i="3" s="1"/>
  <c r="C124" i="3"/>
  <c r="D124" i="3"/>
  <c r="F124" i="3"/>
  <c r="B125" i="3"/>
  <c r="F125" i="3" s="1"/>
  <c r="C125" i="3"/>
  <c r="D125" i="3"/>
  <c r="B126" i="3"/>
  <c r="M126" i="3" s="1"/>
  <c r="N126" i="3" s="1"/>
  <c r="C126" i="3"/>
  <c r="D126" i="3"/>
  <c r="H126" i="3"/>
  <c r="E126" i="3" s="1"/>
  <c r="J126" i="3"/>
  <c r="K126" i="3" s="1"/>
  <c r="O126" i="3"/>
  <c r="P126" i="3" s="1"/>
  <c r="W126" i="3"/>
  <c r="X126" i="3" s="1"/>
  <c r="B127" i="3"/>
  <c r="H127" i="3" s="1"/>
  <c r="E127" i="3" s="1"/>
  <c r="C127" i="3"/>
  <c r="D127" i="3"/>
  <c r="B128" i="3"/>
  <c r="O128" i="3" s="1"/>
  <c r="P128" i="3" s="1"/>
  <c r="C128" i="3"/>
  <c r="D128" i="3"/>
  <c r="B129" i="3"/>
  <c r="H129" i="3" s="1"/>
  <c r="C129" i="3"/>
  <c r="D129" i="3"/>
  <c r="M129" i="3"/>
  <c r="N129" i="3" s="1"/>
  <c r="B130" i="3"/>
  <c r="O130" i="3" s="1"/>
  <c r="P130" i="3" s="1"/>
  <c r="C130" i="3"/>
  <c r="D130" i="3"/>
  <c r="B131" i="3"/>
  <c r="C131" i="3"/>
  <c r="D131" i="3"/>
  <c r="B132" i="3"/>
  <c r="R132" i="3" s="1"/>
  <c r="S132" i="3" s="1"/>
  <c r="C132" i="3"/>
  <c r="D132" i="3"/>
  <c r="B133" i="3"/>
  <c r="C133" i="3"/>
  <c r="D133" i="3"/>
  <c r="B134" i="3"/>
  <c r="F134" i="3" s="1"/>
  <c r="C134" i="3"/>
  <c r="D134" i="3"/>
  <c r="J134" i="3"/>
  <c r="K134" i="3"/>
  <c r="O134" i="3"/>
  <c r="P134" i="3" s="1"/>
  <c r="W134" i="3"/>
  <c r="X134" i="3" s="1"/>
  <c r="B135" i="3"/>
  <c r="O135" i="3" s="1"/>
  <c r="P135" i="3" s="1"/>
  <c r="C135" i="3"/>
  <c r="D135" i="3"/>
  <c r="B136" i="3"/>
  <c r="R136" i="3" s="1"/>
  <c r="S136" i="3" s="1"/>
  <c r="C136" i="3"/>
  <c r="D136" i="3"/>
  <c r="J136" i="3"/>
  <c r="K136" i="3" s="1"/>
  <c r="O136" i="3"/>
  <c r="P136" i="3" s="1"/>
  <c r="W136" i="3"/>
  <c r="X136" i="3" s="1"/>
  <c r="B137" i="3"/>
  <c r="T137" i="3" s="1"/>
  <c r="U137" i="3" s="1"/>
  <c r="C137" i="3"/>
  <c r="D137" i="3"/>
  <c r="B138" i="3"/>
  <c r="C138" i="3"/>
  <c r="D138" i="3"/>
  <c r="B139" i="3"/>
  <c r="T139" i="3" s="1"/>
  <c r="U139" i="3" s="1"/>
  <c r="C139" i="3"/>
  <c r="D139" i="3"/>
  <c r="H139" i="3"/>
  <c r="B140" i="3"/>
  <c r="O140" i="3" s="1"/>
  <c r="P140" i="3" s="1"/>
  <c r="C140" i="3"/>
  <c r="D140" i="3"/>
  <c r="B141" i="3"/>
  <c r="O141" i="3" s="1"/>
  <c r="P141" i="3" s="1"/>
  <c r="C141" i="3"/>
  <c r="D141" i="3"/>
  <c r="B142" i="3"/>
  <c r="C142" i="3"/>
  <c r="D142" i="3"/>
  <c r="B143" i="3"/>
  <c r="R143" i="3" s="1"/>
  <c r="S143" i="3" s="1"/>
  <c r="C143" i="3"/>
  <c r="D143" i="3"/>
  <c r="B144" i="3"/>
  <c r="C144" i="3"/>
  <c r="D144" i="3"/>
  <c r="B145" i="3"/>
  <c r="F145" i="3" s="1"/>
  <c r="C145" i="3"/>
  <c r="D145" i="3"/>
  <c r="B146" i="3"/>
  <c r="C146" i="3"/>
  <c r="D146" i="3"/>
  <c r="B147" i="3"/>
  <c r="J147" i="3" s="1"/>
  <c r="K147" i="3" s="1"/>
  <c r="C147" i="3"/>
  <c r="D147" i="3"/>
  <c r="F147" i="3"/>
  <c r="H147" i="3"/>
  <c r="I147" i="3" s="1"/>
  <c r="B148" i="3"/>
  <c r="H148" i="3" s="1"/>
  <c r="I148" i="3" s="1"/>
  <c r="C148" i="3"/>
  <c r="D148" i="3"/>
  <c r="F148" i="3"/>
  <c r="T148" i="3"/>
  <c r="U148" i="3" s="1"/>
  <c r="B149" i="3"/>
  <c r="C149" i="3"/>
  <c r="D149" i="3"/>
  <c r="H149" i="3"/>
  <c r="E149" i="3" s="1"/>
  <c r="B150" i="3"/>
  <c r="C150" i="3"/>
  <c r="D150" i="3"/>
  <c r="B151" i="3"/>
  <c r="O151" i="3" s="1"/>
  <c r="P151" i="3" s="1"/>
  <c r="C151" i="3"/>
  <c r="D151" i="3"/>
  <c r="M151" i="3"/>
  <c r="N151" i="3" s="1"/>
  <c r="B152" i="3"/>
  <c r="J152" i="3" s="1"/>
  <c r="K152" i="3" s="1"/>
  <c r="C152" i="3"/>
  <c r="D152" i="3"/>
  <c r="W152" i="3"/>
  <c r="X152" i="3" s="1"/>
  <c r="B153" i="3"/>
  <c r="M153" i="3" s="1"/>
  <c r="N153" i="3" s="1"/>
  <c r="C153" i="3"/>
  <c r="D153" i="3"/>
  <c r="H153" i="3"/>
  <c r="B154" i="3"/>
  <c r="M154" i="3" s="1"/>
  <c r="N154" i="3" s="1"/>
  <c r="C154" i="3"/>
  <c r="D154" i="3"/>
  <c r="B155" i="3"/>
  <c r="C155" i="3"/>
  <c r="D155" i="3"/>
  <c r="F155" i="3"/>
  <c r="J155" i="3"/>
  <c r="K155" i="3" s="1"/>
  <c r="M155" i="3"/>
  <c r="N155" i="3" s="1"/>
  <c r="B156" i="3"/>
  <c r="W156" i="3" s="1"/>
  <c r="X156" i="3" s="1"/>
  <c r="C156" i="3"/>
  <c r="D156" i="3"/>
  <c r="B157" i="3"/>
  <c r="C157" i="3"/>
  <c r="D157" i="3"/>
  <c r="M157" i="3"/>
  <c r="N157" i="3" s="1"/>
  <c r="O157" i="3"/>
  <c r="P157" i="3"/>
  <c r="B158" i="3"/>
  <c r="F158" i="3" s="1"/>
  <c r="C158" i="3"/>
  <c r="D158" i="3"/>
  <c r="B159" i="3"/>
  <c r="C159" i="3"/>
  <c r="D159" i="3"/>
  <c r="T159" i="3"/>
  <c r="U159" i="3" s="1"/>
  <c r="W159" i="3"/>
  <c r="X159" i="3" s="1"/>
  <c r="B160" i="3"/>
  <c r="R160" i="3" s="1"/>
  <c r="S160" i="3" s="1"/>
  <c r="C160" i="3"/>
  <c r="D160" i="3"/>
  <c r="H160" i="3"/>
  <c r="E160" i="3" s="1"/>
  <c r="T160" i="3"/>
  <c r="U160" i="3" s="1"/>
  <c r="W160" i="3"/>
  <c r="X160" i="3" s="1"/>
  <c r="B161" i="3"/>
  <c r="C161" i="3"/>
  <c r="D161" i="3"/>
  <c r="B162" i="3"/>
  <c r="W162" i="3" s="1"/>
  <c r="X162" i="3" s="1"/>
  <c r="C162" i="3"/>
  <c r="D162" i="3"/>
  <c r="B163" i="3"/>
  <c r="C163" i="3"/>
  <c r="D163" i="3"/>
  <c r="B164" i="3"/>
  <c r="T164" i="3" s="1"/>
  <c r="U164" i="3" s="1"/>
  <c r="C164" i="3"/>
  <c r="D164" i="3"/>
  <c r="B165" i="3"/>
  <c r="C165" i="3"/>
  <c r="D165" i="3"/>
  <c r="B166" i="3"/>
  <c r="C166" i="3"/>
  <c r="D166" i="3"/>
  <c r="F166" i="3"/>
  <c r="J166" i="3"/>
  <c r="K166" i="3" s="1"/>
  <c r="B167" i="3"/>
  <c r="J167" i="3" s="1"/>
  <c r="K167" i="3" s="1"/>
  <c r="C167" i="3"/>
  <c r="D167" i="3"/>
  <c r="M167" i="3"/>
  <c r="N167" i="3" s="1"/>
  <c r="B168" i="3"/>
  <c r="T168" i="3" s="1"/>
  <c r="U168" i="3" s="1"/>
  <c r="C168" i="3"/>
  <c r="D168" i="3"/>
  <c r="B169" i="3"/>
  <c r="C169" i="3"/>
  <c r="D169" i="3"/>
  <c r="B170" i="3"/>
  <c r="J170" i="3" s="1"/>
  <c r="K170" i="3" s="1"/>
  <c r="C170" i="3"/>
  <c r="D170" i="3"/>
  <c r="R170" i="3"/>
  <c r="S170" i="3" s="1"/>
  <c r="T170" i="3"/>
  <c r="U170" i="3" s="1"/>
  <c r="W170" i="3"/>
  <c r="X170" i="3" s="1"/>
  <c r="B171" i="3"/>
  <c r="C171" i="3"/>
  <c r="D171" i="3"/>
  <c r="B172" i="3"/>
  <c r="O172" i="3" s="1"/>
  <c r="P172" i="3" s="1"/>
  <c r="C172" i="3"/>
  <c r="D172" i="3"/>
  <c r="F172" i="3"/>
  <c r="H172" i="3"/>
  <c r="B173" i="3"/>
  <c r="C173" i="3"/>
  <c r="D173" i="3"/>
  <c r="B174" i="3"/>
  <c r="O174" i="3" s="1"/>
  <c r="P174" i="3" s="1"/>
  <c r="C174" i="3"/>
  <c r="D174" i="3"/>
  <c r="B175" i="3"/>
  <c r="T175" i="3" s="1"/>
  <c r="U175" i="3" s="1"/>
  <c r="C175" i="3"/>
  <c r="D175" i="3"/>
  <c r="B176" i="3"/>
  <c r="T176" i="3" s="1"/>
  <c r="U176" i="3" s="1"/>
  <c r="C176" i="3"/>
  <c r="D176" i="3"/>
  <c r="H176" i="3"/>
  <c r="E176" i="3" s="1"/>
  <c r="J176" i="3"/>
  <c r="K176" i="3" s="1"/>
  <c r="M176" i="3"/>
  <c r="N176" i="3" s="1"/>
  <c r="O176" i="3"/>
  <c r="P176" i="3" s="1"/>
  <c r="B177" i="3"/>
  <c r="T177" i="3" s="1"/>
  <c r="U177" i="3" s="1"/>
  <c r="C177" i="3"/>
  <c r="D177" i="3"/>
  <c r="B178" i="3"/>
  <c r="M178" i="3" s="1"/>
  <c r="N178" i="3" s="1"/>
  <c r="C178" i="3"/>
  <c r="D178" i="3"/>
  <c r="R178" i="3"/>
  <c r="S178" i="3" s="1"/>
  <c r="B179" i="3"/>
  <c r="C179" i="3"/>
  <c r="D179" i="3"/>
  <c r="B180" i="3"/>
  <c r="F180" i="3" s="1"/>
  <c r="C180" i="3"/>
  <c r="D180" i="3"/>
  <c r="B181" i="3"/>
  <c r="C181" i="3"/>
  <c r="D181" i="3"/>
  <c r="B182" i="3"/>
  <c r="C182" i="3"/>
  <c r="D182" i="3"/>
  <c r="B183" i="3"/>
  <c r="R183" i="3" s="1"/>
  <c r="S183" i="3" s="1"/>
  <c r="C183" i="3"/>
  <c r="D183" i="3"/>
  <c r="B184" i="3"/>
  <c r="C184" i="3"/>
  <c r="D184" i="3"/>
  <c r="B185" i="3"/>
  <c r="C185" i="3"/>
  <c r="D185" i="3"/>
  <c r="B186" i="3"/>
  <c r="C186" i="3"/>
  <c r="D186" i="3"/>
  <c r="F186" i="3"/>
  <c r="H186" i="3"/>
  <c r="E186" i="3" s="1"/>
  <c r="B187" i="3"/>
  <c r="W187" i="3" s="1"/>
  <c r="X187" i="3" s="1"/>
  <c r="C187" i="3"/>
  <c r="D187" i="3"/>
  <c r="B188" i="3"/>
  <c r="C188" i="3"/>
  <c r="D188" i="3"/>
  <c r="B189" i="3"/>
  <c r="F189" i="3" s="1"/>
  <c r="C189" i="3"/>
  <c r="D189" i="3"/>
  <c r="B190" i="3"/>
  <c r="C190" i="3"/>
  <c r="D190" i="3"/>
  <c r="B191" i="3"/>
  <c r="O191" i="3" s="1"/>
  <c r="P191" i="3" s="1"/>
  <c r="C191" i="3"/>
  <c r="D191" i="3"/>
  <c r="B192" i="3"/>
  <c r="O192" i="3" s="1"/>
  <c r="P192" i="3" s="1"/>
  <c r="C192" i="3"/>
  <c r="D192" i="3"/>
  <c r="B193" i="3"/>
  <c r="O193" i="3" s="1"/>
  <c r="P193" i="3" s="1"/>
  <c r="C193" i="3"/>
  <c r="D193" i="3"/>
  <c r="H193" i="3"/>
  <c r="E193" i="3" s="1"/>
  <c r="I193" i="3"/>
  <c r="J193" i="3"/>
  <c r="K193" i="3" s="1"/>
  <c r="B194" i="3"/>
  <c r="W194" i="3" s="1"/>
  <c r="X194" i="3" s="1"/>
  <c r="C194" i="3"/>
  <c r="D194" i="3"/>
  <c r="R194" i="3"/>
  <c r="S194" i="3" s="1"/>
  <c r="B195" i="3"/>
  <c r="R195" i="3" s="1"/>
  <c r="S195" i="3" s="1"/>
  <c r="C195" i="3"/>
  <c r="D195" i="3"/>
  <c r="B196" i="3"/>
  <c r="R196" i="3" s="1"/>
  <c r="S196" i="3" s="1"/>
  <c r="C196" i="3"/>
  <c r="D196" i="3"/>
  <c r="B197" i="3"/>
  <c r="C197" i="3"/>
  <c r="D197" i="3"/>
  <c r="B198" i="3"/>
  <c r="C198" i="3"/>
  <c r="D198" i="3"/>
  <c r="B199" i="3"/>
  <c r="O199" i="3" s="1"/>
  <c r="P199" i="3" s="1"/>
  <c r="C199" i="3"/>
  <c r="D199" i="3"/>
  <c r="F199" i="3"/>
  <c r="J199" i="3"/>
  <c r="K199" i="3" s="1"/>
  <c r="M199" i="3"/>
  <c r="N199" i="3" s="1"/>
  <c r="R199" i="3"/>
  <c r="S199" i="3" s="1"/>
  <c r="B200" i="3"/>
  <c r="C200" i="3"/>
  <c r="D200" i="3"/>
  <c r="B201" i="3"/>
  <c r="C201" i="3"/>
  <c r="D201" i="3"/>
  <c r="B202" i="3"/>
  <c r="C202" i="3"/>
  <c r="D202" i="3"/>
  <c r="F202" i="3"/>
  <c r="M202" i="3"/>
  <c r="N202" i="3" s="1"/>
  <c r="R202" i="3"/>
  <c r="S202" i="3" s="1"/>
  <c r="B203" i="3"/>
  <c r="W203" i="3" s="1"/>
  <c r="X203" i="3" s="1"/>
  <c r="C203" i="3"/>
  <c r="D203" i="3"/>
  <c r="B204" i="3"/>
  <c r="R204" i="3" s="1"/>
  <c r="S204" i="3" s="1"/>
  <c r="C204" i="3"/>
  <c r="D204" i="3"/>
  <c r="F204" i="3"/>
  <c r="M204" i="3"/>
  <c r="N204" i="3" s="1"/>
  <c r="B205" i="3"/>
  <c r="M205" i="3" s="1"/>
  <c r="N205" i="3" s="1"/>
  <c r="C205" i="3"/>
  <c r="D205" i="3"/>
  <c r="F205" i="3"/>
  <c r="B206" i="3"/>
  <c r="J206" i="3" s="1"/>
  <c r="K206" i="3" s="1"/>
  <c r="C206" i="3"/>
  <c r="D206" i="3"/>
  <c r="H206" i="3"/>
  <c r="E206" i="3" s="1"/>
  <c r="B207" i="3"/>
  <c r="W207" i="3" s="1"/>
  <c r="X207" i="3" s="1"/>
  <c r="C207" i="3"/>
  <c r="D207" i="3"/>
  <c r="H207" i="3"/>
  <c r="I207" i="3" s="1"/>
  <c r="J207" i="3"/>
  <c r="K207" i="3" s="1"/>
  <c r="O207" i="3"/>
  <c r="P207" i="3" s="1"/>
  <c r="B208" i="3"/>
  <c r="T208" i="3" s="1"/>
  <c r="U208" i="3" s="1"/>
  <c r="C208" i="3"/>
  <c r="D208" i="3"/>
  <c r="B209" i="3"/>
  <c r="W209" i="3" s="1"/>
  <c r="X209" i="3" s="1"/>
  <c r="C209" i="3"/>
  <c r="D209" i="3"/>
  <c r="F209" i="3"/>
  <c r="B210" i="3"/>
  <c r="F210" i="3" s="1"/>
  <c r="C210" i="3"/>
  <c r="D210" i="3"/>
  <c r="B211" i="3"/>
  <c r="C211" i="3"/>
  <c r="D211" i="3"/>
  <c r="B212" i="3"/>
  <c r="T212" i="3" s="1"/>
  <c r="U212" i="3" s="1"/>
  <c r="C212" i="3"/>
  <c r="D212" i="3"/>
  <c r="H212" i="3"/>
  <c r="J212" i="3"/>
  <c r="K212" i="3" s="1"/>
  <c r="M212" i="3"/>
  <c r="N212" i="3" s="1"/>
  <c r="O212" i="3"/>
  <c r="P212" i="3" s="1"/>
  <c r="W212" i="3"/>
  <c r="X212" i="3" s="1"/>
  <c r="B213" i="3"/>
  <c r="F213" i="3" s="1"/>
  <c r="C213" i="3"/>
  <c r="D213" i="3"/>
  <c r="B214" i="3"/>
  <c r="M214" i="3" s="1"/>
  <c r="N214" i="3" s="1"/>
  <c r="C214" i="3"/>
  <c r="D214" i="3"/>
  <c r="F214" i="3"/>
  <c r="J214" i="3"/>
  <c r="K214" i="3" s="1"/>
  <c r="O214" i="3"/>
  <c r="P214" i="3" s="1"/>
  <c r="B215" i="3"/>
  <c r="H215" i="3" s="1"/>
  <c r="C215" i="3"/>
  <c r="D215" i="3"/>
  <c r="B216" i="3"/>
  <c r="C216" i="3"/>
  <c r="D216" i="3"/>
  <c r="M216" i="3"/>
  <c r="N216" i="3" s="1"/>
  <c r="B217" i="3"/>
  <c r="C217" i="3"/>
  <c r="D217" i="3"/>
  <c r="M217" i="3"/>
  <c r="N217" i="3" s="1"/>
  <c r="O217" i="3"/>
  <c r="P217" i="3" s="1"/>
  <c r="B218" i="3"/>
  <c r="J218" i="3" s="1"/>
  <c r="K218" i="3" s="1"/>
  <c r="C218" i="3"/>
  <c r="D218" i="3"/>
  <c r="B219" i="3"/>
  <c r="C219" i="3"/>
  <c r="D219" i="3"/>
  <c r="B220" i="3"/>
  <c r="F220" i="3" s="1"/>
  <c r="C220" i="3"/>
  <c r="D220" i="3"/>
  <c r="B221" i="3"/>
  <c r="F221" i="3" s="1"/>
  <c r="C221" i="3"/>
  <c r="D221" i="3"/>
  <c r="B222" i="3"/>
  <c r="C222" i="3"/>
  <c r="D222" i="3"/>
  <c r="B223" i="3"/>
  <c r="M223" i="3" s="1"/>
  <c r="N223" i="3" s="1"/>
  <c r="C223" i="3"/>
  <c r="D223" i="3"/>
  <c r="H223" i="3"/>
  <c r="B224" i="3"/>
  <c r="O224" i="3" s="1"/>
  <c r="P224" i="3" s="1"/>
  <c r="C224" i="3"/>
  <c r="D224" i="3"/>
  <c r="B225" i="3"/>
  <c r="T225" i="3" s="1"/>
  <c r="U225" i="3" s="1"/>
  <c r="C225" i="3"/>
  <c r="D225" i="3"/>
  <c r="B226" i="3"/>
  <c r="C226" i="3"/>
  <c r="D226" i="3"/>
  <c r="B227" i="3"/>
  <c r="H227" i="3" s="1"/>
  <c r="I227" i="3" s="1"/>
  <c r="C227" i="3"/>
  <c r="D227" i="3"/>
  <c r="F227" i="3"/>
  <c r="J227" i="3"/>
  <c r="K227" i="3" s="1"/>
  <c r="M227" i="3"/>
  <c r="N227" i="3" s="1"/>
  <c r="B228" i="3"/>
  <c r="W228" i="3" s="1"/>
  <c r="X228" i="3" s="1"/>
  <c r="C228" i="3"/>
  <c r="D228" i="3"/>
  <c r="F228" i="3"/>
  <c r="T228" i="3"/>
  <c r="U228" i="3" s="1"/>
  <c r="B229" i="3"/>
  <c r="C229" i="3"/>
  <c r="D229" i="3"/>
  <c r="M229" i="3"/>
  <c r="N229" i="3" s="1"/>
  <c r="O229" i="3"/>
  <c r="P229" i="3" s="1"/>
  <c r="R229" i="3"/>
  <c r="S229" i="3" s="1"/>
  <c r="B230" i="3"/>
  <c r="F230" i="3" s="1"/>
  <c r="C230" i="3"/>
  <c r="D230" i="3"/>
  <c r="B231" i="3"/>
  <c r="H231" i="3" s="1"/>
  <c r="E231" i="3" s="1"/>
  <c r="C231" i="3"/>
  <c r="D231" i="3"/>
  <c r="J231" i="3"/>
  <c r="K231" i="3" s="1"/>
  <c r="B232" i="3"/>
  <c r="H232" i="3" s="1"/>
  <c r="C232" i="3"/>
  <c r="D232" i="3"/>
  <c r="B233" i="3"/>
  <c r="F233" i="3" s="1"/>
  <c r="C233" i="3"/>
  <c r="D233" i="3"/>
  <c r="B234" i="3"/>
  <c r="M234" i="3" s="1"/>
  <c r="N234" i="3" s="1"/>
  <c r="C234" i="3"/>
  <c r="D234" i="3"/>
  <c r="B235" i="3"/>
  <c r="O235" i="3" s="1"/>
  <c r="P235" i="3" s="1"/>
  <c r="C235" i="3"/>
  <c r="D235" i="3"/>
  <c r="M235" i="3"/>
  <c r="N235" i="3"/>
  <c r="R235" i="3"/>
  <c r="S235" i="3" s="1"/>
  <c r="B236" i="3"/>
  <c r="W236" i="3" s="1"/>
  <c r="X236" i="3" s="1"/>
  <c r="C236" i="3"/>
  <c r="D236" i="3"/>
  <c r="B237" i="3"/>
  <c r="C237" i="3"/>
  <c r="D237" i="3"/>
  <c r="B238" i="3"/>
  <c r="F238" i="3" s="1"/>
  <c r="C238" i="3"/>
  <c r="D238" i="3"/>
  <c r="O238" i="3"/>
  <c r="P238" i="3" s="1"/>
  <c r="B239" i="3"/>
  <c r="C239" i="3"/>
  <c r="D239" i="3"/>
  <c r="B240" i="3"/>
  <c r="W240" i="3" s="1"/>
  <c r="X240" i="3" s="1"/>
  <c r="C240" i="3"/>
  <c r="D240" i="3"/>
  <c r="B241" i="3"/>
  <c r="C241" i="3"/>
  <c r="D241" i="3"/>
  <c r="H241" i="3"/>
  <c r="I241" i="3" s="1"/>
  <c r="B242" i="3"/>
  <c r="F242" i="3" s="1"/>
  <c r="C242" i="3"/>
  <c r="D242" i="3"/>
  <c r="B243" i="3"/>
  <c r="F243" i="3" s="1"/>
  <c r="C243" i="3"/>
  <c r="D243" i="3"/>
  <c r="J243" i="3"/>
  <c r="K243" i="3" s="1"/>
  <c r="O243" i="3"/>
  <c r="P243" i="3" s="1"/>
  <c r="B244" i="3"/>
  <c r="C244" i="3"/>
  <c r="D244" i="3"/>
  <c r="H244" i="3"/>
  <c r="J244" i="3"/>
  <c r="K244" i="3" s="1"/>
  <c r="B245" i="3"/>
  <c r="J245" i="3" s="1"/>
  <c r="K245" i="3" s="1"/>
  <c r="C245" i="3"/>
  <c r="D245" i="3"/>
  <c r="M245" i="3"/>
  <c r="N245" i="3" s="1"/>
  <c r="R245" i="3"/>
  <c r="S245" i="3" s="1"/>
  <c r="B246" i="3"/>
  <c r="F246" i="3" s="1"/>
  <c r="C246" i="3"/>
  <c r="D246" i="3"/>
  <c r="R246" i="3"/>
  <c r="S246" i="3" s="1"/>
  <c r="T246" i="3"/>
  <c r="U246" i="3" s="1"/>
  <c r="B247" i="3"/>
  <c r="O247" i="3" s="1"/>
  <c r="P247" i="3" s="1"/>
  <c r="C247" i="3"/>
  <c r="D247" i="3"/>
  <c r="B248" i="3"/>
  <c r="C248" i="3"/>
  <c r="D248" i="3"/>
  <c r="H248" i="3"/>
  <c r="E248" i="3" s="1"/>
  <c r="J248" i="3"/>
  <c r="K248" i="3" s="1"/>
  <c r="B249" i="3"/>
  <c r="C249" i="3"/>
  <c r="D249" i="3"/>
  <c r="B250" i="3"/>
  <c r="W250" i="3" s="1"/>
  <c r="X250" i="3" s="1"/>
  <c r="C250" i="3"/>
  <c r="D250" i="3"/>
  <c r="B251" i="3"/>
  <c r="F251" i="3" s="1"/>
  <c r="C251" i="3"/>
  <c r="D251" i="3"/>
  <c r="O251" i="3"/>
  <c r="P251" i="3" s="1"/>
  <c r="W251" i="3"/>
  <c r="X251" i="3" s="1"/>
  <c r="B252" i="3"/>
  <c r="R252" i="3" s="1"/>
  <c r="S252" i="3" s="1"/>
  <c r="C252" i="3"/>
  <c r="D252" i="3"/>
  <c r="B253" i="3"/>
  <c r="C253" i="3"/>
  <c r="D253" i="3"/>
  <c r="B254" i="3"/>
  <c r="W254" i="3" s="1"/>
  <c r="X254" i="3" s="1"/>
  <c r="C254" i="3"/>
  <c r="D254" i="3"/>
  <c r="H254" i="3"/>
  <c r="B255" i="3"/>
  <c r="C255" i="3"/>
  <c r="D255" i="3"/>
  <c r="B256" i="3"/>
  <c r="O256" i="3" s="1"/>
  <c r="C256" i="3"/>
  <c r="D256" i="3"/>
  <c r="P256" i="3"/>
  <c r="R256" i="3"/>
  <c r="S256" i="3" s="1"/>
  <c r="B257" i="3"/>
  <c r="R257" i="3" s="1"/>
  <c r="S257" i="3" s="1"/>
  <c r="C257" i="3"/>
  <c r="D257" i="3"/>
  <c r="B258" i="3"/>
  <c r="C258" i="3"/>
  <c r="D258" i="3"/>
  <c r="B259" i="3"/>
  <c r="R259" i="3" s="1"/>
  <c r="S259" i="3" s="1"/>
  <c r="C259" i="3"/>
  <c r="D259" i="3"/>
  <c r="B260" i="3"/>
  <c r="C260" i="3"/>
  <c r="D260" i="3"/>
  <c r="B261" i="3"/>
  <c r="F261" i="3" s="1"/>
  <c r="C261" i="3"/>
  <c r="D261" i="3"/>
  <c r="J261" i="3"/>
  <c r="K261" i="3" s="1"/>
  <c r="M261" i="3"/>
  <c r="N261" i="3" s="1"/>
  <c r="B262" i="3"/>
  <c r="F262" i="3" s="1"/>
  <c r="C262" i="3"/>
  <c r="D262" i="3"/>
  <c r="B263" i="3"/>
  <c r="F263" i="3" s="1"/>
  <c r="C263" i="3"/>
  <c r="D263" i="3"/>
  <c r="H263" i="3"/>
  <c r="I263" i="3" s="1"/>
  <c r="J263" i="3"/>
  <c r="K263" i="3" s="1"/>
  <c r="B264" i="3"/>
  <c r="C264" i="3"/>
  <c r="D264" i="3"/>
  <c r="B265" i="3"/>
  <c r="J265" i="3" s="1"/>
  <c r="K265" i="3" s="1"/>
  <c r="C265" i="3"/>
  <c r="D265" i="3"/>
  <c r="F265" i="3"/>
  <c r="B266" i="3"/>
  <c r="C266" i="3"/>
  <c r="D266" i="3"/>
  <c r="B267" i="3"/>
  <c r="R267" i="3" s="1"/>
  <c r="S267" i="3" s="1"/>
  <c r="C267" i="3"/>
  <c r="D267" i="3"/>
  <c r="F267" i="3"/>
  <c r="B268" i="3"/>
  <c r="R268" i="3" s="1"/>
  <c r="S268" i="3" s="1"/>
  <c r="C268" i="3"/>
  <c r="D268" i="3"/>
  <c r="B269" i="3"/>
  <c r="C269" i="3"/>
  <c r="D269" i="3"/>
  <c r="F269" i="3"/>
  <c r="H269" i="3"/>
  <c r="I269" i="3" s="1"/>
  <c r="J269" i="3"/>
  <c r="K269" i="3" s="1"/>
  <c r="M269" i="3"/>
  <c r="N269" i="3" s="1"/>
  <c r="R269" i="3"/>
  <c r="S269" i="3" s="1"/>
  <c r="W269" i="3"/>
  <c r="X269" i="3" s="1"/>
  <c r="B270" i="3"/>
  <c r="J270" i="3" s="1"/>
  <c r="K270" i="3" s="1"/>
  <c r="C270" i="3"/>
  <c r="D270" i="3"/>
  <c r="B271" i="3"/>
  <c r="M271" i="3" s="1"/>
  <c r="N271" i="3" s="1"/>
  <c r="C271" i="3"/>
  <c r="D271" i="3"/>
  <c r="H271" i="3"/>
  <c r="B272" i="3"/>
  <c r="C272" i="3"/>
  <c r="D272" i="3"/>
  <c r="B273" i="3"/>
  <c r="C273" i="3"/>
  <c r="D273" i="3"/>
  <c r="B274" i="3"/>
  <c r="C274" i="3"/>
  <c r="D274" i="3"/>
  <c r="B275" i="3"/>
  <c r="C275" i="3"/>
  <c r="D275" i="3"/>
  <c r="H275" i="3"/>
  <c r="B276" i="3"/>
  <c r="H276" i="3" s="1"/>
  <c r="C276" i="3"/>
  <c r="D276" i="3"/>
  <c r="B277" i="3"/>
  <c r="C277" i="3"/>
  <c r="D277" i="3"/>
  <c r="B278" i="3"/>
  <c r="F278" i="3" s="1"/>
  <c r="C278" i="3"/>
  <c r="D278" i="3"/>
  <c r="H278" i="3"/>
  <c r="E278" i="3" s="1"/>
  <c r="J278" i="3"/>
  <c r="K278" i="3" s="1"/>
  <c r="M278" i="3"/>
  <c r="N278" i="3" s="1"/>
  <c r="O278" i="3"/>
  <c r="P278" i="3" s="1"/>
  <c r="R278" i="3"/>
  <c r="S278" i="3" s="1"/>
  <c r="T278" i="3"/>
  <c r="U278" i="3" s="1"/>
  <c r="W278" i="3"/>
  <c r="X278" i="3" s="1"/>
  <c r="B279" i="3"/>
  <c r="T279" i="3" s="1"/>
  <c r="U279" i="3" s="1"/>
  <c r="C279" i="3"/>
  <c r="D279" i="3"/>
  <c r="B280" i="3"/>
  <c r="C280" i="3"/>
  <c r="D280" i="3"/>
  <c r="B281" i="3"/>
  <c r="F281" i="3" s="1"/>
  <c r="C281" i="3"/>
  <c r="D281" i="3"/>
  <c r="J281" i="3"/>
  <c r="K281" i="3" s="1"/>
  <c r="B282" i="3"/>
  <c r="C282" i="3"/>
  <c r="D282" i="3"/>
  <c r="B283" i="3"/>
  <c r="R283" i="3" s="1"/>
  <c r="S283" i="3" s="1"/>
  <c r="C283" i="3"/>
  <c r="D283" i="3"/>
  <c r="J283" i="3"/>
  <c r="K283" i="3" s="1"/>
  <c r="B284" i="3"/>
  <c r="C284" i="3"/>
  <c r="D284" i="3"/>
  <c r="M284" i="3"/>
  <c r="N284" i="3" s="1"/>
  <c r="T284" i="3"/>
  <c r="U284" i="3" s="1"/>
  <c r="B285" i="3"/>
  <c r="M285" i="3" s="1"/>
  <c r="N285" i="3" s="1"/>
  <c r="C285" i="3"/>
  <c r="D285" i="3"/>
  <c r="B286" i="3"/>
  <c r="C286" i="3"/>
  <c r="D286" i="3"/>
  <c r="B287" i="3"/>
  <c r="C287" i="3"/>
  <c r="D287" i="3"/>
  <c r="B288" i="3"/>
  <c r="M288" i="3" s="1"/>
  <c r="N288" i="3" s="1"/>
  <c r="C288" i="3"/>
  <c r="D288" i="3"/>
  <c r="B289" i="3"/>
  <c r="T289" i="3" s="1"/>
  <c r="U289" i="3" s="1"/>
  <c r="C289" i="3"/>
  <c r="D289" i="3"/>
  <c r="B290" i="3"/>
  <c r="O290" i="3" s="1"/>
  <c r="P290" i="3" s="1"/>
  <c r="C290" i="3"/>
  <c r="D290" i="3"/>
  <c r="B291" i="3"/>
  <c r="C291" i="3"/>
  <c r="D291" i="3"/>
  <c r="B292" i="3"/>
  <c r="F292" i="3" s="1"/>
  <c r="C292" i="3"/>
  <c r="D292" i="3"/>
  <c r="W292" i="3"/>
  <c r="X292" i="3" s="1"/>
  <c r="B293" i="3"/>
  <c r="C293" i="3"/>
  <c r="D293" i="3"/>
  <c r="F293" i="3"/>
  <c r="B294" i="3"/>
  <c r="H294" i="3" s="1"/>
  <c r="E294" i="3" s="1"/>
  <c r="C294" i="3"/>
  <c r="D294" i="3"/>
  <c r="B295" i="3"/>
  <c r="C295" i="3"/>
  <c r="D295" i="3"/>
  <c r="B296" i="3"/>
  <c r="O296" i="3" s="1"/>
  <c r="P296" i="3" s="1"/>
  <c r="C296" i="3"/>
  <c r="D296" i="3"/>
  <c r="H296" i="3"/>
  <c r="M296" i="3"/>
  <c r="N296" i="3" s="1"/>
  <c r="B297" i="3"/>
  <c r="F297" i="3" s="1"/>
  <c r="C297" i="3"/>
  <c r="D297" i="3"/>
  <c r="B298" i="3"/>
  <c r="W298" i="3" s="1"/>
  <c r="X298" i="3" s="1"/>
  <c r="C298" i="3"/>
  <c r="D298" i="3"/>
  <c r="B299" i="3"/>
  <c r="J299" i="3" s="1"/>
  <c r="K299" i="3" s="1"/>
  <c r="C299" i="3"/>
  <c r="D299" i="3"/>
  <c r="F299" i="3"/>
  <c r="H299" i="3"/>
  <c r="I299" i="3" s="1"/>
  <c r="M299" i="3"/>
  <c r="N299" i="3" s="1"/>
  <c r="B300" i="3"/>
  <c r="W300" i="3" s="1"/>
  <c r="X300" i="3" s="1"/>
  <c r="C300" i="3"/>
  <c r="D300" i="3"/>
  <c r="B301" i="3"/>
  <c r="O301" i="3" s="1"/>
  <c r="P301" i="3" s="1"/>
  <c r="C301" i="3"/>
  <c r="D301" i="3"/>
  <c r="B302" i="3"/>
  <c r="M302" i="3" s="1"/>
  <c r="N302" i="3" s="1"/>
  <c r="C302" i="3"/>
  <c r="D302" i="3"/>
  <c r="O302" i="3"/>
  <c r="P302" i="3" s="1"/>
  <c r="R302" i="3"/>
  <c r="S302" i="3" s="1"/>
  <c r="W302" i="3"/>
  <c r="X302" i="3" s="1"/>
  <c r="B303" i="3"/>
  <c r="T303" i="3" s="1"/>
  <c r="U303" i="3" s="1"/>
  <c r="C303" i="3"/>
  <c r="D303" i="3"/>
  <c r="B304" i="3"/>
  <c r="F304" i="3" s="1"/>
  <c r="C304" i="3"/>
  <c r="D304" i="3"/>
  <c r="H304" i="3"/>
  <c r="E304" i="3" s="1"/>
  <c r="J304" i="3"/>
  <c r="K304" i="3" s="1"/>
  <c r="M304" i="3"/>
  <c r="N304" i="3" s="1"/>
  <c r="B305" i="3"/>
  <c r="O305" i="3" s="1"/>
  <c r="P305" i="3" s="1"/>
  <c r="C305" i="3"/>
  <c r="D305" i="3"/>
  <c r="B306" i="3"/>
  <c r="C306" i="3"/>
  <c r="D306" i="3"/>
  <c r="B307" i="3"/>
  <c r="H307" i="3" s="1"/>
  <c r="E307" i="3" s="1"/>
  <c r="C307" i="3"/>
  <c r="D307" i="3"/>
  <c r="B308" i="3"/>
  <c r="C308" i="3"/>
  <c r="D308" i="3"/>
  <c r="M308" i="3"/>
  <c r="N308" i="3" s="1"/>
  <c r="O308" i="3"/>
  <c r="P308" i="3" s="1"/>
  <c r="R308" i="3"/>
  <c r="S308" i="3" s="1"/>
  <c r="B309" i="3"/>
  <c r="J309" i="3" s="1"/>
  <c r="K309" i="3" s="1"/>
  <c r="C309" i="3"/>
  <c r="D309" i="3"/>
  <c r="B310" i="3"/>
  <c r="C310" i="3"/>
  <c r="D310" i="3"/>
  <c r="B311" i="3"/>
  <c r="C311" i="3"/>
  <c r="D311" i="3"/>
  <c r="B312" i="3"/>
  <c r="M312" i="3" s="1"/>
  <c r="N312" i="3" s="1"/>
  <c r="C312" i="3"/>
  <c r="D312" i="3"/>
  <c r="B313" i="3"/>
  <c r="C313" i="3"/>
  <c r="D313" i="3"/>
  <c r="O313" i="3"/>
  <c r="P313" i="3" s="1"/>
  <c r="B314" i="3"/>
  <c r="T314" i="3" s="1"/>
  <c r="U314" i="3" s="1"/>
  <c r="C314" i="3"/>
  <c r="D314" i="3"/>
  <c r="B315" i="3"/>
  <c r="R315" i="3" s="1"/>
  <c r="C315" i="3"/>
  <c r="D315" i="3"/>
  <c r="S315" i="3"/>
  <c r="B316" i="3"/>
  <c r="C316" i="3"/>
  <c r="D316" i="3"/>
  <c r="W316" i="3"/>
  <c r="X316" i="3" s="1"/>
  <c r="B317" i="3"/>
  <c r="C317" i="3"/>
  <c r="D317" i="3"/>
  <c r="B318" i="3"/>
  <c r="F318" i="3" s="1"/>
  <c r="C318" i="3"/>
  <c r="D318" i="3"/>
  <c r="B319" i="3"/>
  <c r="T319" i="3" s="1"/>
  <c r="U319" i="3" s="1"/>
  <c r="C319" i="3"/>
  <c r="D319" i="3"/>
  <c r="H319" i="3"/>
  <c r="E319" i="3" s="1"/>
  <c r="M319" i="3"/>
  <c r="N319" i="3" s="1"/>
  <c r="O319" i="3"/>
  <c r="P319" i="3" s="1"/>
  <c r="B320" i="3"/>
  <c r="C320" i="3"/>
  <c r="D320" i="3"/>
  <c r="B321" i="3"/>
  <c r="J321" i="3" s="1"/>
  <c r="K321" i="3" s="1"/>
  <c r="C321" i="3"/>
  <c r="D321" i="3"/>
  <c r="B322" i="3"/>
  <c r="F322" i="3" s="1"/>
  <c r="C322" i="3"/>
  <c r="D322" i="3"/>
  <c r="H322" i="3"/>
  <c r="W322" i="3"/>
  <c r="X322" i="3" s="1"/>
  <c r="B323" i="3"/>
  <c r="M323" i="3" s="1"/>
  <c r="N323" i="3" s="1"/>
  <c r="C323" i="3"/>
  <c r="D323" i="3"/>
  <c r="B324" i="3"/>
  <c r="F324" i="3" s="1"/>
  <c r="C324" i="3"/>
  <c r="D324" i="3"/>
  <c r="T324" i="3"/>
  <c r="U324" i="3" s="1"/>
  <c r="B325" i="3"/>
  <c r="C325" i="3"/>
  <c r="D325" i="3"/>
  <c r="H325" i="3"/>
  <c r="E325" i="3" s="1"/>
  <c r="O325" i="3"/>
  <c r="P325" i="3" s="1"/>
  <c r="B326" i="3"/>
  <c r="O326" i="3" s="1"/>
  <c r="P326" i="3" s="1"/>
  <c r="C326" i="3"/>
  <c r="D326" i="3"/>
  <c r="B327" i="3"/>
  <c r="C327" i="3"/>
  <c r="D327" i="3"/>
  <c r="B328" i="3"/>
  <c r="W328" i="3" s="1"/>
  <c r="X328" i="3" s="1"/>
  <c r="C328" i="3"/>
  <c r="D328" i="3"/>
  <c r="B329" i="3"/>
  <c r="F329" i="3" s="1"/>
  <c r="C329" i="3"/>
  <c r="D329" i="3"/>
  <c r="B330" i="3"/>
  <c r="C330" i="3"/>
  <c r="D330" i="3"/>
  <c r="B331" i="3"/>
  <c r="O331" i="3" s="1"/>
  <c r="P331" i="3" s="1"/>
  <c r="C331" i="3"/>
  <c r="D331" i="3"/>
  <c r="B332" i="3"/>
  <c r="M332" i="3" s="1"/>
  <c r="N332" i="3" s="1"/>
  <c r="C332" i="3"/>
  <c r="D332" i="3"/>
  <c r="R332" i="3"/>
  <c r="S332" i="3" s="1"/>
  <c r="T332" i="3"/>
  <c r="U332" i="3" s="1"/>
  <c r="W332" i="3"/>
  <c r="X332" i="3" s="1"/>
  <c r="B333" i="3"/>
  <c r="W333" i="3" s="1"/>
  <c r="X333" i="3" s="1"/>
  <c r="C333" i="3"/>
  <c r="D333" i="3"/>
  <c r="B334" i="3"/>
  <c r="T334" i="3" s="1"/>
  <c r="U334" i="3" s="1"/>
  <c r="C334" i="3"/>
  <c r="D334" i="3"/>
  <c r="B335" i="3"/>
  <c r="R335" i="3" s="1"/>
  <c r="S335" i="3" s="1"/>
  <c r="C335" i="3"/>
  <c r="D335" i="3"/>
  <c r="H335" i="3"/>
  <c r="E335" i="3" s="1"/>
  <c r="I335" i="3"/>
  <c r="B336" i="3"/>
  <c r="R336" i="3" s="1"/>
  <c r="S336" i="3" s="1"/>
  <c r="C336" i="3"/>
  <c r="D336" i="3"/>
  <c r="H336" i="3"/>
  <c r="M336" i="3"/>
  <c r="N336" i="3" s="1"/>
  <c r="B337" i="3"/>
  <c r="C337" i="3"/>
  <c r="D337" i="3"/>
  <c r="M337" i="3"/>
  <c r="N337" i="3" s="1"/>
  <c r="B338" i="3"/>
  <c r="F338" i="3" s="1"/>
  <c r="C338" i="3"/>
  <c r="D338" i="3"/>
  <c r="B339" i="3"/>
  <c r="M339" i="3" s="1"/>
  <c r="N339" i="3" s="1"/>
  <c r="C339" i="3"/>
  <c r="D339" i="3"/>
  <c r="B340" i="3"/>
  <c r="H340" i="3" s="1"/>
  <c r="E340" i="3" s="1"/>
  <c r="C340" i="3"/>
  <c r="D340" i="3"/>
  <c r="B341" i="3"/>
  <c r="C341" i="3"/>
  <c r="D341" i="3"/>
  <c r="B342" i="3"/>
  <c r="H342" i="3" s="1"/>
  <c r="E342" i="3" s="1"/>
  <c r="C342" i="3"/>
  <c r="D342" i="3"/>
  <c r="B343" i="3"/>
  <c r="J343" i="3" s="1"/>
  <c r="K343" i="3" s="1"/>
  <c r="C343" i="3"/>
  <c r="D343" i="3"/>
  <c r="B344" i="3"/>
  <c r="C344" i="3"/>
  <c r="D344" i="3"/>
  <c r="F344" i="3"/>
  <c r="M344" i="3"/>
  <c r="N344" i="3" s="1"/>
  <c r="B345" i="3"/>
  <c r="F345" i="3" s="1"/>
  <c r="C345" i="3"/>
  <c r="D345" i="3"/>
  <c r="B346" i="3"/>
  <c r="C346" i="3"/>
  <c r="D346" i="3"/>
  <c r="B347" i="3"/>
  <c r="C347" i="3"/>
  <c r="D347" i="3"/>
  <c r="F347" i="3"/>
  <c r="B348" i="3"/>
  <c r="J348" i="3" s="1"/>
  <c r="K348" i="3" s="1"/>
  <c r="C348" i="3"/>
  <c r="D348" i="3"/>
  <c r="B349" i="3"/>
  <c r="C349" i="3"/>
  <c r="D349" i="3"/>
  <c r="T349" i="3"/>
  <c r="U349" i="3" s="1"/>
  <c r="B350" i="3"/>
  <c r="C350" i="3"/>
  <c r="D350" i="3"/>
  <c r="B351" i="3"/>
  <c r="F351" i="3" s="1"/>
  <c r="C351" i="3"/>
  <c r="D351" i="3"/>
  <c r="B352" i="3"/>
  <c r="C352" i="3"/>
  <c r="D352" i="3"/>
  <c r="B353" i="3"/>
  <c r="C353" i="3"/>
  <c r="D353" i="3"/>
  <c r="B354" i="3"/>
  <c r="C354" i="3"/>
  <c r="D354" i="3"/>
  <c r="B355" i="3"/>
  <c r="O355" i="3" s="1"/>
  <c r="P355" i="3" s="1"/>
  <c r="C355" i="3"/>
  <c r="D355" i="3"/>
  <c r="M355" i="3"/>
  <c r="N355" i="3" s="1"/>
  <c r="B356" i="3"/>
  <c r="C356" i="3"/>
  <c r="D356" i="3"/>
  <c r="B357" i="3"/>
  <c r="F357" i="3" s="1"/>
  <c r="C357" i="3"/>
  <c r="D357" i="3"/>
  <c r="B358" i="3"/>
  <c r="F358" i="3" s="1"/>
  <c r="C358" i="3"/>
  <c r="D358" i="3"/>
  <c r="H358" i="3"/>
  <c r="T358" i="3"/>
  <c r="U358" i="3" s="1"/>
  <c r="B359" i="3"/>
  <c r="M359" i="3" s="1"/>
  <c r="N359" i="3" s="1"/>
  <c r="C359" i="3"/>
  <c r="D359" i="3"/>
  <c r="B360" i="3"/>
  <c r="M360" i="3" s="1"/>
  <c r="N360" i="3" s="1"/>
  <c r="C360" i="3"/>
  <c r="D360" i="3"/>
  <c r="B361" i="3"/>
  <c r="W361" i="3" s="1"/>
  <c r="X361" i="3" s="1"/>
  <c r="C361" i="3"/>
  <c r="D361" i="3"/>
  <c r="O361" i="3"/>
  <c r="P361" i="3" s="1"/>
  <c r="B362" i="3"/>
  <c r="H362" i="3" s="1"/>
  <c r="E362" i="3" s="1"/>
  <c r="C362" i="3"/>
  <c r="D362" i="3"/>
  <c r="O362" i="3"/>
  <c r="P362" i="3" s="1"/>
  <c r="W362" i="3"/>
  <c r="X362" i="3" s="1"/>
  <c r="B363" i="3"/>
  <c r="R363" i="3" s="1"/>
  <c r="S363" i="3" s="1"/>
  <c r="C363" i="3"/>
  <c r="D363" i="3"/>
  <c r="B364" i="3"/>
  <c r="R364" i="3" s="1"/>
  <c r="S364" i="3" s="1"/>
  <c r="C364" i="3"/>
  <c r="D364" i="3"/>
  <c r="B365" i="3"/>
  <c r="F365" i="3" s="1"/>
  <c r="C365" i="3"/>
  <c r="D365" i="3"/>
  <c r="H365" i="3"/>
  <c r="I365" i="3" s="1"/>
  <c r="J365" i="3"/>
  <c r="K365" i="3" s="1"/>
  <c r="M365" i="3"/>
  <c r="N365" i="3" s="1"/>
  <c r="O365" i="3"/>
  <c r="P365" i="3" s="1"/>
  <c r="R365" i="3"/>
  <c r="S365" i="3" s="1"/>
  <c r="T365" i="3"/>
  <c r="U365" i="3" s="1"/>
  <c r="W365" i="3"/>
  <c r="X365" i="3" s="1"/>
  <c r="B366" i="3"/>
  <c r="T366" i="3" s="1"/>
  <c r="U366" i="3" s="1"/>
  <c r="C366" i="3"/>
  <c r="D366" i="3"/>
  <c r="O366" i="3"/>
  <c r="P366" i="3" s="1"/>
  <c r="W366" i="3"/>
  <c r="X366" i="3" s="1"/>
  <c r="B367" i="3"/>
  <c r="T367" i="3" s="1"/>
  <c r="U367" i="3" s="1"/>
  <c r="C367" i="3"/>
  <c r="D367" i="3"/>
  <c r="B368" i="3"/>
  <c r="O368" i="3" s="1"/>
  <c r="P368" i="3" s="1"/>
  <c r="C368" i="3"/>
  <c r="D368" i="3"/>
  <c r="B369" i="3"/>
  <c r="J369" i="3" s="1"/>
  <c r="K369" i="3" s="1"/>
  <c r="C369" i="3"/>
  <c r="D369" i="3"/>
  <c r="B370" i="3"/>
  <c r="O370" i="3" s="1"/>
  <c r="P370" i="3" s="1"/>
  <c r="C370" i="3"/>
  <c r="D370" i="3"/>
  <c r="F370" i="3"/>
  <c r="R370" i="3"/>
  <c r="S370" i="3"/>
  <c r="T370" i="3"/>
  <c r="U370" i="3" s="1"/>
  <c r="B371" i="3"/>
  <c r="H371" i="3" s="1"/>
  <c r="C371" i="3"/>
  <c r="D371" i="3"/>
  <c r="B372" i="3"/>
  <c r="R372" i="3" s="1"/>
  <c r="S372" i="3" s="1"/>
  <c r="C372" i="3"/>
  <c r="D372" i="3"/>
  <c r="B373" i="3"/>
  <c r="J373" i="3" s="1"/>
  <c r="K373" i="3" s="1"/>
  <c r="C373" i="3"/>
  <c r="D373" i="3"/>
  <c r="F373" i="3"/>
  <c r="B374" i="3"/>
  <c r="C374" i="3"/>
  <c r="D374" i="3"/>
  <c r="F374" i="3"/>
  <c r="H374" i="3"/>
  <c r="I374" i="3" s="1"/>
  <c r="R374" i="3"/>
  <c r="S374" i="3" s="1"/>
  <c r="B375" i="3"/>
  <c r="O375" i="3" s="1"/>
  <c r="P375" i="3" s="1"/>
  <c r="C375" i="3"/>
  <c r="D375" i="3"/>
  <c r="R375" i="3"/>
  <c r="S375" i="3" s="1"/>
  <c r="T375" i="3"/>
  <c r="U375" i="3" s="1"/>
  <c r="B376" i="3"/>
  <c r="C376" i="3"/>
  <c r="D376" i="3"/>
  <c r="F376" i="3"/>
  <c r="H376" i="3"/>
  <c r="E376" i="3" s="1"/>
  <c r="W376" i="3"/>
  <c r="X376" i="3" s="1"/>
  <c r="B377" i="3"/>
  <c r="C377" i="3"/>
  <c r="D377" i="3"/>
  <c r="R377" i="3"/>
  <c r="S377" i="3" s="1"/>
  <c r="B378" i="3"/>
  <c r="F378" i="3" s="1"/>
  <c r="C378" i="3"/>
  <c r="D378" i="3"/>
  <c r="B379" i="3"/>
  <c r="J379" i="3" s="1"/>
  <c r="K379" i="3" s="1"/>
  <c r="C379" i="3"/>
  <c r="D379" i="3"/>
  <c r="W379" i="3"/>
  <c r="X379" i="3" s="1"/>
  <c r="B380" i="3"/>
  <c r="O380" i="3" s="1"/>
  <c r="P380" i="3" s="1"/>
  <c r="C380" i="3"/>
  <c r="D380" i="3"/>
  <c r="B381" i="3"/>
  <c r="C381" i="3"/>
  <c r="D381" i="3"/>
  <c r="B382" i="3"/>
  <c r="C382" i="3"/>
  <c r="D382" i="3"/>
  <c r="J382" i="3"/>
  <c r="K382" i="3" s="1"/>
  <c r="B383" i="3"/>
  <c r="F383" i="3" s="1"/>
  <c r="C383" i="3"/>
  <c r="D383" i="3"/>
  <c r="B384" i="3"/>
  <c r="O384" i="3" s="1"/>
  <c r="P384" i="3" s="1"/>
  <c r="C384" i="3"/>
  <c r="D384" i="3"/>
  <c r="B385" i="3"/>
  <c r="C385" i="3"/>
  <c r="D385" i="3"/>
  <c r="F385" i="3"/>
  <c r="J385" i="3"/>
  <c r="K385" i="3" s="1"/>
  <c r="M385" i="3"/>
  <c r="N385" i="3" s="1"/>
  <c r="O385" i="3"/>
  <c r="P385" i="3" s="1"/>
  <c r="T385" i="3"/>
  <c r="U385" i="3" s="1"/>
  <c r="W385" i="3"/>
  <c r="X385" i="3" s="1"/>
  <c r="B386" i="3"/>
  <c r="J386" i="3" s="1"/>
  <c r="K386" i="3" s="1"/>
  <c r="C386" i="3"/>
  <c r="D386" i="3"/>
  <c r="B387" i="3"/>
  <c r="M387" i="3" s="1"/>
  <c r="N387" i="3" s="1"/>
  <c r="C387" i="3"/>
  <c r="D387" i="3"/>
  <c r="O387" i="3"/>
  <c r="P387" i="3" s="1"/>
  <c r="R387" i="3"/>
  <c r="S387" i="3" s="1"/>
  <c r="B388" i="3"/>
  <c r="O388" i="3" s="1"/>
  <c r="P388" i="3" s="1"/>
  <c r="C388" i="3"/>
  <c r="D388" i="3"/>
  <c r="J388" i="3"/>
  <c r="K388" i="3" s="1"/>
  <c r="B389" i="3"/>
  <c r="C389" i="3"/>
  <c r="D389" i="3"/>
  <c r="B390" i="3"/>
  <c r="M390" i="3" s="1"/>
  <c r="N390" i="3" s="1"/>
  <c r="C390" i="3"/>
  <c r="D390" i="3"/>
  <c r="B391" i="3"/>
  <c r="H391" i="3" s="1"/>
  <c r="E391" i="3" s="1"/>
  <c r="C391" i="3"/>
  <c r="D391" i="3"/>
  <c r="B392" i="3"/>
  <c r="C392" i="3"/>
  <c r="D392" i="3"/>
  <c r="B393" i="3"/>
  <c r="W393" i="3" s="1"/>
  <c r="X393" i="3" s="1"/>
  <c r="C393" i="3"/>
  <c r="D393" i="3"/>
  <c r="B394" i="3"/>
  <c r="F394" i="3" s="1"/>
  <c r="C394" i="3"/>
  <c r="D394" i="3"/>
  <c r="T394" i="3"/>
  <c r="U394" i="3" s="1"/>
  <c r="B395" i="3"/>
  <c r="F395" i="3" s="1"/>
  <c r="C395" i="3"/>
  <c r="D395" i="3"/>
  <c r="B396" i="3"/>
  <c r="R396" i="3" s="1"/>
  <c r="C396" i="3"/>
  <c r="D396" i="3"/>
  <c r="B397" i="3"/>
  <c r="C397" i="3"/>
  <c r="D397" i="3"/>
  <c r="B398" i="3"/>
  <c r="F398" i="3" s="1"/>
  <c r="C398" i="3"/>
  <c r="D398" i="3"/>
  <c r="B399" i="3"/>
  <c r="M399" i="3" s="1"/>
  <c r="N399" i="3" s="1"/>
  <c r="C399" i="3"/>
  <c r="D399" i="3"/>
  <c r="B400" i="3"/>
  <c r="T400" i="3" s="1"/>
  <c r="U400" i="3" s="1"/>
  <c r="C400" i="3"/>
  <c r="D400" i="3"/>
  <c r="B401" i="3"/>
  <c r="F401" i="3" s="1"/>
  <c r="C401" i="3"/>
  <c r="D401" i="3"/>
  <c r="B402" i="3"/>
  <c r="R402" i="3" s="1"/>
  <c r="S402" i="3" s="1"/>
  <c r="C402" i="3"/>
  <c r="D402" i="3"/>
  <c r="H402" i="3"/>
  <c r="I402" i="3" s="1"/>
  <c r="J402" i="3"/>
  <c r="K402" i="3" s="1"/>
  <c r="B403" i="3"/>
  <c r="C403" i="3"/>
  <c r="D403" i="3"/>
  <c r="B404" i="3"/>
  <c r="R404" i="3" s="1"/>
  <c r="S404" i="3" s="1"/>
  <c r="C404" i="3"/>
  <c r="D404" i="3"/>
  <c r="B405" i="3"/>
  <c r="R405" i="3" s="1"/>
  <c r="S405" i="3" s="1"/>
  <c r="C405" i="3"/>
  <c r="D405" i="3"/>
  <c r="F405" i="3"/>
  <c r="H405" i="3"/>
  <c r="I405" i="3" s="1"/>
  <c r="M405" i="3"/>
  <c r="N405" i="3" s="1"/>
  <c r="O405" i="3"/>
  <c r="P405" i="3" s="1"/>
  <c r="T405" i="3"/>
  <c r="U405" i="3" s="1"/>
  <c r="B406" i="3"/>
  <c r="F406" i="3" s="1"/>
  <c r="C406" i="3"/>
  <c r="D406" i="3"/>
  <c r="B407" i="3"/>
  <c r="H407" i="3" s="1"/>
  <c r="E407" i="3" s="1"/>
  <c r="C407" i="3"/>
  <c r="D407" i="3"/>
  <c r="J407" i="3"/>
  <c r="K407" i="3" s="1"/>
  <c r="M407" i="3"/>
  <c r="N407" i="3" s="1"/>
  <c r="O407" i="3"/>
  <c r="P407" i="3" s="1"/>
  <c r="B408" i="3"/>
  <c r="T408" i="3" s="1"/>
  <c r="U408" i="3" s="1"/>
  <c r="C408" i="3"/>
  <c r="D408" i="3"/>
  <c r="B409" i="3"/>
  <c r="J409" i="3" s="1"/>
  <c r="K409" i="3" s="1"/>
  <c r="C409" i="3"/>
  <c r="D409" i="3"/>
  <c r="H409" i="3"/>
  <c r="E409" i="3" s="1"/>
  <c r="W409" i="3"/>
  <c r="X409" i="3" s="1"/>
  <c r="B410" i="3"/>
  <c r="C410" i="3"/>
  <c r="D410" i="3"/>
  <c r="B411" i="3"/>
  <c r="T411" i="3" s="1"/>
  <c r="U411" i="3" s="1"/>
  <c r="C411" i="3"/>
  <c r="D411" i="3"/>
  <c r="B412" i="3"/>
  <c r="C412" i="3"/>
  <c r="D412" i="3"/>
  <c r="B413" i="3"/>
  <c r="M413" i="3" s="1"/>
  <c r="N413" i="3" s="1"/>
  <c r="C413" i="3"/>
  <c r="D413" i="3"/>
  <c r="B414" i="3"/>
  <c r="J414" i="3" s="1"/>
  <c r="K414" i="3" s="1"/>
  <c r="C414" i="3"/>
  <c r="D414" i="3"/>
  <c r="B415" i="3"/>
  <c r="T415" i="3" s="1"/>
  <c r="C415" i="3"/>
  <c r="D415" i="3"/>
  <c r="B416" i="3"/>
  <c r="F416" i="3" s="1"/>
  <c r="C416" i="3"/>
  <c r="D416" i="3"/>
  <c r="B417" i="3"/>
  <c r="F417" i="3" s="1"/>
  <c r="C417" i="3"/>
  <c r="D417" i="3"/>
  <c r="H417" i="3"/>
  <c r="I417" i="3" s="1"/>
  <c r="B418" i="3"/>
  <c r="W418" i="3" s="1"/>
  <c r="X418" i="3" s="1"/>
  <c r="C418" i="3"/>
  <c r="D418" i="3"/>
  <c r="B419" i="3"/>
  <c r="C419" i="3"/>
  <c r="D419" i="3"/>
  <c r="H419" i="3"/>
  <c r="E419" i="3" s="1"/>
  <c r="M419" i="3"/>
  <c r="N419" i="3" s="1"/>
  <c r="T419" i="3"/>
  <c r="U419" i="3" s="1"/>
  <c r="W419" i="3"/>
  <c r="X419" i="3" s="1"/>
  <c r="B420" i="3"/>
  <c r="R420" i="3" s="1"/>
  <c r="S420" i="3" s="1"/>
  <c r="C420" i="3"/>
  <c r="D420" i="3"/>
  <c r="B421" i="3"/>
  <c r="M421" i="3" s="1"/>
  <c r="N421" i="3" s="1"/>
  <c r="C421" i="3"/>
  <c r="D421" i="3"/>
  <c r="B422" i="3"/>
  <c r="R422" i="3" s="1"/>
  <c r="S422" i="3" s="1"/>
  <c r="C422" i="3"/>
  <c r="D422" i="3"/>
  <c r="F422" i="3"/>
  <c r="B423" i="3"/>
  <c r="W423" i="3" s="1"/>
  <c r="X423" i="3" s="1"/>
  <c r="C423" i="3"/>
  <c r="D423" i="3"/>
  <c r="B424" i="3"/>
  <c r="C424" i="3"/>
  <c r="D424" i="3"/>
  <c r="T424" i="3"/>
  <c r="U424" i="3" s="1"/>
  <c r="W424" i="3"/>
  <c r="X424" i="3" s="1"/>
  <c r="B425" i="3"/>
  <c r="J425" i="3" s="1"/>
  <c r="K425" i="3" s="1"/>
  <c r="C425" i="3"/>
  <c r="D425" i="3"/>
  <c r="B426" i="3"/>
  <c r="C426" i="3"/>
  <c r="D426" i="3"/>
  <c r="B427" i="3"/>
  <c r="T427" i="3" s="1"/>
  <c r="U427" i="3" s="1"/>
  <c r="C427" i="3"/>
  <c r="D427" i="3"/>
  <c r="F427" i="3"/>
  <c r="B428" i="3"/>
  <c r="W428" i="3" s="1"/>
  <c r="X428" i="3" s="1"/>
  <c r="C428" i="3"/>
  <c r="D428" i="3"/>
  <c r="F428" i="3"/>
  <c r="H428" i="3"/>
  <c r="E428" i="3" s="1"/>
  <c r="J428" i="3"/>
  <c r="K428" i="3" s="1"/>
  <c r="M428" i="3"/>
  <c r="N428" i="3" s="1"/>
  <c r="B429" i="3"/>
  <c r="T429" i="3" s="1"/>
  <c r="U429" i="3" s="1"/>
  <c r="C429" i="3"/>
  <c r="D429" i="3"/>
  <c r="B430" i="3"/>
  <c r="F430" i="3" s="1"/>
  <c r="C430" i="3"/>
  <c r="D430" i="3"/>
  <c r="B431" i="3"/>
  <c r="J431" i="3" s="1"/>
  <c r="K431" i="3" s="1"/>
  <c r="C431" i="3"/>
  <c r="D431" i="3"/>
  <c r="B432" i="3"/>
  <c r="C432" i="3"/>
  <c r="D432" i="3"/>
  <c r="B433" i="3"/>
  <c r="M433" i="3" s="1"/>
  <c r="N433" i="3" s="1"/>
  <c r="C433" i="3"/>
  <c r="D433" i="3"/>
  <c r="F433" i="3"/>
  <c r="B434" i="3"/>
  <c r="H434" i="3" s="1"/>
  <c r="E434" i="3" s="1"/>
  <c r="C434" i="3"/>
  <c r="D434" i="3"/>
  <c r="B435" i="3"/>
  <c r="C435" i="3"/>
  <c r="D435" i="3"/>
  <c r="B436" i="3"/>
  <c r="H436" i="3" s="1"/>
  <c r="I436" i="3" s="1"/>
  <c r="C436" i="3"/>
  <c r="D436" i="3"/>
  <c r="B437" i="3"/>
  <c r="F437" i="3" s="1"/>
  <c r="C437" i="3"/>
  <c r="D437" i="3"/>
  <c r="W46" i="3" l="1"/>
  <c r="X46" i="3" s="1"/>
  <c r="W94" i="3"/>
  <c r="X94" i="3" s="1"/>
  <c r="R85" i="3"/>
  <c r="S85" i="3" s="1"/>
  <c r="T127" i="3"/>
  <c r="U127" i="3" s="1"/>
  <c r="M85" i="3"/>
  <c r="N85" i="3" s="1"/>
  <c r="T350" i="19"/>
  <c r="U350" i="19" s="1"/>
  <c r="T328" i="19"/>
  <c r="U328" i="19" s="1"/>
  <c r="T286" i="19"/>
  <c r="U286" i="19" s="1"/>
  <c r="Q281" i="19"/>
  <c r="R281" i="19" s="1"/>
  <c r="N191" i="19"/>
  <c r="O191" i="19" s="1"/>
  <c r="T153" i="19"/>
  <c r="U153" i="19" s="1"/>
  <c r="T132" i="19"/>
  <c r="U132" i="19" s="1"/>
  <c r="T112" i="19"/>
  <c r="U112" i="19" s="1"/>
  <c r="Q35" i="19"/>
  <c r="R35" i="19" s="1"/>
  <c r="L17" i="19"/>
  <c r="Q17" i="19"/>
  <c r="R17" i="19" s="1"/>
  <c r="W371" i="3"/>
  <c r="X371" i="3" s="1"/>
  <c r="J46" i="3"/>
  <c r="K46" i="3" s="1"/>
  <c r="R436" i="3"/>
  <c r="S436" i="3" s="1"/>
  <c r="H411" i="3"/>
  <c r="E411" i="3" s="1"/>
  <c r="W408" i="3"/>
  <c r="X408" i="3" s="1"/>
  <c r="T406" i="3"/>
  <c r="U406" i="3" s="1"/>
  <c r="W378" i="3"/>
  <c r="X378" i="3" s="1"/>
  <c r="T371" i="3"/>
  <c r="U371" i="3" s="1"/>
  <c r="M366" i="3"/>
  <c r="N366" i="3" s="1"/>
  <c r="F342" i="3"/>
  <c r="F336" i="3"/>
  <c r="O333" i="3"/>
  <c r="P333" i="3" s="1"/>
  <c r="O324" i="3"/>
  <c r="P324" i="3" s="1"/>
  <c r="F321" i="3"/>
  <c r="R312" i="3"/>
  <c r="S312" i="3" s="1"/>
  <c r="M309" i="3"/>
  <c r="N309" i="3" s="1"/>
  <c r="H292" i="3"/>
  <c r="E292" i="3" s="1"/>
  <c r="T263" i="3"/>
  <c r="U263" i="3" s="1"/>
  <c r="W261" i="3"/>
  <c r="X261" i="3" s="1"/>
  <c r="M256" i="3"/>
  <c r="N256" i="3" s="1"/>
  <c r="M250" i="3"/>
  <c r="N250" i="3" s="1"/>
  <c r="H236" i="3"/>
  <c r="W230" i="3"/>
  <c r="X230" i="3" s="1"/>
  <c r="W218" i="3"/>
  <c r="X218" i="3" s="1"/>
  <c r="M213" i="3"/>
  <c r="N213" i="3" s="1"/>
  <c r="T145" i="3"/>
  <c r="U145" i="3" s="1"/>
  <c r="R127" i="3"/>
  <c r="S127" i="3" s="1"/>
  <c r="M94" i="3"/>
  <c r="N94" i="3" s="1"/>
  <c r="J85" i="3"/>
  <c r="K85" i="3" s="1"/>
  <c r="T57" i="3"/>
  <c r="U57" i="3" s="1"/>
  <c r="H46" i="3"/>
  <c r="E46" i="3" s="1"/>
  <c r="R41" i="3"/>
  <c r="S41" i="3" s="1"/>
  <c r="T35" i="3"/>
  <c r="U35" i="3" s="1"/>
  <c r="T404" i="19"/>
  <c r="U404" i="19" s="1"/>
  <c r="T376" i="19"/>
  <c r="U376" i="19" s="1"/>
  <c r="N371" i="19"/>
  <c r="O371" i="19" s="1"/>
  <c r="Q350" i="19"/>
  <c r="R350" i="19" s="1"/>
  <c r="Q328" i="19"/>
  <c r="R328" i="19" s="1"/>
  <c r="T325" i="19"/>
  <c r="U325" i="19" s="1"/>
  <c r="N297" i="19"/>
  <c r="O297" i="19" s="1"/>
  <c r="N286" i="19"/>
  <c r="O286" i="19" s="1"/>
  <c r="L281" i="19"/>
  <c r="M281" i="19" s="1"/>
  <c r="T262" i="19"/>
  <c r="U262" i="19" s="1"/>
  <c r="T245" i="19"/>
  <c r="U245" i="19" s="1"/>
  <c r="Q238" i="19"/>
  <c r="R238" i="19" s="1"/>
  <c r="N213" i="19"/>
  <c r="O213" i="19" s="1"/>
  <c r="T196" i="19"/>
  <c r="U196" i="19" s="1"/>
  <c r="L191" i="19"/>
  <c r="M191" i="19" s="1"/>
  <c r="Q185" i="19"/>
  <c r="R185" i="19" s="1"/>
  <c r="T165" i="19"/>
  <c r="U165" i="19" s="1"/>
  <c r="N153" i="19"/>
  <c r="O153" i="19" s="1"/>
  <c r="Q132" i="19"/>
  <c r="R132" i="19" s="1"/>
  <c r="Q112" i="19"/>
  <c r="R112" i="19" s="1"/>
  <c r="T41" i="19"/>
  <c r="U41" i="19" s="1"/>
  <c r="N35" i="19"/>
  <c r="O35" i="19" s="1"/>
  <c r="T32" i="19"/>
  <c r="U32" i="19" s="1"/>
  <c r="I17" i="19"/>
  <c r="T371" i="19"/>
  <c r="U371" i="19" s="1"/>
  <c r="R250" i="3"/>
  <c r="S250" i="3" s="1"/>
  <c r="O94" i="3"/>
  <c r="P94" i="3" s="1"/>
  <c r="Q371" i="19"/>
  <c r="R371" i="19" s="1"/>
  <c r="M408" i="3"/>
  <c r="N408" i="3" s="1"/>
  <c r="W401" i="3"/>
  <c r="T398" i="3"/>
  <c r="U398" i="3" s="1"/>
  <c r="W388" i="3"/>
  <c r="X388" i="3" s="1"/>
  <c r="O386" i="3"/>
  <c r="P386" i="3" s="1"/>
  <c r="H378" i="3"/>
  <c r="E378" i="3" s="1"/>
  <c r="R371" i="3"/>
  <c r="S371" i="3" s="1"/>
  <c r="R338" i="3"/>
  <c r="S338" i="3" s="1"/>
  <c r="J333" i="3"/>
  <c r="K333" i="3" s="1"/>
  <c r="O312" i="3"/>
  <c r="P312" i="3" s="1"/>
  <c r="F309" i="3"/>
  <c r="R288" i="3"/>
  <c r="S288" i="3" s="1"/>
  <c r="R285" i="3"/>
  <c r="S285" i="3" s="1"/>
  <c r="R279" i="3"/>
  <c r="S279" i="3" s="1"/>
  <c r="R265" i="3"/>
  <c r="S265" i="3" s="1"/>
  <c r="R263" i="3"/>
  <c r="S263" i="3" s="1"/>
  <c r="J250" i="3"/>
  <c r="K250" i="3" s="1"/>
  <c r="O218" i="3"/>
  <c r="P218" i="3" s="1"/>
  <c r="J213" i="3"/>
  <c r="K213" i="3" s="1"/>
  <c r="W191" i="3"/>
  <c r="X191" i="3" s="1"/>
  <c r="T156" i="3"/>
  <c r="U156" i="3" s="1"/>
  <c r="J145" i="3"/>
  <c r="K145" i="3" s="1"/>
  <c r="J127" i="3"/>
  <c r="K127" i="3" s="1"/>
  <c r="H125" i="3"/>
  <c r="J94" i="3"/>
  <c r="K94" i="3" s="1"/>
  <c r="M57" i="3"/>
  <c r="N57" i="3" s="1"/>
  <c r="T48" i="3"/>
  <c r="U48" i="3" s="1"/>
  <c r="F46" i="3"/>
  <c r="O41" i="3"/>
  <c r="P41" i="3" s="1"/>
  <c r="R35" i="3"/>
  <c r="S35" i="3" s="1"/>
  <c r="L436" i="19"/>
  <c r="M436" i="19" s="1"/>
  <c r="T407" i="19"/>
  <c r="U407" i="19" s="1"/>
  <c r="Q404" i="19"/>
  <c r="R404" i="19" s="1"/>
  <c r="Q376" i="19"/>
  <c r="R376" i="19" s="1"/>
  <c r="N350" i="19"/>
  <c r="O350" i="19" s="1"/>
  <c r="Q334" i="19"/>
  <c r="R334" i="19" s="1"/>
  <c r="Q325" i="19"/>
  <c r="R325" i="19" s="1"/>
  <c r="L286" i="19"/>
  <c r="M286" i="19" s="1"/>
  <c r="T283" i="19"/>
  <c r="U283" i="19" s="1"/>
  <c r="I281" i="19"/>
  <c r="J281" i="19" s="1"/>
  <c r="T271" i="19"/>
  <c r="U271" i="19" s="1"/>
  <c r="Q268" i="19"/>
  <c r="R268" i="19" s="1"/>
  <c r="Q245" i="19"/>
  <c r="R245" i="19" s="1"/>
  <c r="N238" i="19"/>
  <c r="O238" i="19" s="1"/>
  <c r="T235" i="19"/>
  <c r="U235" i="19" s="1"/>
  <c r="I233" i="19"/>
  <c r="J233" i="19" s="1"/>
  <c r="Q196" i="19"/>
  <c r="R196" i="19" s="1"/>
  <c r="I191" i="19"/>
  <c r="J191" i="19" s="1"/>
  <c r="N185" i="19"/>
  <c r="O185" i="19" s="1"/>
  <c r="Q182" i="19"/>
  <c r="R182" i="19" s="1"/>
  <c r="Q165" i="19"/>
  <c r="R165" i="19" s="1"/>
  <c r="N132" i="19"/>
  <c r="O132" i="19" s="1"/>
  <c r="N112" i="19"/>
  <c r="O112" i="19" s="1"/>
  <c r="Q93" i="19"/>
  <c r="R93" i="19" s="1"/>
  <c r="N85" i="19"/>
  <c r="O85" i="19" s="1"/>
  <c r="I70" i="19"/>
  <c r="J70" i="19" s="1"/>
  <c r="Q41" i="19"/>
  <c r="R41" i="19" s="1"/>
  <c r="L35" i="19"/>
  <c r="M35" i="19" s="1"/>
  <c r="N32" i="19"/>
  <c r="O32" i="19" s="1"/>
  <c r="Q22" i="19"/>
  <c r="R22" i="19" s="1"/>
  <c r="G17" i="19"/>
  <c r="Q191" i="19"/>
  <c r="R191" i="19" s="1"/>
  <c r="T312" i="3"/>
  <c r="U312" i="3" s="1"/>
  <c r="T423" i="3"/>
  <c r="W420" i="3"/>
  <c r="X420" i="3" s="1"/>
  <c r="J408" i="3"/>
  <c r="K408" i="3" s="1"/>
  <c r="O401" i="3"/>
  <c r="O398" i="3"/>
  <c r="P398" i="3" s="1"/>
  <c r="T391" i="3"/>
  <c r="U391" i="3" s="1"/>
  <c r="T388" i="3"/>
  <c r="U388" i="3" s="1"/>
  <c r="R384" i="3"/>
  <c r="S384" i="3" s="1"/>
  <c r="T361" i="3"/>
  <c r="U361" i="3" s="1"/>
  <c r="W326" i="3"/>
  <c r="X326" i="3" s="1"/>
  <c r="J312" i="3"/>
  <c r="K312" i="3" s="1"/>
  <c r="O288" i="3"/>
  <c r="P288" i="3" s="1"/>
  <c r="O265" i="3"/>
  <c r="P265" i="3" s="1"/>
  <c r="O263" i="3"/>
  <c r="P263" i="3" s="1"/>
  <c r="T261" i="3"/>
  <c r="U261" i="3" s="1"/>
  <c r="T252" i="3"/>
  <c r="U252" i="3" s="1"/>
  <c r="J242" i="3"/>
  <c r="K242" i="3" s="1"/>
  <c r="H218" i="3"/>
  <c r="H213" i="3"/>
  <c r="E213" i="3" s="1"/>
  <c r="O205" i="3"/>
  <c r="P205" i="3" s="1"/>
  <c r="T191" i="3"/>
  <c r="U191" i="3" s="1"/>
  <c r="O156" i="3"/>
  <c r="P156" i="3" s="1"/>
  <c r="T135" i="3"/>
  <c r="U135" i="3" s="1"/>
  <c r="W129" i="3"/>
  <c r="X129" i="3" s="1"/>
  <c r="F101" i="3"/>
  <c r="F94" i="3"/>
  <c r="T66" i="3"/>
  <c r="U66" i="3" s="1"/>
  <c r="T59" i="3"/>
  <c r="U59" i="3" s="1"/>
  <c r="H41" i="3"/>
  <c r="I41" i="3" s="1"/>
  <c r="O35" i="3"/>
  <c r="P35" i="3" s="1"/>
  <c r="I436" i="19"/>
  <c r="J436" i="19" s="1"/>
  <c r="N414" i="19"/>
  <c r="O414" i="19" s="1"/>
  <c r="I407" i="19"/>
  <c r="J407" i="19" s="1"/>
  <c r="G404" i="19"/>
  <c r="E404" i="19" s="1"/>
  <c r="T393" i="19"/>
  <c r="U393" i="19" s="1"/>
  <c r="N376" i="19"/>
  <c r="O376" i="19" s="1"/>
  <c r="I371" i="19"/>
  <c r="J371" i="19" s="1"/>
  <c r="I350" i="19"/>
  <c r="J350" i="19" s="1"/>
  <c r="T340" i="19"/>
  <c r="U340" i="19" s="1"/>
  <c r="N325" i="19"/>
  <c r="O325" i="19" s="1"/>
  <c r="T310" i="19"/>
  <c r="U310" i="19" s="1"/>
  <c r="I286" i="19"/>
  <c r="J286" i="19" s="1"/>
  <c r="G281" i="19"/>
  <c r="H281" i="19" s="1"/>
  <c r="T278" i="19"/>
  <c r="U278" i="19" s="1"/>
  <c r="T248" i="19"/>
  <c r="U248" i="19" s="1"/>
  <c r="L238" i="19"/>
  <c r="M238" i="19" s="1"/>
  <c r="Q235" i="19"/>
  <c r="R235" i="19" s="1"/>
  <c r="T215" i="19"/>
  <c r="U215" i="19" s="1"/>
  <c r="N196" i="19"/>
  <c r="O196" i="19" s="1"/>
  <c r="G191" i="19"/>
  <c r="E191" i="19" s="1"/>
  <c r="N165" i="19"/>
  <c r="O165" i="19" s="1"/>
  <c r="T138" i="19"/>
  <c r="U138" i="19" s="1"/>
  <c r="I132" i="19"/>
  <c r="J132" i="19" s="1"/>
  <c r="L112" i="19"/>
  <c r="M112" i="19" s="1"/>
  <c r="N93" i="19"/>
  <c r="O93" i="19" s="1"/>
  <c r="L85" i="19"/>
  <c r="M85" i="19" s="1"/>
  <c r="T47" i="19"/>
  <c r="U47" i="19" s="1"/>
  <c r="Q44" i="19"/>
  <c r="R44" i="19" s="1"/>
  <c r="N22" i="19"/>
  <c r="O22" i="19" s="1"/>
  <c r="W263" i="3"/>
  <c r="X263" i="3" s="1"/>
  <c r="O423" i="3"/>
  <c r="W394" i="3"/>
  <c r="X394" i="3" s="1"/>
  <c r="R388" i="3"/>
  <c r="S388" i="3" s="1"/>
  <c r="W375" i="3"/>
  <c r="X375" i="3" s="1"/>
  <c r="R368" i="3"/>
  <c r="S368" i="3" s="1"/>
  <c r="R361" i="3"/>
  <c r="S361" i="3" s="1"/>
  <c r="W358" i="3"/>
  <c r="X358" i="3" s="1"/>
  <c r="F314" i="3"/>
  <c r="M263" i="3"/>
  <c r="N263" i="3" s="1"/>
  <c r="R261" i="3"/>
  <c r="S261" i="3" s="1"/>
  <c r="O227" i="3"/>
  <c r="P227" i="3" s="1"/>
  <c r="T207" i="3"/>
  <c r="U207" i="3" s="1"/>
  <c r="R135" i="3"/>
  <c r="S135" i="3" s="1"/>
  <c r="O129" i="3"/>
  <c r="P129" i="3" s="1"/>
  <c r="T110" i="3"/>
  <c r="U110" i="3" s="1"/>
  <c r="W99" i="3"/>
  <c r="X99" i="3" s="1"/>
  <c r="M81" i="3"/>
  <c r="N81" i="3" s="1"/>
  <c r="I414" i="19"/>
  <c r="J414" i="19" s="1"/>
  <c r="Q393" i="19"/>
  <c r="R393" i="19" s="1"/>
  <c r="G350" i="19"/>
  <c r="T304" i="19"/>
  <c r="U304" i="19" s="1"/>
  <c r="T293" i="19"/>
  <c r="U293" i="19" s="1"/>
  <c r="G286" i="19"/>
  <c r="E286" i="19" s="1"/>
  <c r="Q215" i="19"/>
  <c r="R215" i="19" s="1"/>
  <c r="Q193" i="19"/>
  <c r="R193" i="19" s="1"/>
  <c r="N141" i="19"/>
  <c r="O141" i="19" s="1"/>
  <c r="L93" i="19"/>
  <c r="M93" i="19" s="1"/>
  <c r="Q76" i="19"/>
  <c r="R76" i="19" s="1"/>
  <c r="N73" i="19"/>
  <c r="O73" i="19" s="1"/>
  <c r="T50" i="19"/>
  <c r="U50" i="19" s="1"/>
  <c r="I47" i="19"/>
  <c r="J47" i="19" s="1"/>
  <c r="L22" i="19"/>
  <c r="M22" i="19" s="1"/>
  <c r="E414" i="19"/>
  <c r="H414" i="19"/>
  <c r="G113" i="19"/>
  <c r="E113" i="19" s="1"/>
  <c r="L113" i="19"/>
  <c r="M113" i="19" s="1"/>
  <c r="N113" i="19"/>
  <c r="O113" i="19" s="1"/>
  <c r="Q113" i="19"/>
  <c r="R113" i="19" s="1"/>
  <c r="I113" i="19"/>
  <c r="J113" i="19" s="1"/>
  <c r="T113" i="19"/>
  <c r="U113" i="19" s="1"/>
  <c r="R266" i="3"/>
  <c r="S266" i="3" s="1"/>
  <c r="F266" i="3"/>
  <c r="O266" i="3"/>
  <c r="P266" i="3" s="1"/>
  <c r="H198" i="3"/>
  <c r="O198" i="3"/>
  <c r="P198" i="3" s="1"/>
  <c r="O98" i="3"/>
  <c r="P98" i="3" s="1"/>
  <c r="R98" i="3"/>
  <c r="S98" i="3" s="1"/>
  <c r="L400" i="19"/>
  <c r="M400" i="19" s="1"/>
  <c r="G400" i="19"/>
  <c r="E400" i="19" s="1"/>
  <c r="I400" i="19"/>
  <c r="J400" i="19" s="1"/>
  <c r="L263" i="19"/>
  <c r="M263" i="19" s="1"/>
  <c r="T263" i="19"/>
  <c r="U263" i="19" s="1"/>
  <c r="Q263" i="19"/>
  <c r="R263" i="19" s="1"/>
  <c r="L246" i="19"/>
  <c r="M246" i="19" s="1"/>
  <c r="N246" i="19"/>
  <c r="O246" i="19" s="1"/>
  <c r="Q69" i="19"/>
  <c r="R69" i="19" s="1"/>
  <c r="N69" i="19"/>
  <c r="O69" i="19" s="1"/>
  <c r="T69" i="19"/>
  <c r="U69" i="19" s="1"/>
  <c r="G69" i="19"/>
  <c r="I69" i="19"/>
  <c r="J69" i="19" s="1"/>
  <c r="I63" i="19"/>
  <c r="J63" i="19" s="1"/>
  <c r="L63" i="19"/>
  <c r="M63" i="19" s="1"/>
  <c r="N63" i="19"/>
  <c r="O63" i="19" s="1"/>
  <c r="Q63" i="19"/>
  <c r="R63" i="19" s="1"/>
  <c r="M397" i="3"/>
  <c r="N397" i="3" s="1"/>
  <c r="R397" i="3"/>
  <c r="S397" i="3" s="1"/>
  <c r="O268" i="3"/>
  <c r="P268" i="3" s="1"/>
  <c r="T268" i="3"/>
  <c r="U268" i="3" s="1"/>
  <c r="G167" i="19"/>
  <c r="E167" i="19" s="1"/>
  <c r="I167" i="19"/>
  <c r="J167" i="19" s="1"/>
  <c r="N126" i="19"/>
  <c r="O126" i="19" s="1"/>
  <c r="I126" i="19"/>
  <c r="J126" i="19" s="1"/>
  <c r="L126" i="19"/>
  <c r="M126" i="19" s="1"/>
  <c r="Q126" i="19"/>
  <c r="R126" i="19" s="1"/>
  <c r="R373" i="3"/>
  <c r="S373" i="3" s="1"/>
  <c r="M373" i="3"/>
  <c r="N373" i="3" s="1"/>
  <c r="M242" i="3"/>
  <c r="N242" i="3" s="1"/>
  <c r="T242" i="3"/>
  <c r="U242" i="3" s="1"/>
  <c r="F217" i="3"/>
  <c r="R217" i="3"/>
  <c r="S217" i="3" s="1"/>
  <c r="J186" i="3"/>
  <c r="K186" i="3" s="1"/>
  <c r="R186" i="3"/>
  <c r="S186" i="3" s="1"/>
  <c r="J42" i="3"/>
  <c r="K42" i="3" s="1"/>
  <c r="R42" i="3"/>
  <c r="S42" i="3" s="1"/>
  <c r="N249" i="19"/>
  <c r="O249" i="19" s="1"/>
  <c r="I249" i="19"/>
  <c r="J249" i="19" s="1"/>
  <c r="Q249" i="19"/>
  <c r="R249" i="19" s="1"/>
  <c r="T249" i="19"/>
  <c r="U249" i="19" s="1"/>
  <c r="G40" i="19"/>
  <c r="H40" i="19" s="1"/>
  <c r="T40" i="19"/>
  <c r="U40" i="19" s="1"/>
  <c r="I40" i="19"/>
  <c r="J40" i="19" s="1"/>
  <c r="N40" i="19"/>
  <c r="O40" i="19" s="1"/>
  <c r="I34" i="19"/>
  <c r="J34" i="19" s="1"/>
  <c r="L34" i="19"/>
  <c r="M34" i="19" s="1"/>
  <c r="N34" i="19"/>
  <c r="O34" i="19" s="1"/>
  <c r="O338" i="3"/>
  <c r="P338" i="3" s="1"/>
  <c r="H338" i="3"/>
  <c r="I338" i="3" s="1"/>
  <c r="N335" i="19"/>
  <c r="O335" i="19" s="1"/>
  <c r="I335" i="19"/>
  <c r="J335" i="19" s="1"/>
  <c r="Q335" i="19"/>
  <c r="R335" i="19" s="1"/>
  <c r="T335" i="19"/>
  <c r="U335" i="19" s="1"/>
  <c r="T242" i="19"/>
  <c r="U242" i="19" s="1"/>
  <c r="G242" i="19"/>
  <c r="Q242" i="19"/>
  <c r="R242" i="19" s="1"/>
  <c r="I154" i="19"/>
  <c r="J154" i="19" s="1"/>
  <c r="Q154" i="19"/>
  <c r="R154" i="19" s="1"/>
  <c r="I115" i="19"/>
  <c r="J115" i="19" s="1"/>
  <c r="T115" i="19"/>
  <c r="U115" i="19" s="1"/>
  <c r="O202" i="3"/>
  <c r="P202" i="3" s="1"/>
  <c r="J202" i="3"/>
  <c r="K202" i="3" s="1"/>
  <c r="W202" i="3"/>
  <c r="X202" i="3" s="1"/>
  <c r="J418" i="3"/>
  <c r="K418" i="3" s="1"/>
  <c r="W351" i="3"/>
  <c r="X351" i="3" s="1"/>
  <c r="W345" i="3"/>
  <c r="X345" i="3" s="1"/>
  <c r="R344" i="3"/>
  <c r="S344" i="3" s="1"/>
  <c r="T344" i="3"/>
  <c r="U344" i="3" s="1"/>
  <c r="R289" i="3"/>
  <c r="S289" i="3" s="1"/>
  <c r="W127" i="3"/>
  <c r="X127" i="3" s="1"/>
  <c r="F127" i="3"/>
  <c r="M127" i="3"/>
  <c r="N127" i="3" s="1"/>
  <c r="O127" i="3"/>
  <c r="P127" i="3" s="1"/>
  <c r="T124" i="3"/>
  <c r="U124" i="3" s="1"/>
  <c r="O106" i="3"/>
  <c r="P106" i="3" s="1"/>
  <c r="J106" i="3"/>
  <c r="K106" i="3" s="1"/>
  <c r="W98" i="3"/>
  <c r="X98" i="3" s="1"/>
  <c r="O46" i="3"/>
  <c r="P46" i="3" s="1"/>
  <c r="T46" i="3"/>
  <c r="U46" i="3" s="1"/>
  <c r="M44" i="3"/>
  <c r="N44" i="3" s="1"/>
  <c r="H44" i="3"/>
  <c r="I44" i="3" s="1"/>
  <c r="W44" i="3"/>
  <c r="X44" i="3" s="1"/>
  <c r="J26" i="3"/>
  <c r="K26" i="3" s="1"/>
  <c r="M26" i="3"/>
  <c r="N26" i="3" s="1"/>
  <c r="W26" i="3"/>
  <c r="X26" i="3" s="1"/>
  <c r="G359" i="19"/>
  <c r="E359" i="19" s="1"/>
  <c r="I359" i="19"/>
  <c r="J359" i="19" s="1"/>
  <c r="N359" i="19"/>
  <c r="O359" i="19" s="1"/>
  <c r="T359" i="19"/>
  <c r="U359" i="19" s="1"/>
  <c r="N352" i="19"/>
  <c r="O352" i="19" s="1"/>
  <c r="T352" i="19"/>
  <c r="U352" i="19" s="1"/>
  <c r="I338" i="19"/>
  <c r="J338" i="19" s="1"/>
  <c r="L338" i="19"/>
  <c r="M338" i="19" s="1"/>
  <c r="G314" i="19"/>
  <c r="H314" i="19" s="1"/>
  <c r="I314" i="19"/>
  <c r="J314" i="19" s="1"/>
  <c r="Q314" i="19"/>
  <c r="R314" i="19" s="1"/>
  <c r="T314" i="19"/>
  <c r="U314" i="19" s="1"/>
  <c r="Q303" i="19"/>
  <c r="R303" i="19" s="1"/>
  <c r="L262" i="19"/>
  <c r="M262" i="19" s="1"/>
  <c r="I262" i="19"/>
  <c r="J262" i="19" s="1"/>
  <c r="G262" i="19"/>
  <c r="E262" i="19" s="1"/>
  <c r="N262" i="19"/>
  <c r="O262" i="19" s="1"/>
  <c r="I216" i="19"/>
  <c r="J216" i="19" s="1"/>
  <c r="N216" i="19"/>
  <c r="O216" i="19" s="1"/>
  <c r="Q216" i="19"/>
  <c r="R216" i="19" s="1"/>
  <c r="T216" i="19"/>
  <c r="U216" i="19" s="1"/>
  <c r="I137" i="19"/>
  <c r="J137" i="19" s="1"/>
  <c r="N137" i="19"/>
  <c r="O137" i="19" s="1"/>
  <c r="T137" i="19"/>
  <c r="U137" i="19" s="1"/>
  <c r="I96" i="19"/>
  <c r="J96" i="19" s="1"/>
  <c r="T96" i="19"/>
  <c r="U96" i="19" s="1"/>
  <c r="G96" i="19"/>
  <c r="E96" i="19" s="1"/>
  <c r="L96" i="19"/>
  <c r="M96" i="19" s="1"/>
  <c r="N96" i="19"/>
  <c r="O96" i="19" s="1"/>
  <c r="I68" i="19"/>
  <c r="J68" i="19" s="1"/>
  <c r="G68" i="19"/>
  <c r="N68" i="19"/>
  <c r="O68" i="19" s="1"/>
  <c r="L55" i="19"/>
  <c r="N55" i="19"/>
  <c r="Q55" i="19"/>
  <c r="G21" i="19"/>
  <c r="E21" i="19" s="1"/>
  <c r="L21" i="19"/>
  <c r="M21" i="19" s="1"/>
  <c r="N21" i="19"/>
  <c r="O21" i="19" s="1"/>
  <c r="R427" i="3"/>
  <c r="S427" i="3" s="1"/>
  <c r="W425" i="3"/>
  <c r="X425" i="3" s="1"/>
  <c r="M423" i="3"/>
  <c r="N423" i="3" s="1"/>
  <c r="F420" i="3"/>
  <c r="W402" i="3"/>
  <c r="X402" i="3" s="1"/>
  <c r="J398" i="3"/>
  <c r="K398" i="3" s="1"/>
  <c r="T395" i="3"/>
  <c r="U395" i="3" s="1"/>
  <c r="M351" i="3"/>
  <c r="N351" i="3" s="1"/>
  <c r="R345" i="3"/>
  <c r="S345" i="3" s="1"/>
  <c r="F335" i="3"/>
  <c r="W329" i="3"/>
  <c r="X329" i="3" s="1"/>
  <c r="W318" i="3"/>
  <c r="X318" i="3" s="1"/>
  <c r="O315" i="3"/>
  <c r="P315" i="3" s="1"/>
  <c r="M313" i="3"/>
  <c r="N313" i="3" s="1"/>
  <c r="J313" i="3"/>
  <c r="K313" i="3" s="1"/>
  <c r="W313" i="3"/>
  <c r="X313" i="3" s="1"/>
  <c r="W299" i="3"/>
  <c r="X299" i="3" s="1"/>
  <c r="J289" i="3"/>
  <c r="K289" i="3" s="1"/>
  <c r="W276" i="3"/>
  <c r="X276" i="3" s="1"/>
  <c r="T270" i="3"/>
  <c r="U270" i="3" s="1"/>
  <c r="W266" i="3"/>
  <c r="X266" i="3" s="1"/>
  <c r="J232" i="3"/>
  <c r="K232" i="3" s="1"/>
  <c r="J220" i="3"/>
  <c r="K220" i="3" s="1"/>
  <c r="J208" i="3"/>
  <c r="K208" i="3" s="1"/>
  <c r="O206" i="3"/>
  <c r="P206" i="3" s="1"/>
  <c r="J203" i="3"/>
  <c r="K203" i="3" s="1"/>
  <c r="W198" i="3"/>
  <c r="X198" i="3" s="1"/>
  <c r="W186" i="3"/>
  <c r="X186" i="3" s="1"/>
  <c r="W180" i="3"/>
  <c r="X180" i="3" s="1"/>
  <c r="F109" i="3"/>
  <c r="J109" i="3"/>
  <c r="K109" i="3" s="1"/>
  <c r="T98" i="3"/>
  <c r="U98" i="3" s="1"/>
  <c r="W67" i="3"/>
  <c r="X67" i="3" s="1"/>
  <c r="F59" i="3"/>
  <c r="O59" i="3"/>
  <c r="P59" i="3" s="1"/>
  <c r="H45" i="3"/>
  <c r="E45" i="3" s="1"/>
  <c r="F22" i="3"/>
  <c r="Q427" i="19"/>
  <c r="R427" i="19" s="1"/>
  <c r="I427" i="19"/>
  <c r="J427" i="19" s="1"/>
  <c r="N416" i="19"/>
  <c r="O416" i="19" s="1"/>
  <c r="I375" i="19"/>
  <c r="J375" i="19" s="1"/>
  <c r="T375" i="19"/>
  <c r="U375" i="19" s="1"/>
  <c r="T342" i="19"/>
  <c r="U342" i="19" s="1"/>
  <c r="N303" i="19"/>
  <c r="O303" i="19" s="1"/>
  <c r="N245" i="19"/>
  <c r="O245" i="19" s="1"/>
  <c r="G245" i="19"/>
  <c r="H245" i="19" s="1"/>
  <c r="L245" i="19"/>
  <c r="M245" i="19" s="1"/>
  <c r="H191" i="19"/>
  <c r="N90" i="19"/>
  <c r="O90" i="19" s="1"/>
  <c r="Q77" i="19"/>
  <c r="R77" i="19" s="1"/>
  <c r="T77" i="19"/>
  <c r="U77" i="19" s="1"/>
  <c r="N77" i="19"/>
  <c r="O77" i="19" s="1"/>
  <c r="I65" i="19"/>
  <c r="J65" i="19" s="1"/>
  <c r="N65" i="19"/>
  <c r="O65" i="19" s="1"/>
  <c r="H128" i="3"/>
  <c r="E128" i="3" s="1"/>
  <c r="T128" i="3"/>
  <c r="U128" i="3" s="1"/>
  <c r="R69" i="3"/>
  <c r="S69" i="3" s="1"/>
  <c r="W69" i="3"/>
  <c r="X69" i="3" s="1"/>
  <c r="M69" i="3"/>
  <c r="N69" i="3" s="1"/>
  <c r="T69" i="3"/>
  <c r="U69" i="3" s="1"/>
  <c r="E336" i="3"/>
  <c r="I336" i="3"/>
  <c r="J137" i="3"/>
  <c r="K137" i="3" s="1"/>
  <c r="W137" i="3"/>
  <c r="X137" i="3" s="1"/>
  <c r="W124" i="3"/>
  <c r="X124" i="3" s="1"/>
  <c r="H124" i="3"/>
  <c r="E124" i="3" s="1"/>
  <c r="W244" i="3"/>
  <c r="X244" i="3" s="1"/>
  <c r="F244" i="3"/>
  <c r="M244" i="3"/>
  <c r="N244" i="3" s="1"/>
  <c r="T203" i="3"/>
  <c r="U203" i="3" s="1"/>
  <c r="L18" i="19"/>
  <c r="N18" i="19"/>
  <c r="Q18" i="19"/>
  <c r="T68" i="3"/>
  <c r="U68" i="3" s="1"/>
  <c r="O68" i="3"/>
  <c r="P68" i="3" s="1"/>
  <c r="T402" i="3"/>
  <c r="U402" i="3" s="1"/>
  <c r="M395" i="3"/>
  <c r="N395" i="3" s="1"/>
  <c r="J381" i="3"/>
  <c r="K381" i="3" s="1"/>
  <c r="R381" i="3"/>
  <c r="S381" i="3" s="1"/>
  <c r="M376" i="3"/>
  <c r="N376" i="3" s="1"/>
  <c r="T376" i="3"/>
  <c r="U376" i="3" s="1"/>
  <c r="M357" i="3"/>
  <c r="N357" i="3" s="1"/>
  <c r="H355" i="3"/>
  <c r="E355" i="3" s="1"/>
  <c r="T355" i="3"/>
  <c r="U355" i="3" s="1"/>
  <c r="H351" i="3"/>
  <c r="E351" i="3" s="1"/>
  <c r="M345" i="3"/>
  <c r="N345" i="3" s="1"/>
  <c r="T299" i="3"/>
  <c r="U299" i="3" s="1"/>
  <c r="H289" i="3"/>
  <c r="E289" i="3" s="1"/>
  <c r="T276" i="3"/>
  <c r="U276" i="3" s="1"/>
  <c r="O270" i="3"/>
  <c r="P270" i="3" s="1"/>
  <c r="M266" i="3"/>
  <c r="N266" i="3" s="1"/>
  <c r="W258" i="3"/>
  <c r="X258" i="3" s="1"/>
  <c r="M258" i="3"/>
  <c r="N258" i="3" s="1"/>
  <c r="W227" i="3"/>
  <c r="X227" i="3" s="1"/>
  <c r="H220" i="3"/>
  <c r="E220" i="3" s="1"/>
  <c r="H208" i="3"/>
  <c r="M206" i="3"/>
  <c r="N206" i="3" s="1"/>
  <c r="R205" i="3"/>
  <c r="S205" i="3" s="1"/>
  <c r="H205" i="3"/>
  <c r="E205" i="3" s="1"/>
  <c r="T205" i="3"/>
  <c r="U205" i="3" s="1"/>
  <c r="H203" i="3"/>
  <c r="I203" i="3" s="1"/>
  <c r="T198" i="3"/>
  <c r="U198" i="3" s="1"/>
  <c r="T186" i="3"/>
  <c r="U186" i="3" s="1"/>
  <c r="J140" i="3"/>
  <c r="K140" i="3" s="1"/>
  <c r="M137" i="3"/>
  <c r="N137" i="3" s="1"/>
  <c r="R130" i="3"/>
  <c r="S130" i="3" s="1"/>
  <c r="J128" i="3"/>
  <c r="K128" i="3" s="1"/>
  <c r="O124" i="3"/>
  <c r="P124" i="3" s="1"/>
  <c r="M98" i="3"/>
  <c r="N98" i="3" s="1"/>
  <c r="M72" i="3"/>
  <c r="N72" i="3" s="1"/>
  <c r="W72" i="3"/>
  <c r="X72" i="3" s="1"/>
  <c r="F69" i="3"/>
  <c r="R67" i="3"/>
  <c r="S67" i="3" s="1"/>
  <c r="M66" i="3"/>
  <c r="N66" i="3" s="1"/>
  <c r="R66" i="3"/>
  <c r="S66" i="3" s="1"/>
  <c r="J61" i="3"/>
  <c r="K61" i="3" s="1"/>
  <c r="M61" i="3"/>
  <c r="N61" i="3" s="1"/>
  <c r="T37" i="3"/>
  <c r="U37" i="3" s="1"/>
  <c r="T18" i="3"/>
  <c r="T374" i="19"/>
  <c r="U374" i="19" s="1"/>
  <c r="Q316" i="19"/>
  <c r="R316" i="19" s="1"/>
  <c r="I303" i="19"/>
  <c r="J303" i="19" s="1"/>
  <c r="N263" i="19"/>
  <c r="O263" i="19" s="1"/>
  <c r="Q226" i="19"/>
  <c r="R226" i="19" s="1"/>
  <c r="T226" i="19"/>
  <c r="U226" i="19" s="1"/>
  <c r="G48" i="19"/>
  <c r="E48" i="19" s="1"/>
  <c r="T48" i="19"/>
  <c r="U48" i="19" s="1"/>
  <c r="I422" i="19"/>
  <c r="L422" i="19"/>
  <c r="T422" i="19"/>
  <c r="U422" i="19" s="1"/>
  <c r="G422" i="19"/>
  <c r="E422" i="19" s="1"/>
  <c r="N422" i="19"/>
  <c r="Q422" i="19"/>
  <c r="R422" i="19" s="1"/>
  <c r="Q390" i="19"/>
  <c r="R390" i="19" s="1"/>
  <c r="L390" i="19"/>
  <c r="M390" i="19" s="1"/>
  <c r="N390" i="19"/>
  <c r="O390" i="19" s="1"/>
  <c r="Q386" i="19"/>
  <c r="R386" i="19" s="1"/>
  <c r="T386" i="19"/>
  <c r="U386" i="19" s="1"/>
  <c r="N386" i="19"/>
  <c r="O386" i="19" s="1"/>
  <c r="N322" i="19"/>
  <c r="O322" i="19" s="1"/>
  <c r="G322" i="19"/>
  <c r="L322" i="19"/>
  <c r="M322" i="19" s="1"/>
  <c r="I322" i="19"/>
  <c r="J322" i="19" s="1"/>
  <c r="Q322" i="19"/>
  <c r="R322" i="19" s="1"/>
  <c r="G339" i="19"/>
  <c r="I339" i="19"/>
  <c r="J339" i="19" s="1"/>
  <c r="L339" i="19"/>
  <c r="M339" i="19" s="1"/>
  <c r="Q339" i="19"/>
  <c r="R339" i="19" s="1"/>
  <c r="T339" i="19"/>
  <c r="U339" i="19" s="1"/>
  <c r="G299" i="19"/>
  <c r="L299" i="19"/>
  <c r="M299" i="19" s="1"/>
  <c r="I299" i="19"/>
  <c r="J299" i="19" s="1"/>
  <c r="N299" i="19"/>
  <c r="O299" i="19" s="1"/>
  <c r="Q299" i="19"/>
  <c r="R299" i="19" s="1"/>
  <c r="L297" i="19"/>
  <c r="M297" i="19" s="1"/>
  <c r="Q297" i="19"/>
  <c r="R297" i="19" s="1"/>
  <c r="L195" i="19"/>
  <c r="M195" i="19" s="1"/>
  <c r="N195" i="19"/>
  <c r="O195" i="19" s="1"/>
  <c r="T195" i="19"/>
  <c r="U195" i="19" s="1"/>
  <c r="W208" i="3"/>
  <c r="X208" i="3" s="1"/>
  <c r="T36" i="3"/>
  <c r="U36" i="3" s="1"/>
  <c r="O36" i="3"/>
  <c r="P36" i="3" s="1"/>
  <c r="M220" i="3"/>
  <c r="N220" i="3" s="1"/>
  <c r="H432" i="3"/>
  <c r="R432" i="3"/>
  <c r="S432" i="3" s="1"/>
  <c r="W373" i="3"/>
  <c r="X373" i="3" s="1"/>
  <c r="O323" i="3"/>
  <c r="P323" i="3" s="1"/>
  <c r="T294" i="3"/>
  <c r="U294" i="3" s="1"/>
  <c r="J284" i="3"/>
  <c r="K284" i="3" s="1"/>
  <c r="W284" i="3"/>
  <c r="X284" i="3" s="1"/>
  <c r="R276" i="3"/>
  <c r="S276" i="3" s="1"/>
  <c r="T227" i="3"/>
  <c r="U227" i="3" s="1"/>
  <c r="T204" i="3"/>
  <c r="U204" i="3" s="1"/>
  <c r="M198" i="3"/>
  <c r="N198" i="3" s="1"/>
  <c r="O186" i="3"/>
  <c r="P186" i="3" s="1"/>
  <c r="W176" i="3"/>
  <c r="X176" i="3" s="1"/>
  <c r="H174" i="3"/>
  <c r="I174" i="3" s="1"/>
  <c r="F168" i="3"/>
  <c r="F137" i="3"/>
  <c r="M124" i="3"/>
  <c r="N124" i="3" s="1"/>
  <c r="W114" i="3"/>
  <c r="X114" i="3" s="1"/>
  <c r="J114" i="3"/>
  <c r="K114" i="3" s="1"/>
  <c r="T114" i="3"/>
  <c r="U114" i="3" s="1"/>
  <c r="F98" i="3"/>
  <c r="M18" i="3"/>
  <c r="N18" i="3" s="1"/>
  <c r="L419" i="19"/>
  <c r="M419" i="19" s="1"/>
  <c r="T419" i="19"/>
  <c r="U419" i="19" s="1"/>
  <c r="I419" i="19"/>
  <c r="J419" i="19" s="1"/>
  <c r="N419" i="19"/>
  <c r="O419" i="19" s="1"/>
  <c r="Q419" i="19"/>
  <c r="R419" i="19" s="1"/>
  <c r="T400" i="19"/>
  <c r="U400" i="19" s="1"/>
  <c r="I379" i="19"/>
  <c r="J379" i="19" s="1"/>
  <c r="N374" i="19"/>
  <c r="O374" i="19" s="1"/>
  <c r="Q362" i="19"/>
  <c r="R362" i="19" s="1"/>
  <c r="G362" i="19"/>
  <c r="I362" i="19"/>
  <c r="J362" i="19" s="1"/>
  <c r="L362" i="19"/>
  <c r="M362" i="19" s="1"/>
  <c r="I263" i="19"/>
  <c r="J263" i="19" s="1"/>
  <c r="I218" i="19"/>
  <c r="J218" i="19" s="1"/>
  <c r="I198" i="19"/>
  <c r="J198" i="19" s="1"/>
  <c r="N198" i="19"/>
  <c r="O198" i="19" s="1"/>
  <c r="T141" i="19"/>
  <c r="U141" i="19" s="1"/>
  <c r="L131" i="19"/>
  <c r="M131" i="19" s="1"/>
  <c r="Q131" i="19"/>
  <c r="R131" i="19" s="1"/>
  <c r="T88" i="19"/>
  <c r="U88" i="19" s="1"/>
  <c r="N88" i="19"/>
  <c r="O88" i="19" s="1"/>
  <c r="Q57" i="19"/>
  <c r="R57" i="19" s="1"/>
  <c r="N57" i="19"/>
  <c r="O57" i="19" s="1"/>
  <c r="L54" i="19"/>
  <c r="M54" i="19" s="1"/>
  <c r="I54" i="19"/>
  <c r="J54" i="19" s="1"/>
  <c r="N54" i="19"/>
  <c r="O54" i="19" s="1"/>
  <c r="Q54" i="19"/>
  <c r="R54" i="19" s="1"/>
  <c r="F289" i="3"/>
  <c r="O289" i="3"/>
  <c r="P289" i="3" s="1"/>
  <c r="I342" i="19"/>
  <c r="J342" i="19" s="1"/>
  <c r="N342" i="19"/>
  <c r="O342" i="19" s="1"/>
  <c r="L90" i="19"/>
  <c r="M90" i="19" s="1"/>
  <c r="Q90" i="19"/>
  <c r="R90" i="19" s="1"/>
  <c r="M232" i="3"/>
  <c r="N232" i="3" s="1"/>
  <c r="T232" i="3"/>
  <c r="U232" i="3" s="1"/>
  <c r="O220" i="3"/>
  <c r="P220" i="3" s="1"/>
  <c r="W220" i="3"/>
  <c r="X220" i="3" s="1"/>
  <c r="J115" i="3"/>
  <c r="K115" i="3" s="1"/>
  <c r="R115" i="3"/>
  <c r="S115" i="3" s="1"/>
  <c r="H92" i="3"/>
  <c r="I92" i="3" s="1"/>
  <c r="T92" i="3"/>
  <c r="U92" i="3" s="1"/>
  <c r="L225" i="19"/>
  <c r="M225" i="19" s="1"/>
  <c r="N225" i="19"/>
  <c r="O225" i="19" s="1"/>
  <c r="T225" i="19"/>
  <c r="U225" i="19" s="1"/>
  <c r="J392" i="3"/>
  <c r="K392" i="3" s="1"/>
  <c r="T392" i="3"/>
  <c r="U392" i="3" s="1"/>
  <c r="Q425" i="19"/>
  <c r="R425" i="19" s="1"/>
  <c r="G425" i="19"/>
  <c r="E425" i="19" s="1"/>
  <c r="T425" i="19"/>
  <c r="U425" i="19" s="1"/>
  <c r="G368" i="19"/>
  <c r="T368" i="19"/>
  <c r="U368" i="19" s="1"/>
  <c r="I368" i="19"/>
  <c r="J368" i="19" s="1"/>
  <c r="Q368" i="19"/>
  <c r="R368" i="19" s="1"/>
  <c r="Q28" i="19"/>
  <c r="R28" i="19" s="1"/>
  <c r="T28" i="19"/>
  <c r="U28" i="19" s="1"/>
  <c r="I28" i="19"/>
  <c r="J28" i="19" s="1"/>
  <c r="J427" i="3"/>
  <c r="K427" i="3" s="1"/>
  <c r="W427" i="3"/>
  <c r="X427" i="3" s="1"/>
  <c r="M67" i="3"/>
  <c r="N67" i="3" s="1"/>
  <c r="J67" i="3"/>
  <c r="K67" i="3" s="1"/>
  <c r="T67" i="3"/>
  <c r="U67" i="3" s="1"/>
  <c r="Q56" i="19"/>
  <c r="R56" i="19" s="1"/>
  <c r="I56" i="19"/>
  <c r="J56" i="19" s="1"/>
  <c r="L56" i="19"/>
  <c r="M56" i="19" s="1"/>
  <c r="M406" i="3"/>
  <c r="N406" i="3" s="1"/>
  <c r="R406" i="3"/>
  <c r="S406" i="3" s="1"/>
  <c r="F402" i="3"/>
  <c r="M402" i="3"/>
  <c r="N402" i="3" s="1"/>
  <c r="F325" i="3"/>
  <c r="T325" i="3"/>
  <c r="U325" i="3" s="1"/>
  <c r="Q204" i="19"/>
  <c r="R204" i="19" s="1"/>
  <c r="T204" i="19"/>
  <c r="U204" i="19" s="1"/>
  <c r="W232" i="3"/>
  <c r="X232" i="3" s="1"/>
  <c r="T220" i="3"/>
  <c r="U220" i="3" s="1"/>
  <c r="G268" i="19"/>
  <c r="H268" i="19" s="1"/>
  <c r="T268" i="19"/>
  <c r="U268" i="19" s="1"/>
  <c r="R232" i="3"/>
  <c r="S232" i="3" s="1"/>
  <c r="R220" i="3"/>
  <c r="S220" i="3" s="1"/>
  <c r="R203" i="3"/>
  <c r="S203" i="3" s="1"/>
  <c r="F120" i="3"/>
  <c r="H120" i="3"/>
  <c r="E120" i="3" s="1"/>
  <c r="R120" i="3"/>
  <c r="S120" i="3" s="1"/>
  <c r="O69" i="3"/>
  <c r="P69" i="3" s="1"/>
  <c r="I186" i="19"/>
  <c r="J186" i="19" s="1"/>
  <c r="Q186" i="19"/>
  <c r="R186" i="19" s="1"/>
  <c r="Q164" i="19"/>
  <c r="R164" i="19" s="1"/>
  <c r="G164" i="19"/>
  <c r="E164" i="19" s="1"/>
  <c r="T164" i="19"/>
  <c r="U164" i="19" s="1"/>
  <c r="N46" i="19"/>
  <c r="O46" i="19" s="1"/>
  <c r="I46" i="19"/>
  <c r="J46" i="19" s="1"/>
  <c r="Q46" i="19"/>
  <c r="R46" i="19" s="1"/>
  <c r="T46" i="19"/>
  <c r="U46" i="19" s="1"/>
  <c r="W395" i="3"/>
  <c r="X395" i="3" s="1"/>
  <c r="O232" i="3"/>
  <c r="P232" i="3" s="1"/>
  <c r="R208" i="3"/>
  <c r="S208" i="3" s="1"/>
  <c r="O203" i="3"/>
  <c r="P203" i="3" s="1"/>
  <c r="W128" i="3"/>
  <c r="X128" i="3" s="1"/>
  <c r="J69" i="3"/>
  <c r="K69" i="3" s="1"/>
  <c r="O57" i="3"/>
  <c r="P57" i="3" s="1"/>
  <c r="R57" i="3"/>
  <c r="S57" i="3" s="1"/>
  <c r="O427" i="3"/>
  <c r="P427" i="3" s="1"/>
  <c r="F425" i="3"/>
  <c r="H418" i="3"/>
  <c r="T428" i="3"/>
  <c r="U428" i="3" s="1"/>
  <c r="M427" i="3"/>
  <c r="N427" i="3" s="1"/>
  <c r="F418" i="3"/>
  <c r="W392" i="3"/>
  <c r="X392" i="3" s="1"/>
  <c r="W387" i="3"/>
  <c r="X387" i="3" s="1"/>
  <c r="T384" i="3"/>
  <c r="U384" i="3" s="1"/>
  <c r="H384" i="3"/>
  <c r="E384" i="3" s="1"/>
  <c r="J380" i="3"/>
  <c r="K380" i="3" s="1"/>
  <c r="W359" i="3"/>
  <c r="X359" i="3" s="1"/>
  <c r="J357" i="3"/>
  <c r="K357" i="3" s="1"/>
  <c r="J345" i="3"/>
  <c r="K345" i="3" s="1"/>
  <c r="T336" i="3"/>
  <c r="U336" i="3" s="1"/>
  <c r="R299" i="3"/>
  <c r="S299" i="3" s="1"/>
  <c r="O269" i="3"/>
  <c r="P269" i="3" s="1"/>
  <c r="T269" i="3"/>
  <c r="U269" i="3" s="1"/>
  <c r="H266" i="3"/>
  <c r="E266" i="3" s="1"/>
  <c r="M254" i="3"/>
  <c r="N254" i="3" s="1"/>
  <c r="R244" i="3"/>
  <c r="S244" i="3" s="1"/>
  <c r="R242" i="3"/>
  <c r="S242" i="3" s="1"/>
  <c r="F232" i="3"/>
  <c r="W431" i="3"/>
  <c r="X431" i="3" s="1"/>
  <c r="O428" i="3"/>
  <c r="P428" i="3" s="1"/>
  <c r="H427" i="3"/>
  <c r="E427" i="3" s="1"/>
  <c r="O402" i="3"/>
  <c r="P402" i="3" s="1"/>
  <c r="H392" i="3"/>
  <c r="E392" i="3" s="1"/>
  <c r="T387" i="3"/>
  <c r="U387" i="3" s="1"/>
  <c r="O373" i="3"/>
  <c r="P373" i="3" s="1"/>
  <c r="W325" i="3"/>
  <c r="X325" i="3" s="1"/>
  <c r="R309" i="3"/>
  <c r="S309" i="3" s="1"/>
  <c r="O299" i="3"/>
  <c r="P299" i="3" s="1"/>
  <c r="T281" i="3"/>
  <c r="U281" i="3" s="1"/>
  <c r="W281" i="3"/>
  <c r="X281" i="3" s="1"/>
  <c r="H261" i="3"/>
  <c r="I261" i="3" s="1"/>
  <c r="O261" i="3"/>
  <c r="P261" i="3" s="1"/>
  <c r="J254" i="3"/>
  <c r="K254" i="3" s="1"/>
  <c r="O244" i="3"/>
  <c r="P244" i="3" s="1"/>
  <c r="O242" i="3"/>
  <c r="P242" i="3" s="1"/>
  <c r="J236" i="3"/>
  <c r="K236" i="3" s="1"/>
  <c r="R227" i="3"/>
  <c r="S227" i="3" s="1"/>
  <c r="T217" i="3"/>
  <c r="U217" i="3" s="1"/>
  <c r="I206" i="3"/>
  <c r="M186" i="3"/>
  <c r="N186" i="3" s="1"/>
  <c r="W148" i="3"/>
  <c r="X148" i="3" s="1"/>
  <c r="J124" i="3"/>
  <c r="K124" i="3" s="1"/>
  <c r="H67" i="3"/>
  <c r="I67" i="3" s="1"/>
  <c r="O42" i="3"/>
  <c r="P42" i="3" s="1"/>
  <c r="T41" i="3"/>
  <c r="U41" i="3" s="1"/>
  <c r="M41" i="3"/>
  <c r="N41" i="3" s="1"/>
  <c r="J18" i="3"/>
  <c r="L414" i="19"/>
  <c r="M414" i="19" s="1"/>
  <c r="Q414" i="19"/>
  <c r="R414" i="19" s="1"/>
  <c r="T414" i="19"/>
  <c r="U414" i="19" s="1"/>
  <c r="L407" i="19"/>
  <c r="M407" i="19" s="1"/>
  <c r="Q407" i="19"/>
  <c r="R407" i="19" s="1"/>
  <c r="L300" i="19"/>
  <c r="M300" i="19" s="1"/>
  <c r="N300" i="19"/>
  <c r="O300" i="19" s="1"/>
  <c r="G263" i="19"/>
  <c r="H263" i="19" s="1"/>
  <c r="Q232" i="19"/>
  <c r="R232" i="19" s="1"/>
  <c r="G232" i="19"/>
  <c r="E232" i="19" s="1"/>
  <c r="I232" i="19"/>
  <c r="J232" i="19" s="1"/>
  <c r="L232" i="19"/>
  <c r="M232" i="19" s="1"/>
  <c r="N232" i="19"/>
  <c r="O232" i="19" s="1"/>
  <c r="T232" i="19"/>
  <c r="U232" i="19" s="1"/>
  <c r="L229" i="19"/>
  <c r="M229" i="19" s="1"/>
  <c r="T229" i="19"/>
  <c r="U229" i="19" s="1"/>
  <c r="I229" i="19"/>
  <c r="J229" i="19" s="1"/>
  <c r="N229" i="19"/>
  <c r="O229" i="19" s="1"/>
  <c r="Q229" i="19"/>
  <c r="R229" i="19" s="1"/>
  <c r="G149" i="19"/>
  <c r="E149" i="19" s="1"/>
  <c r="I149" i="19"/>
  <c r="J149" i="19" s="1"/>
  <c r="N149" i="19"/>
  <c r="O149" i="19" s="1"/>
  <c r="Q149" i="19"/>
  <c r="R149" i="19" s="1"/>
  <c r="T139" i="19"/>
  <c r="U139" i="19" s="1"/>
  <c r="N139" i="19"/>
  <c r="O139" i="19" s="1"/>
  <c r="Q139" i="19"/>
  <c r="R139" i="19" s="1"/>
  <c r="I139" i="19"/>
  <c r="J139" i="19" s="1"/>
  <c r="L139" i="19"/>
  <c r="M139" i="19" s="1"/>
  <c r="L136" i="19"/>
  <c r="M136" i="19" s="1"/>
  <c r="Q136" i="19"/>
  <c r="R136" i="19" s="1"/>
  <c r="T136" i="19"/>
  <c r="U136" i="19" s="1"/>
  <c r="N110" i="19"/>
  <c r="O110" i="19" s="1"/>
  <c r="L69" i="19"/>
  <c r="M69" i="19" s="1"/>
  <c r="L60" i="19"/>
  <c r="M60" i="19" s="1"/>
  <c r="N60" i="19"/>
  <c r="O60" i="19" s="1"/>
  <c r="Q60" i="19"/>
  <c r="R60" i="19" s="1"/>
  <c r="T60" i="19"/>
  <c r="U60" i="19" s="1"/>
  <c r="G60" i="19"/>
  <c r="I60" i="19"/>
  <c r="J60" i="19" s="1"/>
  <c r="T56" i="19"/>
  <c r="U56" i="19" s="1"/>
  <c r="H408" i="3"/>
  <c r="E408" i="3" s="1"/>
  <c r="F388" i="3"/>
  <c r="M379" i="3"/>
  <c r="N379" i="3" s="1"/>
  <c r="F371" i="3"/>
  <c r="H366" i="3"/>
  <c r="E366" i="3" s="1"/>
  <c r="J362" i="3"/>
  <c r="K362" i="3" s="1"/>
  <c r="H312" i="3"/>
  <c r="M251" i="3"/>
  <c r="N251" i="3" s="1"/>
  <c r="H246" i="3"/>
  <c r="I246" i="3" s="1"/>
  <c r="H235" i="3"/>
  <c r="I235" i="3" s="1"/>
  <c r="F207" i="3"/>
  <c r="F170" i="3"/>
  <c r="O154" i="3"/>
  <c r="P154" i="3" s="1"/>
  <c r="R149" i="3"/>
  <c r="S149" i="3" s="1"/>
  <c r="W149" i="3"/>
  <c r="X149" i="3" s="1"/>
  <c r="O144" i="3"/>
  <c r="P144" i="3" s="1"/>
  <c r="R144" i="3"/>
  <c r="S144" i="3" s="1"/>
  <c r="J129" i="3"/>
  <c r="K129" i="3" s="1"/>
  <c r="T111" i="3"/>
  <c r="U111" i="3" s="1"/>
  <c r="O111" i="3"/>
  <c r="P111" i="3" s="1"/>
  <c r="F100" i="3"/>
  <c r="J81" i="3"/>
  <c r="K81" i="3" s="1"/>
  <c r="O60" i="3"/>
  <c r="P60" i="3" s="1"/>
  <c r="F56" i="3"/>
  <c r="G371" i="19"/>
  <c r="E371" i="19" s="1"/>
  <c r="G280" i="19"/>
  <c r="E280" i="19" s="1"/>
  <c r="G259" i="19"/>
  <c r="H259" i="19" s="1"/>
  <c r="T240" i="19"/>
  <c r="U240" i="19" s="1"/>
  <c r="N212" i="19"/>
  <c r="O212" i="19" s="1"/>
  <c r="G212" i="19"/>
  <c r="H212" i="19" s="1"/>
  <c r="I156" i="19"/>
  <c r="J156" i="19" s="1"/>
  <c r="I138" i="19"/>
  <c r="J138" i="19" s="1"/>
  <c r="G138" i="19"/>
  <c r="H138" i="19" s="1"/>
  <c r="L138" i="19"/>
  <c r="M138" i="19" s="1"/>
  <c r="N138" i="19"/>
  <c r="O138" i="19" s="1"/>
  <c r="T127" i="19"/>
  <c r="U127" i="19" s="1"/>
  <c r="I127" i="19"/>
  <c r="J127" i="19" s="1"/>
  <c r="I124" i="19"/>
  <c r="J124" i="19" s="1"/>
  <c r="G92" i="19"/>
  <c r="E92" i="19" s="1"/>
  <c r="G35" i="19"/>
  <c r="H35" i="19" s="1"/>
  <c r="Q94" i="19"/>
  <c r="R94" i="19" s="1"/>
  <c r="T94" i="19"/>
  <c r="U94" i="19" s="1"/>
  <c r="L310" i="19"/>
  <c r="M310" i="19" s="1"/>
  <c r="N310" i="19"/>
  <c r="O310" i="19" s="1"/>
  <c r="N282" i="19"/>
  <c r="O282" i="19" s="1"/>
  <c r="Q282" i="19"/>
  <c r="R282" i="19" s="1"/>
  <c r="I182" i="19"/>
  <c r="J182" i="19" s="1"/>
  <c r="L182" i="19"/>
  <c r="M182" i="19" s="1"/>
  <c r="I43" i="19"/>
  <c r="J43" i="19" s="1"/>
  <c r="L43" i="19"/>
  <c r="M43" i="19" s="1"/>
  <c r="N26" i="19"/>
  <c r="O26" i="19" s="1"/>
  <c r="Q26" i="19"/>
  <c r="R26" i="19" s="1"/>
  <c r="H167" i="3"/>
  <c r="I167" i="3" s="1"/>
  <c r="O167" i="3"/>
  <c r="P167" i="3" s="1"/>
  <c r="G317" i="19"/>
  <c r="E317" i="19" s="1"/>
  <c r="N317" i="19"/>
  <c r="O317" i="19" s="1"/>
  <c r="G214" i="19"/>
  <c r="E214" i="19" s="1"/>
  <c r="L214" i="19"/>
  <c r="M214" i="19" s="1"/>
  <c r="N214" i="19"/>
  <c r="O214" i="19" s="1"/>
  <c r="Q214" i="19"/>
  <c r="R214" i="19" s="1"/>
  <c r="G130" i="19"/>
  <c r="I130" i="19"/>
  <c r="J130" i="19" s="1"/>
  <c r="L130" i="19"/>
  <c r="M130" i="19" s="1"/>
  <c r="N130" i="19"/>
  <c r="O130" i="19" s="1"/>
  <c r="T152" i="3"/>
  <c r="U152" i="3" s="1"/>
  <c r="F53" i="3"/>
  <c r="J35" i="3"/>
  <c r="K35" i="3" s="1"/>
  <c r="I393" i="19"/>
  <c r="J393" i="19" s="1"/>
  <c r="N354" i="19"/>
  <c r="O354" i="19" s="1"/>
  <c r="N315" i="19"/>
  <c r="O315" i="19" s="1"/>
  <c r="L295" i="19"/>
  <c r="M295" i="19" s="1"/>
  <c r="I290" i="19"/>
  <c r="J290" i="19" s="1"/>
  <c r="I287" i="19"/>
  <c r="J287" i="19" s="1"/>
  <c r="T250" i="19"/>
  <c r="U250" i="19" s="1"/>
  <c r="G197" i="19"/>
  <c r="I158" i="19"/>
  <c r="J158" i="19" s="1"/>
  <c r="I112" i="19"/>
  <c r="J112" i="19" s="1"/>
  <c r="I86" i="19"/>
  <c r="J86" i="19" s="1"/>
  <c r="I52" i="19"/>
  <c r="J52" i="19" s="1"/>
  <c r="G39" i="19"/>
  <c r="E39" i="19" s="1"/>
  <c r="L36" i="19"/>
  <c r="M36" i="19" s="1"/>
  <c r="O352" i="3"/>
  <c r="P352" i="3" s="1"/>
  <c r="F352" i="3"/>
  <c r="J352" i="3"/>
  <c r="K352" i="3" s="1"/>
  <c r="M352" i="3"/>
  <c r="N352" i="3" s="1"/>
  <c r="R352" i="3"/>
  <c r="S352" i="3" s="1"/>
  <c r="T352" i="3"/>
  <c r="U352" i="3" s="1"/>
  <c r="O311" i="3"/>
  <c r="P311" i="3" s="1"/>
  <c r="T311" i="3"/>
  <c r="U311" i="3" s="1"/>
  <c r="E232" i="3"/>
  <c r="I232" i="3"/>
  <c r="H222" i="3"/>
  <c r="E222" i="3" s="1"/>
  <c r="M222" i="3"/>
  <c r="N222" i="3" s="1"/>
  <c r="O222" i="3"/>
  <c r="P222" i="3" s="1"/>
  <c r="R222" i="3"/>
  <c r="S222" i="3" s="1"/>
  <c r="T222" i="3"/>
  <c r="U222" i="3" s="1"/>
  <c r="W222" i="3"/>
  <c r="X222" i="3" s="1"/>
  <c r="T184" i="3"/>
  <c r="U184" i="3" s="1"/>
  <c r="F184" i="3"/>
  <c r="H184" i="3"/>
  <c r="J184" i="3"/>
  <c r="K184" i="3" s="1"/>
  <c r="M184" i="3"/>
  <c r="N184" i="3" s="1"/>
  <c r="O184" i="3"/>
  <c r="P184" i="3" s="1"/>
  <c r="H169" i="3"/>
  <c r="I169" i="3" s="1"/>
  <c r="O169" i="3"/>
  <c r="P169" i="3" s="1"/>
  <c r="T169" i="3"/>
  <c r="U169" i="3" s="1"/>
  <c r="M62" i="3"/>
  <c r="N62" i="3" s="1"/>
  <c r="T62" i="3"/>
  <c r="U62" i="3" s="1"/>
  <c r="F410" i="3"/>
  <c r="M410" i="3"/>
  <c r="N410" i="3" s="1"/>
  <c r="H280" i="3"/>
  <c r="I280" i="3" s="1"/>
  <c r="R280" i="3"/>
  <c r="S280" i="3" s="1"/>
  <c r="F280" i="3"/>
  <c r="J280" i="3"/>
  <c r="K280" i="3" s="1"/>
  <c r="M280" i="3"/>
  <c r="N280" i="3" s="1"/>
  <c r="H80" i="3"/>
  <c r="E80" i="3" s="1"/>
  <c r="W80" i="3"/>
  <c r="X80" i="3" s="1"/>
  <c r="M80" i="3"/>
  <c r="N80" i="3" s="1"/>
  <c r="O80" i="3"/>
  <c r="P80" i="3" s="1"/>
  <c r="T403" i="3"/>
  <c r="U403" i="3" s="1"/>
  <c r="H403" i="3"/>
  <c r="E403" i="3" s="1"/>
  <c r="H260" i="3"/>
  <c r="I260" i="3" s="1"/>
  <c r="O260" i="3"/>
  <c r="P260" i="3" s="1"/>
  <c r="T360" i="3"/>
  <c r="U360" i="3" s="1"/>
  <c r="O360" i="3"/>
  <c r="P360" i="3" s="1"/>
  <c r="F360" i="3"/>
  <c r="J25" i="3"/>
  <c r="K25" i="3" s="1"/>
  <c r="H25" i="3"/>
  <c r="I25" i="3" s="1"/>
  <c r="W25" i="3"/>
  <c r="X25" i="3" s="1"/>
  <c r="F328" i="3"/>
  <c r="H328" i="3"/>
  <c r="I328" i="3" s="1"/>
  <c r="J328" i="3"/>
  <c r="K328" i="3" s="1"/>
  <c r="R328" i="3"/>
  <c r="S328" i="3" s="1"/>
  <c r="E153" i="3"/>
  <c r="I153" i="3"/>
  <c r="J132" i="3"/>
  <c r="K132" i="3" s="1"/>
  <c r="H132" i="3"/>
  <c r="F132" i="3"/>
  <c r="M132" i="3"/>
  <c r="N132" i="3" s="1"/>
  <c r="O132" i="3"/>
  <c r="P132" i="3" s="1"/>
  <c r="W132" i="3"/>
  <c r="X132" i="3" s="1"/>
  <c r="O431" i="3"/>
  <c r="P431" i="3" s="1"/>
  <c r="W369" i="3"/>
  <c r="X369" i="3" s="1"/>
  <c r="W352" i="3"/>
  <c r="X352" i="3" s="1"/>
  <c r="W256" i="3"/>
  <c r="X256" i="3" s="1"/>
  <c r="F256" i="3"/>
  <c r="H256" i="3"/>
  <c r="I256" i="3" s="1"/>
  <c r="J256" i="3"/>
  <c r="K256" i="3" s="1"/>
  <c r="F225" i="3"/>
  <c r="O225" i="3"/>
  <c r="P225" i="3" s="1"/>
  <c r="M225" i="3"/>
  <c r="N225" i="3" s="1"/>
  <c r="H225" i="3"/>
  <c r="J225" i="3"/>
  <c r="K225" i="3" s="1"/>
  <c r="R225" i="3"/>
  <c r="S225" i="3" s="1"/>
  <c r="R191" i="3"/>
  <c r="S191" i="3" s="1"/>
  <c r="F191" i="3"/>
  <c r="H191" i="3"/>
  <c r="I191" i="3" s="1"/>
  <c r="J191" i="3"/>
  <c r="K191" i="3" s="1"/>
  <c r="M191" i="3"/>
  <c r="N191" i="3" s="1"/>
  <c r="H185" i="3"/>
  <c r="E185" i="3" s="1"/>
  <c r="R185" i="3"/>
  <c r="S185" i="3" s="1"/>
  <c r="T123" i="3"/>
  <c r="U123" i="3" s="1"/>
  <c r="O123" i="3"/>
  <c r="P123" i="3" s="1"/>
  <c r="W123" i="3"/>
  <c r="X123" i="3" s="1"/>
  <c r="H123" i="3"/>
  <c r="E123" i="3" s="1"/>
  <c r="J123" i="3"/>
  <c r="K123" i="3" s="1"/>
  <c r="M412" i="3"/>
  <c r="N412" i="3" s="1"/>
  <c r="R412" i="3"/>
  <c r="S412" i="3" s="1"/>
  <c r="J393" i="3"/>
  <c r="K393" i="3" s="1"/>
  <c r="F393" i="3"/>
  <c r="M393" i="3"/>
  <c r="N393" i="3" s="1"/>
  <c r="R393" i="3"/>
  <c r="S393" i="3" s="1"/>
  <c r="M327" i="3"/>
  <c r="N327" i="3" s="1"/>
  <c r="H327" i="3"/>
  <c r="E327" i="3" s="1"/>
  <c r="J327" i="3"/>
  <c r="K327" i="3" s="1"/>
  <c r="O327" i="3"/>
  <c r="P327" i="3" s="1"/>
  <c r="R327" i="3"/>
  <c r="S327" i="3" s="1"/>
  <c r="T211" i="3"/>
  <c r="U211" i="3" s="1"/>
  <c r="R211" i="3"/>
  <c r="S211" i="3" s="1"/>
  <c r="T350" i="3"/>
  <c r="U350" i="3" s="1"/>
  <c r="O350" i="3"/>
  <c r="P350" i="3" s="1"/>
  <c r="F350" i="3"/>
  <c r="R350" i="3"/>
  <c r="S350" i="3" s="1"/>
  <c r="W117" i="3"/>
  <c r="X117" i="3" s="1"/>
  <c r="H117" i="3"/>
  <c r="I117" i="3" s="1"/>
  <c r="J117" i="3"/>
  <c r="K117" i="3" s="1"/>
  <c r="M117" i="3"/>
  <c r="N117" i="3" s="1"/>
  <c r="O117" i="3"/>
  <c r="P117" i="3" s="1"/>
  <c r="T117" i="3"/>
  <c r="U117" i="3" s="1"/>
  <c r="O291" i="3"/>
  <c r="P291" i="3" s="1"/>
  <c r="F291" i="3"/>
  <c r="T291" i="3"/>
  <c r="U291" i="3" s="1"/>
  <c r="E218" i="3"/>
  <c r="I218" i="3"/>
  <c r="W181" i="3"/>
  <c r="X181" i="3" s="1"/>
  <c r="O181" i="3"/>
  <c r="P181" i="3" s="1"/>
  <c r="H181" i="3"/>
  <c r="I181" i="3" s="1"/>
  <c r="R181" i="3"/>
  <c r="S181" i="3" s="1"/>
  <c r="F181" i="3"/>
  <c r="J181" i="3"/>
  <c r="K181" i="3" s="1"/>
  <c r="M181" i="3"/>
  <c r="N181" i="3" s="1"/>
  <c r="T181" i="3"/>
  <c r="U181" i="3" s="1"/>
  <c r="H87" i="3"/>
  <c r="I87" i="3" s="1"/>
  <c r="R87" i="3"/>
  <c r="S87" i="3" s="1"/>
  <c r="T87" i="3"/>
  <c r="U87" i="3" s="1"/>
  <c r="F87" i="3"/>
  <c r="J87" i="3"/>
  <c r="K87" i="3" s="1"/>
  <c r="W87" i="3"/>
  <c r="X87" i="3" s="1"/>
  <c r="H14" i="3"/>
  <c r="E14" i="3" s="1"/>
  <c r="J14" i="3"/>
  <c r="M14" i="3"/>
  <c r="N14" i="3" s="1"/>
  <c r="F14" i="3"/>
  <c r="O14" i="3"/>
  <c r="R14" i="3"/>
  <c r="W14" i="3"/>
  <c r="I395" i="19"/>
  <c r="J395" i="19" s="1"/>
  <c r="N395" i="19"/>
  <c r="O395" i="19" s="1"/>
  <c r="T395" i="19"/>
  <c r="U395" i="19" s="1"/>
  <c r="G395" i="19"/>
  <c r="E395" i="19" s="1"/>
  <c r="T373" i="19"/>
  <c r="U373" i="19" s="1"/>
  <c r="N373" i="19"/>
  <c r="O373" i="19" s="1"/>
  <c r="Q373" i="19"/>
  <c r="R373" i="19" s="1"/>
  <c r="T412" i="3"/>
  <c r="U412" i="3" s="1"/>
  <c r="F295" i="3"/>
  <c r="M295" i="3"/>
  <c r="N295" i="3" s="1"/>
  <c r="R295" i="3"/>
  <c r="S295" i="3" s="1"/>
  <c r="H414" i="3"/>
  <c r="W414" i="3"/>
  <c r="X414" i="3" s="1"/>
  <c r="O412" i="3"/>
  <c r="P412" i="3" s="1"/>
  <c r="R382" i="3"/>
  <c r="S382" i="3" s="1"/>
  <c r="M382" i="3"/>
  <c r="N382" i="3" s="1"/>
  <c r="W382" i="3"/>
  <c r="X382" i="3" s="1"/>
  <c r="F382" i="3"/>
  <c r="H382" i="3"/>
  <c r="O382" i="3"/>
  <c r="P382" i="3" s="1"/>
  <c r="O241" i="3"/>
  <c r="P241" i="3" s="1"/>
  <c r="T241" i="3"/>
  <c r="U241" i="3" s="1"/>
  <c r="M233" i="3"/>
  <c r="N233" i="3" s="1"/>
  <c r="J233" i="3"/>
  <c r="K233" i="3" s="1"/>
  <c r="R233" i="3"/>
  <c r="S233" i="3" s="1"/>
  <c r="T233" i="3"/>
  <c r="U233" i="3" s="1"/>
  <c r="J221" i="3"/>
  <c r="K221" i="3" s="1"/>
  <c r="W221" i="3"/>
  <c r="X221" i="3" s="1"/>
  <c r="H221" i="3"/>
  <c r="I221" i="3" s="1"/>
  <c r="R221" i="3"/>
  <c r="S221" i="3" s="1"/>
  <c r="T221" i="3"/>
  <c r="U221" i="3" s="1"/>
  <c r="R210" i="3"/>
  <c r="S210" i="3" s="1"/>
  <c r="M210" i="3"/>
  <c r="N210" i="3" s="1"/>
  <c r="H210" i="3"/>
  <c r="I210" i="3" s="1"/>
  <c r="O210" i="3"/>
  <c r="P210" i="3" s="1"/>
  <c r="T210" i="3"/>
  <c r="U210" i="3" s="1"/>
  <c r="T33" i="3"/>
  <c r="U33" i="3" s="1"/>
  <c r="F33" i="3"/>
  <c r="J33" i="3"/>
  <c r="K33" i="3" s="1"/>
  <c r="W33" i="3"/>
  <c r="X33" i="3" s="1"/>
  <c r="M33" i="3"/>
  <c r="N33" i="3" s="1"/>
  <c r="O33" i="3"/>
  <c r="P33" i="3" s="1"/>
  <c r="R33" i="3"/>
  <c r="S33" i="3" s="1"/>
  <c r="H33" i="3"/>
  <c r="I33" i="3" s="1"/>
  <c r="T433" i="3"/>
  <c r="U433" i="3" s="1"/>
  <c r="R417" i="3"/>
  <c r="S417" i="3" s="1"/>
  <c r="J417" i="3"/>
  <c r="K417" i="3" s="1"/>
  <c r="O417" i="3"/>
  <c r="P417" i="3" s="1"/>
  <c r="T417" i="3"/>
  <c r="U417" i="3" s="1"/>
  <c r="M400" i="3"/>
  <c r="N400" i="3" s="1"/>
  <c r="R400" i="3"/>
  <c r="S400" i="3" s="1"/>
  <c r="H364" i="3"/>
  <c r="I364" i="3" s="1"/>
  <c r="F364" i="3"/>
  <c r="M364" i="3"/>
  <c r="N364" i="3" s="1"/>
  <c r="J353" i="3"/>
  <c r="K353" i="3" s="1"/>
  <c r="W353" i="3"/>
  <c r="X353" i="3" s="1"/>
  <c r="M330" i="3"/>
  <c r="N330" i="3" s="1"/>
  <c r="J330" i="3"/>
  <c r="K330" i="3" s="1"/>
  <c r="W330" i="3"/>
  <c r="X330" i="3" s="1"/>
  <c r="W327" i="3"/>
  <c r="X327" i="3" s="1"/>
  <c r="M321" i="3"/>
  <c r="N321" i="3" s="1"/>
  <c r="O321" i="3"/>
  <c r="P321" i="3" s="1"/>
  <c r="R321" i="3"/>
  <c r="S321" i="3" s="1"/>
  <c r="W315" i="3"/>
  <c r="X315" i="3" s="1"/>
  <c r="F315" i="3"/>
  <c r="H315" i="3"/>
  <c r="I315" i="3" s="1"/>
  <c r="J315" i="3"/>
  <c r="K315" i="3" s="1"/>
  <c r="M315" i="3"/>
  <c r="N315" i="3" s="1"/>
  <c r="T307" i="3"/>
  <c r="U307" i="3" s="1"/>
  <c r="J307" i="3"/>
  <c r="K307" i="3" s="1"/>
  <c r="O307" i="3"/>
  <c r="P307" i="3" s="1"/>
  <c r="W307" i="3"/>
  <c r="X307" i="3" s="1"/>
  <c r="F197" i="3"/>
  <c r="H197" i="3"/>
  <c r="I197" i="3" s="1"/>
  <c r="M197" i="3"/>
  <c r="N197" i="3" s="1"/>
  <c r="T197" i="3"/>
  <c r="U197" i="3" s="1"/>
  <c r="M104" i="3"/>
  <c r="N104" i="3" s="1"/>
  <c r="T104" i="3"/>
  <c r="U104" i="3" s="1"/>
  <c r="J104" i="3"/>
  <c r="K104" i="3" s="1"/>
  <c r="O104" i="3"/>
  <c r="P104" i="3" s="1"/>
  <c r="W104" i="3"/>
  <c r="X104" i="3" s="1"/>
  <c r="H104" i="3"/>
  <c r="E104" i="3" s="1"/>
  <c r="L389" i="19"/>
  <c r="M389" i="19" s="1"/>
  <c r="G389" i="19"/>
  <c r="E389" i="19" s="1"/>
  <c r="N389" i="19"/>
  <c r="O389" i="19" s="1"/>
  <c r="I389" i="19"/>
  <c r="J389" i="19" s="1"/>
  <c r="Q389" i="19"/>
  <c r="R389" i="19" s="1"/>
  <c r="T389" i="19"/>
  <c r="U389" i="19" s="1"/>
  <c r="O434" i="3"/>
  <c r="P434" i="3" s="1"/>
  <c r="R433" i="3"/>
  <c r="S433" i="3" s="1"/>
  <c r="M431" i="3"/>
  <c r="N431" i="3" s="1"/>
  <c r="R430" i="3"/>
  <c r="S430" i="3" s="1"/>
  <c r="J423" i="3"/>
  <c r="H423" i="3"/>
  <c r="E423" i="3" s="1"/>
  <c r="O418" i="3"/>
  <c r="P418" i="3" s="1"/>
  <c r="T418" i="3"/>
  <c r="U418" i="3" s="1"/>
  <c r="O413" i="3"/>
  <c r="P413" i="3" s="1"/>
  <c r="W399" i="3"/>
  <c r="X399" i="3" s="1"/>
  <c r="H398" i="3"/>
  <c r="E398" i="3" s="1"/>
  <c r="W386" i="3"/>
  <c r="X386" i="3" s="1"/>
  <c r="R386" i="3"/>
  <c r="S386" i="3" s="1"/>
  <c r="M378" i="3"/>
  <c r="N378" i="3" s="1"/>
  <c r="J378" i="3"/>
  <c r="K378" i="3" s="1"/>
  <c r="R378" i="3"/>
  <c r="S378" i="3" s="1"/>
  <c r="T378" i="3"/>
  <c r="U378" i="3" s="1"/>
  <c r="M301" i="3"/>
  <c r="N301" i="3" s="1"/>
  <c r="F301" i="3"/>
  <c r="H301" i="3"/>
  <c r="I301" i="3" s="1"/>
  <c r="J301" i="3"/>
  <c r="K301" i="3" s="1"/>
  <c r="O272" i="3"/>
  <c r="P272" i="3" s="1"/>
  <c r="H272" i="3"/>
  <c r="I272" i="3" s="1"/>
  <c r="T272" i="3"/>
  <c r="U272" i="3" s="1"/>
  <c r="W272" i="3"/>
  <c r="X272" i="3" s="1"/>
  <c r="F436" i="3"/>
  <c r="T436" i="3"/>
  <c r="U436" i="3" s="1"/>
  <c r="M434" i="3"/>
  <c r="N434" i="3" s="1"/>
  <c r="O430" i="3"/>
  <c r="P430" i="3" s="1"/>
  <c r="W417" i="3"/>
  <c r="X417" i="3" s="1"/>
  <c r="H412" i="3"/>
  <c r="R399" i="3"/>
  <c r="S399" i="3" s="1"/>
  <c r="F375" i="3"/>
  <c r="H375" i="3"/>
  <c r="I375" i="3" s="1"/>
  <c r="J375" i="3"/>
  <c r="K375" i="3" s="1"/>
  <c r="M375" i="3"/>
  <c r="N375" i="3" s="1"/>
  <c r="T363" i="3"/>
  <c r="U363" i="3" s="1"/>
  <c r="M361" i="3"/>
  <c r="N361" i="3" s="1"/>
  <c r="F361" i="3"/>
  <c r="H361" i="3"/>
  <c r="I361" i="3" s="1"/>
  <c r="J361" i="3"/>
  <c r="K361" i="3" s="1"/>
  <c r="O332" i="3"/>
  <c r="P332" i="3" s="1"/>
  <c r="F332" i="3"/>
  <c r="H332" i="3"/>
  <c r="J332" i="3"/>
  <c r="K332" i="3" s="1"/>
  <c r="T327" i="3"/>
  <c r="U327" i="3" s="1"/>
  <c r="E296" i="3"/>
  <c r="I296" i="3"/>
  <c r="O282" i="3"/>
  <c r="P282" i="3" s="1"/>
  <c r="T282" i="3"/>
  <c r="U282" i="3" s="1"/>
  <c r="T280" i="3"/>
  <c r="U280" i="3" s="1"/>
  <c r="H268" i="3"/>
  <c r="W268" i="3"/>
  <c r="X268" i="3" s="1"/>
  <c r="F268" i="3"/>
  <c r="J268" i="3"/>
  <c r="K268" i="3" s="1"/>
  <c r="M268" i="3"/>
  <c r="N268" i="3" s="1"/>
  <c r="W259" i="3"/>
  <c r="X259" i="3" s="1"/>
  <c r="O259" i="3"/>
  <c r="P259" i="3" s="1"/>
  <c r="J259" i="3"/>
  <c r="K259" i="3" s="1"/>
  <c r="M259" i="3"/>
  <c r="N259" i="3" s="1"/>
  <c r="J222" i="3"/>
  <c r="K222" i="3" s="1"/>
  <c r="J211" i="3"/>
  <c r="K211" i="3" s="1"/>
  <c r="T189" i="3"/>
  <c r="U189" i="3" s="1"/>
  <c r="O189" i="3"/>
  <c r="P189" i="3" s="1"/>
  <c r="W189" i="3"/>
  <c r="X189" i="3" s="1"/>
  <c r="M189" i="3"/>
  <c r="N189" i="3" s="1"/>
  <c r="R189" i="3"/>
  <c r="S189" i="3" s="1"/>
  <c r="W184" i="3"/>
  <c r="X184" i="3" s="1"/>
  <c r="M166" i="3"/>
  <c r="N166" i="3" s="1"/>
  <c r="O166" i="3"/>
  <c r="P166" i="3" s="1"/>
  <c r="R166" i="3"/>
  <c r="S166" i="3" s="1"/>
  <c r="W166" i="3"/>
  <c r="X166" i="3" s="1"/>
  <c r="J84" i="3"/>
  <c r="K84" i="3" s="1"/>
  <c r="F84" i="3"/>
  <c r="H84" i="3"/>
  <c r="E84" i="3" s="1"/>
  <c r="M84" i="3"/>
  <c r="N84" i="3" s="1"/>
  <c r="O84" i="3"/>
  <c r="P84" i="3" s="1"/>
  <c r="T84" i="3"/>
  <c r="U84" i="3" s="1"/>
  <c r="M78" i="3"/>
  <c r="N78" i="3" s="1"/>
  <c r="J78" i="3"/>
  <c r="K78" i="3" s="1"/>
  <c r="O78" i="3"/>
  <c r="P78" i="3" s="1"/>
  <c r="R78" i="3"/>
  <c r="S78" i="3" s="1"/>
  <c r="T78" i="3"/>
  <c r="U78" i="3" s="1"/>
  <c r="W78" i="3"/>
  <c r="X78" i="3" s="1"/>
  <c r="F78" i="3"/>
  <c r="H78" i="3"/>
  <c r="E78" i="3" s="1"/>
  <c r="E304" i="19"/>
  <c r="H304" i="19"/>
  <c r="H150" i="3"/>
  <c r="E150" i="3" s="1"/>
  <c r="M150" i="3"/>
  <c r="N150" i="3" s="1"/>
  <c r="O150" i="3"/>
  <c r="P150" i="3" s="1"/>
  <c r="W150" i="3"/>
  <c r="X150" i="3" s="1"/>
  <c r="L417" i="19"/>
  <c r="M417" i="19" s="1"/>
  <c r="N417" i="19"/>
  <c r="O417" i="19" s="1"/>
  <c r="Q417" i="19"/>
  <c r="R417" i="19" s="1"/>
  <c r="T417" i="19"/>
  <c r="U417" i="19" s="1"/>
  <c r="L177" i="19"/>
  <c r="M177" i="19" s="1"/>
  <c r="I177" i="19"/>
  <c r="J177" i="19" s="1"/>
  <c r="G177" i="19"/>
  <c r="H177" i="19" s="1"/>
  <c r="N177" i="19"/>
  <c r="O177" i="19" s="1"/>
  <c r="Q177" i="19"/>
  <c r="R177" i="19" s="1"/>
  <c r="T177" i="19"/>
  <c r="U177" i="19" s="1"/>
  <c r="F300" i="3"/>
  <c r="H300" i="3"/>
  <c r="R431" i="3"/>
  <c r="S431" i="3" s="1"/>
  <c r="F249" i="3"/>
  <c r="M249" i="3"/>
  <c r="N249" i="3" s="1"/>
  <c r="R249" i="3"/>
  <c r="S249" i="3" s="1"/>
  <c r="W249" i="3"/>
  <c r="X249" i="3" s="1"/>
  <c r="O113" i="3"/>
  <c r="P113" i="3" s="1"/>
  <c r="H113" i="3"/>
  <c r="E113" i="3" s="1"/>
  <c r="J113" i="3"/>
  <c r="K113" i="3" s="1"/>
  <c r="M113" i="3"/>
  <c r="N113" i="3" s="1"/>
  <c r="R113" i="3"/>
  <c r="S113" i="3" s="1"/>
  <c r="F113" i="3"/>
  <c r="T113" i="3"/>
  <c r="U113" i="3" s="1"/>
  <c r="W113" i="3"/>
  <c r="X113" i="3" s="1"/>
  <c r="O433" i="3"/>
  <c r="P433" i="3" s="1"/>
  <c r="H431" i="3"/>
  <c r="E431" i="3" s="1"/>
  <c r="T422" i="3"/>
  <c r="M420" i="3"/>
  <c r="N420" i="3" s="1"/>
  <c r="J420" i="3"/>
  <c r="K420" i="3" s="1"/>
  <c r="J419" i="3"/>
  <c r="K419" i="3" s="1"/>
  <c r="F419" i="3"/>
  <c r="O419" i="3"/>
  <c r="P419" i="3" s="1"/>
  <c r="R419" i="3"/>
  <c r="S419" i="3" s="1"/>
  <c r="R410" i="3"/>
  <c r="S410" i="3" s="1"/>
  <c r="F407" i="3"/>
  <c r="T407" i="3"/>
  <c r="U407" i="3" s="1"/>
  <c r="W407" i="3"/>
  <c r="X407" i="3" s="1"/>
  <c r="O393" i="3"/>
  <c r="P393" i="3" s="1"/>
  <c r="R369" i="3"/>
  <c r="S369" i="3" s="1"/>
  <c r="M356" i="3"/>
  <c r="N356" i="3" s="1"/>
  <c r="W356" i="3"/>
  <c r="X356" i="3" s="1"/>
  <c r="O347" i="3"/>
  <c r="P347" i="3" s="1"/>
  <c r="M347" i="3"/>
  <c r="N347" i="3" s="1"/>
  <c r="R347" i="3"/>
  <c r="S347" i="3" s="1"/>
  <c r="T347" i="3"/>
  <c r="U347" i="3" s="1"/>
  <c r="M342" i="3"/>
  <c r="N342" i="3" s="1"/>
  <c r="O342" i="3"/>
  <c r="P342" i="3" s="1"/>
  <c r="J342" i="3"/>
  <c r="K342" i="3" s="1"/>
  <c r="R342" i="3"/>
  <c r="S342" i="3" s="1"/>
  <c r="T342" i="3"/>
  <c r="U342" i="3" s="1"/>
  <c r="W342" i="3"/>
  <c r="X342" i="3" s="1"/>
  <c r="T339" i="3"/>
  <c r="U339" i="3" s="1"/>
  <c r="M320" i="3"/>
  <c r="N320" i="3" s="1"/>
  <c r="O320" i="3"/>
  <c r="P320" i="3" s="1"/>
  <c r="M279" i="3"/>
  <c r="N279" i="3" s="1"/>
  <c r="W279" i="3"/>
  <c r="X279" i="3" s="1"/>
  <c r="F279" i="3"/>
  <c r="H279" i="3"/>
  <c r="E279" i="3" s="1"/>
  <c r="J279" i="3"/>
  <c r="K279" i="3" s="1"/>
  <c r="O279" i="3"/>
  <c r="P279" i="3" s="1"/>
  <c r="H240" i="3"/>
  <c r="I240" i="3" s="1"/>
  <c r="M240" i="3"/>
  <c r="N240" i="3" s="1"/>
  <c r="O240" i="3"/>
  <c r="P240" i="3" s="1"/>
  <c r="R240" i="3"/>
  <c r="S240" i="3" s="1"/>
  <c r="R216" i="3"/>
  <c r="S216" i="3" s="1"/>
  <c r="H216" i="3"/>
  <c r="E216" i="3" s="1"/>
  <c r="O216" i="3"/>
  <c r="P216" i="3" s="1"/>
  <c r="W216" i="3"/>
  <c r="X216" i="3" s="1"/>
  <c r="H211" i="3"/>
  <c r="E211" i="3" s="1"/>
  <c r="R117" i="3"/>
  <c r="S117" i="3" s="1"/>
  <c r="W372" i="3"/>
  <c r="X372" i="3" s="1"/>
  <c r="H372" i="3"/>
  <c r="E372" i="3" s="1"/>
  <c r="J372" i="3"/>
  <c r="K372" i="3" s="1"/>
  <c r="M372" i="3"/>
  <c r="N372" i="3" s="1"/>
  <c r="M179" i="3"/>
  <c r="N179" i="3" s="1"/>
  <c r="F179" i="3"/>
  <c r="H179" i="3"/>
  <c r="I179" i="3" s="1"/>
  <c r="R179" i="3"/>
  <c r="S179" i="3" s="1"/>
  <c r="T179" i="3"/>
  <c r="U179" i="3" s="1"/>
  <c r="F161" i="3"/>
  <c r="H161" i="3"/>
  <c r="E161" i="3" s="1"/>
  <c r="T161" i="3"/>
  <c r="U161" i="3" s="1"/>
  <c r="W161" i="3"/>
  <c r="X161" i="3" s="1"/>
  <c r="T431" i="3"/>
  <c r="U431" i="3" s="1"/>
  <c r="W430" i="3"/>
  <c r="X430" i="3" s="1"/>
  <c r="F426" i="3"/>
  <c r="R426" i="3"/>
  <c r="S426" i="3" s="1"/>
  <c r="O399" i="3"/>
  <c r="P399" i="3" s="1"/>
  <c r="F399" i="3"/>
  <c r="T399" i="3"/>
  <c r="U399" i="3" s="1"/>
  <c r="J389" i="3"/>
  <c r="K389" i="3" s="1"/>
  <c r="H389" i="3"/>
  <c r="E389" i="3" s="1"/>
  <c r="W389" i="3"/>
  <c r="X389" i="3" s="1"/>
  <c r="J277" i="3"/>
  <c r="K277" i="3" s="1"/>
  <c r="M277" i="3"/>
  <c r="N277" i="3" s="1"/>
  <c r="R277" i="3"/>
  <c r="S277" i="3" s="1"/>
  <c r="T277" i="3"/>
  <c r="U277" i="3" s="1"/>
  <c r="F201" i="3"/>
  <c r="O201" i="3"/>
  <c r="P201" i="3" s="1"/>
  <c r="O258" i="3"/>
  <c r="P258" i="3" s="1"/>
  <c r="F258" i="3"/>
  <c r="H258" i="3"/>
  <c r="E258" i="3" s="1"/>
  <c r="J258" i="3"/>
  <c r="K258" i="3" s="1"/>
  <c r="N421" i="19"/>
  <c r="O421" i="19" s="1"/>
  <c r="Q421" i="19"/>
  <c r="R421" i="19" s="1"/>
  <c r="T421" i="19"/>
  <c r="U421" i="19" s="1"/>
  <c r="G421" i="19"/>
  <c r="H421" i="19" s="1"/>
  <c r="O293" i="3"/>
  <c r="P293" i="3" s="1"/>
  <c r="H293" i="3"/>
  <c r="I293" i="3" s="1"/>
  <c r="J293" i="3"/>
  <c r="K293" i="3" s="1"/>
  <c r="M293" i="3"/>
  <c r="N293" i="3" s="1"/>
  <c r="R293" i="3"/>
  <c r="S293" i="3" s="1"/>
  <c r="T293" i="3"/>
  <c r="U293" i="3" s="1"/>
  <c r="F275" i="3"/>
  <c r="J275" i="3"/>
  <c r="K275" i="3" s="1"/>
  <c r="M275" i="3"/>
  <c r="N275" i="3" s="1"/>
  <c r="O275" i="3"/>
  <c r="P275" i="3" s="1"/>
  <c r="R275" i="3"/>
  <c r="S275" i="3" s="1"/>
  <c r="T275" i="3"/>
  <c r="U275" i="3" s="1"/>
  <c r="J434" i="3"/>
  <c r="K434" i="3" s="1"/>
  <c r="J430" i="3"/>
  <c r="K430" i="3" s="1"/>
  <c r="J429" i="3"/>
  <c r="K429" i="3" s="1"/>
  <c r="O429" i="3"/>
  <c r="P429" i="3" s="1"/>
  <c r="O414" i="3"/>
  <c r="P414" i="3" s="1"/>
  <c r="F412" i="3"/>
  <c r="W403" i="3"/>
  <c r="X403" i="3" s="1"/>
  <c r="J399" i="3"/>
  <c r="K399" i="3" s="1"/>
  <c r="O383" i="3"/>
  <c r="P383" i="3" s="1"/>
  <c r="R383" i="3"/>
  <c r="S383" i="3" s="1"/>
  <c r="W383" i="3"/>
  <c r="X383" i="3" s="1"/>
  <c r="O372" i="3"/>
  <c r="P372" i="3" s="1"/>
  <c r="E371" i="3"/>
  <c r="I371" i="3"/>
  <c r="R360" i="3"/>
  <c r="S360" i="3" s="1"/>
  <c r="H352" i="3"/>
  <c r="E352" i="3" s="1"/>
  <c r="J351" i="3"/>
  <c r="K351" i="3" s="1"/>
  <c r="O351" i="3"/>
  <c r="P351" i="3" s="1"/>
  <c r="R351" i="3"/>
  <c r="S351" i="3" s="1"/>
  <c r="T351" i="3"/>
  <c r="U351" i="3" s="1"/>
  <c r="T348" i="3"/>
  <c r="U348" i="3" s="1"/>
  <c r="R339" i="3"/>
  <c r="S339" i="3" s="1"/>
  <c r="F327" i="3"/>
  <c r="O316" i="3"/>
  <c r="P316" i="3" s="1"/>
  <c r="H316" i="3"/>
  <c r="E316" i="3" s="1"/>
  <c r="J316" i="3"/>
  <c r="K316" i="3" s="1"/>
  <c r="M316" i="3"/>
  <c r="N316" i="3" s="1"/>
  <c r="F311" i="3"/>
  <c r="T300" i="3"/>
  <c r="U300" i="3" s="1"/>
  <c r="R298" i="3"/>
  <c r="S298" i="3" s="1"/>
  <c r="J298" i="3"/>
  <c r="K298" i="3" s="1"/>
  <c r="O298" i="3"/>
  <c r="P298" i="3" s="1"/>
  <c r="M262" i="3"/>
  <c r="N262" i="3" s="1"/>
  <c r="O262" i="3"/>
  <c r="P262" i="3" s="1"/>
  <c r="T258" i="3"/>
  <c r="U258" i="3" s="1"/>
  <c r="M248" i="3"/>
  <c r="N248" i="3" s="1"/>
  <c r="O248" i="3"/>
  <c r="P248" i="3" s="1"/>
  <c r="T248" i="3"/>
  <c r="U248" i="3" s="1"/>
  <c r="W248" i="3"/>
  <c r="X248" i="3" s="1"/>
  <c r="F222" i="3"/>
  <c r="R184" i="3"/>
  <c r="S184" i="3" s="1"/>
  <c r="H182" i="3"/>
  <c r="M182" i="3"/>
  <c r="N182" i="3" s="1"/>
  <c r="J182" i="3"/>
  <c r="K182" i="3" s="1"/>
  <c r="T182" i="3"/>
  <c r="U182" i="3" s="1"/>
  <c r="O182" i="3"/>
  <c r="P182" i="3" s="1"/>
  <c r="W182" i="3"/>
  <c r="X182" i="3" s="1"/>
  <c r="H158" i="3"/>
  <c r="I158" i="3" s="1"/>
  <c r="T158" i="3"/>
  <c r="U158" i="3" s="1"/>
  <c r="R91" i="3"/>
  <c r="S91" i="3" s="1"/>
  <c r="O91" i="3"/>
  <c r="P91" i="3" s="1"/>
  <c r="F91" i="3"/>
  <c r="M91" i="3"/>
  <c r="N91" i="3" s="1"/>
  <c r="W91" i="3"/>
  <c r="X91" i="3" s="1"/>
  <c r="J413" i="3"/>
  <c r="K413" i="3" s="1"/>
  <c r="R413" i="3"/>
  <c r="S413" i="3" s="1"/>
  <c r="W413" i="3"/>
  <c r="X413" i="3" s="1"/>
  <c r="W412" i="3"/>
  <c r="X412" i="3" s="1"/>
  <c r="W363" i="3"/>
  <c r="X363" i="3" s="1"/>
  <c r="H363" i="3"/>
  <c r="E363" i="3" s="1"/>
  <c r="J363" i="3"/>
  <c r="K363" i="3" s="1"/>
  <c r="M363" i="3"/>
  <c r="N363" i="3" s="1"/>
  <c r="T343" i="3"/>
  <c r="U343" i="3" s="1"/>
  <c r="M343" i="3"/>
  <c r="N343" i="3" s="1"/>
  <c r="O343" i="3"/>
  <c r="P343" i="3" s="1"/>
  <c r="W343" i="3"/>
  <c r="X343" i="3" s="1"/>
  <c r="W434" i="3"/>
  <c r="X434" i="3" s="1"/>
  <c r="J433" i="3"/>
  <c r="K433" i="3" s="1"/>
  <c r="W433" i="3"/>
  <c r="X433" i="3" s="1"/>
  <c r="T434" i="3"/>
  <c r="U434" i="3" s="1"/>
  <c r="T430" i="3"/>
  <c r="U430" i="3" s="1"/>
  <c r="T25" i="19"/>
  <c r="U25" i="19" s="1"/>
  <c r="N25" i="19"/>
  <c r="O25" i="19" s="1"/>
  <c r="M422" i="3"/>
  <c r="N422" i="3" s="1"/>
  <c r="J422" i="3"/>
  <c r="H422" i="3"/>
  <c r="W422" i="3"/>
  <c r="X422" i="3" s="1"/>
  <c r="J412" i="3"/>
  <c r="K412" i="3" s="1"/>
  <c r="T372" i="3"/>
  <c r="U372" i="3" s="1"/>
  <c r="F337" i="3"/>
  <c r="O337" i="3"/>
  <c r="P337" i="3" s="1"/>
  <c r="R337" i="3"/>
  <c r="S337" i="3" s="1"/>
  <c r="F252" i="3"/>
  <c r="H252" i="3"/>
  <c r="E252" i="3" s="1"/>
  <c r="O252" i="3"/>
  <c r="P252" i="3" s="1"/>
  <c r="F431" i="3"/>
  <c r="M417" i="3"/>
  <c r="N417" i="3" s="1"/>
  <c r="M414" i="3"/>
  <c r="N414" i="3" s="1"/>
  <c r="F413" i="3"/>
  <c r="O410" i="3"/>
  <c r="P410" i="3" s="1"/>
  <c r="R407" i="3"/>
  <c r="S407" i="3" s="1"/>
  <c r="H399" i="3"/>
  <c r="E399" i="3" s="1"/>
  <c r="M398" i="3"/>
  <c r="N398" i="3" s="1"/>
  <c r="W398" i="3"/>
  <c r="X398" i="3" s="1"/>
  <c r="F390" i="3"/>
  <c r="R390" i="3"/>
  <c r="S390" i="3" s="1"/>
  <c r="O390" i="3"/>
  <c r="P390" i="3" s="1"/>
  <c r="J387" i="3"/>
  <c r="K387" i="3" s="1"/>
  <c r="F387" i="3"/>
  <c r="H387" i="3"/>
  <c r="E387" i="3" s="1"/>
  <c r="F372" i="3"/>
  <c r="O369" i="3"/>
  <c r="P369" i="3" s="1"/>
  <c r="O363" i="3"/>
  <c r="P363" i="3" s="1"/>
  <c r="H343" i="3"/>
  <c r="E343" i="3" s="1"/>
  <c r="R322" i="3"/>
  <c r="S322" i="3" s="1"/>
  <c r="J322" i="3"/>
  <c r="K322" i="3" s="1"/>
  <c r="M322" i="3"/>
  <c r="N322" i="3" s="1"/>
  <c r="O322" i="3"/>
  <c r="P322" i="3" s="1"/>
  <c r="T322" i="3"/>
  <c r="U322" i="3" s="1"/>
  <c r="O300" i="3"/>
  <c r="P300" i="3" s="1"/>
  <c r="F294" i="3"/>
  <c r="W294" i="3"/>
  <c r="X294" i="3" s="1"/>
  <c r="J294" i="3"/>
  <c r="K294" i="3" s="1"/>
  <c r="M294" i="3"/>
  <c r="N294" i="3" s="1"/>
  <c r="O294" i="3"/>
  <c r="P294" i="3" s="1"/>
  <c r="R294" i="3"/>
  <c r="S294" i="3" s="1"/>
  <c r="O280" i="3"/>
  <c r="P280" i="3" s="1"/>
  <c r="R258" i="3"/>
  <c r="S258" i="3" s="1"/>
  <c r="F196" i="3"/>
  <c r="W196" i="3"/>
  <c r="X196" i="3" s="1"/>
  <c r="H196" i="3"/>
  <c r="I196" i="3" s="1"/>
  <c r="T196" i="3"/>
  <c r="U196" i="3" s="1"/>
  <c r="J196" i="3"/>
  <c r="K196" i="3" s="1"/>
  <c r="M196" i="3"/>
  <c r="N196" i="3" s="1"/>
  <c r="O196" i="3"/>
  <c r="P196" i="3" s="1"/>
  <c r="H188" i="3"/>
  <c r="J188" i="3"/>
  <c r="K188" i="3" s="1"/>
  <c r="M188" i="3"/>
  <c r="N188" i="3" s="1"/>
  <c r="W188" i="3"/>
  <c r="X188" i="3" s="1"/>
  <c r="M165" i="3"/>
  <c r="N165" i="3" s="1"/>
  <c r="O165" i="3"/>
  <c r="P165" i="3" s="1"/>
  <c r="R165" i="3"/>
  <c r="S165" i="3" s="1"/>
  <c r="W165" i="3"/>
  <c r="X165" i="3" s="1"/>
  <c r="F165" i="3"/>
  <c r="H165" i="3"/>
  <c r="E165" i="3" s="1"/>
  <c r="J165" i="3"/>
  <c r="K165" i="3" s="1"/>
  <c r="T165" i="3"/>
  <c r="U165" i="3" s="1"/>
  <c r="J150" i="3"/>
  <c r="K150" i="3" s="1"/>
  <c r="F117" i="3"/>
  <c r="H83" i="3"/>
  <c r="M83" i="3"/>
  <c r="N83" i="3" s="1"/>
  <c r="O83" i="3"/>
  <c r="P83" i="3" s="1"/>
  <c r="F83" i="3"/>
  <c r="J83" i="3"/>
  <c r="K83" i="3" s="1"/>
  <c r="R83" i="3"/>
  <c r="S83" i="3" s="1"/>
  <c r="T83" i="3"/>
  <c r="U83" i="3" s="1"/>
  <c r="W83" i="3"/>
  <c r="X83" i="3" s="1"/>
  <c r="N364" i="19"/>
  <c r="O364" i="19" s="1"/>
  <c r="T364" i="19"/>
  <c r="U364" i="19" s="1"/>
  <c r="O339" i="3"/>
  <c r="P339" i="3" s="1"/>
  <c r="W339" i="3"/>
  <c r="X339" i="3" s="1"/>
  <c r="F339" i="3"/>
  <c r="H339" i="3"/>
  <c r="I339" i="3" s="1"/>
  <c r="J339" i="3"/>
  <c r="K339" i="3" s="1"/>
  <c r="F286" i="3"/>
  <c r="R286" i="3"/>
  <c r="S286" i="3" s="1"/>
  <c r="M195" i="3"/>
  <c r="N195" i="3" s="1"/>
  <c r="H195" i="3"/>
  <c r="W195" i="3"/>
  <c r="X195" i="3" s="1"/>
  <c r="J195" i="3"/>
  <c r="K195" i="3" s="1"/>
  <c r="O195" i="3"/>
  <c r="P195" i="3" s="1"/>
  <c r="W280" i="3"/>
  <c r="X280" i="3" s="1"/>
  <c r="H433" i="3"/>
  <c r="I433" i="3" s="1"/>
  <c r="R425" i="3"/>
  <c r="S425" i="3" s="1"/>
  <c r="O425" i="3"/>
  <c r="P425" i="3" s="1"/>
  <c r="M425" i="3"/>
  <c r="N425" i="3" s="1"/>
  <c r="R401" i="3"/>
  <c r="S401" i="3" s="1"/>
  <c r="J401" i="3"/>
  <c r="R380" i="3"/>
  <c r="S380" i="3" s="1"/>
  <c r="H379" i="3"/>
  <c r="E379" i="3" s="1"/>
  <c r="O379" i="3"/>
  <c r="P379" i="3" s="1"/>
  <c r="T379" i="3"/>
  <c r="U379" i="3" s="1"/>
  <c r="M369" i="3"/>
  <c r="N369" i="3" s="1"/>
  <c r="F363" i="3"/>
  <c r="H348" i="3"/>
  <c r="I348" i="3" s="1"/>
  <c r="F341" i="3"/>
  <c r="O341" i="3"/>
  <c r="P341" i="3" s="1"/>
  <c r="R341" i="3"/>
  <c r="S341" i="3" s="1"/>
  <c r="T341" i="3"/>
  <c r="U341" i="3" s="1"/>
  <c r="R329" i="3"/>
  <c r="S329" i="3" s="1"/>
  <c r="M329" i="3"/>
  <c r="N329" i="3" s="1"/>
  <c r="H329" i="3"/>
  <c r="I329" i="3" s="1"/>
  <c r="J329" i="3"/>
  <c r="K329" i="3" s="1"/>
  <c r="O329" i="3"/>
  <c r="P329" i="3" s="1"/>
  <c r="T329" i="3"/>
  <c r="U329" i="3" s="1"/>
  <c r="W321" i="3"/>
  <c r="X321" i="3" s="1"/>
  <c r="T315" i="3"/>
  <c r="U315" i="3" s="1"/>
  <c r="R301" i="3"/>
  <c r="S301" i="3" s="1"/>
  <c r="M300" i="3"/>
  <c r="N300" i="3" s="1"/>
  <c r="W293" i="3"/>
  <c r="X293" i="3" s="1"/>
  <c r="M292" i="3"/>
  <c r="N292" i="3" s="1"/>
  <c r="O292" i="3"/>
  <c r="P292" i="3" s="1"/>
  <c r="J292" i="3"/>
  <c r="K292" i="3" s="1"/>
  <c r="R292" i="3"/>
  <c r="S292" i="3" s="1"/>
  <c r="T292" i="3"/>
  <c r="U292" i="3" s="1"/>
  <c r="W287" i="3"/>
  <c r="X287" i="3" s="1"/>
  <c r="M287" i="3"/>
  <c r="N287" i="3" s="1"/>
  <c r="O287" i="3"/>
  <c r="P287" i="3" s="1"/>
  <c r="F277" i="3"/>
  <c r="W275" i="3"/>
  <c r="X275" i="3" s="1"/>
  <c r="T256" i="3"/>
  <c r="U256" i="3" s="1"/>
  <c r="W252" i="3"/>
  <c r="X252" i="3" s="1"/>
  <c r="J249" i="3"/>
  <c r="K249" i="3" s="1"/>
  <c r="O234" i="3"/>
  <c r="P234" i="3" s="1"/>
  <c r="R234" i="3"/>
  <c r="S234" i="3" s="1"/>
  <c r="M231" i="3"/>
  <c r="N231" i="3" s="1"/>
  <c r="F231" i="3"/>
  <c r="R231" i="3"/>
  <c r="S231" i="3" s="1"/>
  <c r="O231" i="3"/>
  <c r="P231" i="3" s="1"/>
  <c r="T231" i="3"/>
  <c r="U231" i="3" s="1"/>
  <c r="W231" i="3"/>
  <c r="X231" i="3" s="1"/>
  <c r="R142" i="3"/>
  <c r="S142" i="3" s="1"/>
  <c r="M142" i="3"/>
  <c r="N142" i="3" s="1"/>
  <c r="J142" i="3"/>
  <c r="K142" i="3" s="1"/>
  <c r="O142" i="3"/>
  <c r="P142" i="3" s="1"/>
  <c r="W142" i="3"/>
  <c r="X142" i="3" s="1"/>
  <c r="T132" i="3"/>
  <c r="U132" i="3" s="1"/>
  <c r="M131" i="3"/>
  <c r="N131" i="3" s="1"/>
  <c r="H131" i="3"/>
  <c r="E131" i="3" s="1"/>
  <c r="F131" i="3"/>
  <c r="J131" i="3"/>
  <c r="K131" i="3" s="1"/>
  <c r="T131" i="3"/>
  <c r="U131" i="3" s="1"/>
  <c r="W131" i="3"/>
  <c r="X131" i="3" s="1"/>
  <c r="O39" i="3"/>
  <c r="P39" i="3" s="1"/>
  <c r="M39" i="3"/>
  <c r="N39" i="3" s="1"/>
  <c r="R39" i="3"/>
  <c r="S39" i="3" s="1"/>
  <c r="W39" i="3"/>
  <c r="X39" i="3" s="1"/>
  <c r="F39" i="3"/>
  <c r="J39" i="3"/>
  <c r="K39" i="3" s="1"/>
  <c r="T353" i="19"/>
  <c r="U353" i="19" s="1"/>
  <c r="G353" i="19"/>
  <c r="Q353" i="19"/>
  <c r="R353" i="19" s="1"/>
  <c r="N353" i="19"/>
  <c r="O353" i="19" s="1"/>
  <c r="I353" i="19"/>
  <c r="J353" i="19" s="1"/>
  <c r="L353" i="19"/>
  <c r="M353" i="19" s="1"/>
  <c r="J172" i="3"/>
  <c r="K172" i="3" s="1"/>
  <c r="M172" i="3"/>
  <c r="N172" i="3" s="1"/>
  <c r="R172" i="3"/>
  <c r="S172" i="3" s="1"/>
  <c r="H155" i="3"/>
  <c r="I155" i="3" s="1"/>
  <c r="R155" i="3"/>
  <c r="S155" i="3" s="1"/>
  <c r="T155" i="3"/>
  <c r="U155" i="3" s="1"/>
  <c r="W155" i="3"/>
  <c r="X155" i="3" s="1"/>
  <c r="M147" i="3"/>
  <c r="N147" i="3" s="1"/>
  <c r="R147" i="3"/>
  <c r="S147" i="3" s="1"/>
  <c r="T147" i="3"/>
  <c r="U147" i="3" s="1"/>
  <c r="R122" i="3"/>
  <c r="S122" i="3" s="1"/>
  <c r="T122" i="3"/>
  <c r="U122" i="3" s="1"/>
  <c r="F93" i="3"/>
  <c r="T93" i="3"/>
  <c r="U93" i="3" s="1"/>
  <c r="O93" i="3"/>
  <c r="P93" i="3" s="1"/>
  <c r="G402" i="19"/>
  <c r="E402" i="19" s="1"/>
  <c r="L402" i="19"/>
  <c r="M402" i="19" s="1"/>
  <c r="N402" i="19"/>
  <c r="O402" i="19" s="1"/>
  <c r="I402" i="19"/>
  <c r="J402" i="19" s="1"/>
  <c r="Q402" i="19"/>
  <c r="R402" i="19" s="1"/>
  <c r="T402" i="19"/>
  <c r="U402" i="19" s="1"/>
  <c r="Q331" i="19"/>
  <c r="R331" i="19" s="1"/>
  <c r="I331" i="19"/>
  <c r="J331" i="19" s="1"/>
  <c r="G331" i="19"/>
  <c r="H331" i="19" s="1"/>
  <c r="L313" i="19"/>
  <c r="M313" i="19" s="1"/>
  <c r="Q313" i="19"/>
  <c r="R313" i="19" s="1"/>
  <c r="I313" i="19"/>
  <c r="J313" i="19" s="1"/>
  <c r="I201" i="19"/>
  <c r="J201" i="19" s="1"/>
  <c r="Q201" i="19"/>
  <c r="R201" i="19" s="1"/>
  <c r="W304" i="3"/>
  <c r="X304" i="3" s="1"/>
  <c r="R304" i="3"/>
  <c r="S304" i="3" s="1"/>
  <c r="E236" i="3"/>
  <c r="I236" i="3"/>
  <c r="O153" i="3"/>
  <c r="P153" i="3" s="1"/>
  <c r="J153" i="3"/>
  <c r="K153" i="3" s="1"/>
  <c r="O415" i="3"/>
  <c r="F415" i="3"/>
  <c r="R395" i="3"/>
  <c r="S395" i="3" s="1"/>
  <c r="O395" i="3"/>
  <c r="P395" i="3" s="1"/>
  <c r="H388" i="3"/>
  <c r="E388" i="3" s="1"/>
  <c r="J366" i="3"/>
  <c r="K366" i="3" s="1"/>
  <c r="W357" i="3"/>
  <c r="X357" i="3" s="1"/>
  <c r="W336" i="3"/>
  <c r="X336" i="3" s="1"/>
  <c r="O336" i="3"/>
  <c r="P336" i="3" s="1"/>
  <c r="J336" i="3"/>
  <c r="K336" i="3" s="1"/>
  <c r="J326" i="3"/>
  <c r="K326" i="3" s="1"/>
  <c r="I319" i="3"/>
  <c r="T304" i="3"/>
  <c r="U304" i="3" s="1"/>
  <c r="H302" i="3"/>
  <c r="E302" i="3" s="1"/>
  <c r="F257" i="3"/>
  <c r="H242" i="3"/>
  <c r="I242" i="3" s="1"/>
  <c r="W242" i="3"/>
  <c r="X242" i="3" s="1"/>
  <c r="W217" i="3"/>
  <c r="X217" i="3" s="1"/>
  <c r="H217" i="3"/>
  <c r="I217" i="3" s="1"/>
  <c r="J217" i="3"/>
  <c r="K217" i="3" s="1"/>
  <c r="J204" i="3"/>
  <c r="K204" i="3" s="1"/>
  <c r="H204" i="3"/>
  <c r="I204" i="3" s="1"/>
  <c r="W204" i="3"/>
  <c r="X204" i="3" s="1"/>
  <c r="W190" i="3"/>
  <c r="X190" i="3" s="1"/>
  <c r="R190" i="3"/>
  <c r="S190" i="3" s="1"/>
  <c r="F190" i="3"/>
  <c r="R159" i="3"/>
  <c r="S159" i="3" s="1"/>
  <c r="F159" i="3"/>
  <c r="H159" i="3"/>
  <c r="I159" i="3" s="1"/>
  <c r="J159" i="3"/>
  <c r="K159" i="3" s="1"/>
  <c r="W145" i="3"/>
  <c r="X145" i="3" s="1"/>
  <c r="R145" i="3"/>
  <c r="S145" i="3" s="1"/>
  <c r="O145" i="3"/>
  <c r="P145" i="3" s="1"/>
  <c r="H145" i="3"/>
  <c r="I145" i="3" s="1"/>
  <c r="M145" i="3"/>
  <c r="N145" i="3" s="1"/>
  <c r="T141" i="3"/>
  <c r="U141" i="3" s="1"/>
  <c r="F141" i="3"/>
  <c r="O97" i="3"/>
  <c r="P97" i="3" s="1"/>
  <c r="M97" i="3"/>
  <c r="N97" i="3" s="1"/>
  <c r="R97" i="3"/>
  <c r="S97" i="3" s="1"/>
  <c r="T97" i="3"/>
  <c r="U97" i="3" s="1"/>
  <c r="M88" i="3"/>
  <c r="N88" i="3" s="1"/>
  <c r="O88" i="3"/>
  <c r="P88" i="3" s="1"/>
  <c r="H88" i="3"/>
  <c r="E88" i="3" s="1"/>
  <c r="J88" i="3"/>
  <c r="K88" i="3" s="1"/>
  <c r="R88" i="3"/>
  <c r="S88" i="3" s="1"/>
  <c r="T88" i="3"/>
  <c r="U88" i="3" s="1"/>
  <c r="O71" i="3"/>
  <c r="P71" i="3" s="1"/>
  <c r="F71" i="3"/>
  <c r="R71" i="3"/>
  <c r="S71" i="3" s="1"/>
  <c r="T71" i="3"/>
  <c r="U71" i="3" s="1"/>
  <c r="J71" i="3"/>
  <c r="K71" i="3" s="1"/>
  <c r="M71" i="3"/>
  <c r="N71" i="3" s="1"/>
  <c r="W71" i="3"/>
  <c r="X71" i="3" s="1"/>
  <c r="L437" i="19"/>
  <c r="M437" i="19" s="1"/>
  <c r="T437" i="19"/>
  <c r="U437" i="19" s="1"/>
  <c r="G437" i="19"/>
  <c r="E437" i="19" s="1"/>
  <c r="I437" i="19"/>
  <c r="J437" i="19" s="1"/>
  <c r="N437" i="19"/>
  <c r="O437" i="19" s="1"/>
  <c r="W335" i="3"/>
  <c r="X335" i="3" s="1"/>
  <c r="W296" i="3"/>
  <c r="X296" i="3" s="1"/>
  <c r="O284" i="3"/>
  <c r="P284" i="3" s="1"/>
  <c r="H284" i="3"/>
  <c r="E284" i="3" s="1"/>
  <c r="T254" i="3"/>
  <c r="U254" i="3" s="1"/>
  <c r="J180" i="3"/>
  <c r="K180" i="3" s="1"/>
  <c r="R180" i="3"/>
  <c r="S180" i="3" s="1"/>
  <c r="H180" i="3"/>
  <c r="I180" i="3" s="1"/>
  <c r="O180" i="3"/>
  <c r="P180" i="3" s="1"/>
  <c r="T180" i="3"/>
  <c r="U180" i="3" s="1"/>
  <c r="F173" i="3"/>
  <c r="M173" i="3"/>
  <c r="N173" i="3" s="1"/>
  <c r="O47" i="3"/>
  <c r="P47" i="3" s="1"/>
  <c r="M47" i="3"/>
  <c r="N47" i="3" s="1"/>
  <c r="M31" i="3"/>
  <c r="N31" i="3" s="1"/>
  <c r="H31" i="3"/>
  <c r="I31" i="3" s="1"/>
  <c r="J31" i="3"/>
  <c r="K31" i="3" s="1"/>
  <c r="F31" i="3"/>
  <c r="O31" i="3"/>
  <c r="P31" i="3" s="1"/>
  <c r="R31" i="3"/>
  <c r="S31" i="3" s="1"/>
  <c r="T31" i="3"/>
  <c r="U31" i="3" s="1"/>
  <c r="W31" i="3"/>
  <c r="X31" i="3" s="1"/>
  <c r="O424" i="3"/>
  <c r="P424" i="3" s="1"/>
  <c r="H424" i="3"/>
  <c r="E424" i="3" s="1"/>
  <c r="R385" i="3"/>
  <c r="S385" i="3" s="1"/>
  <c r="H385" i="3"/>
  <c r="I385" i="3" s="1"/>
  <c r="R357" i="3"/>
  <c r="S357" i="3" s="1"/>
  <c r="T335" i="3"/>
  <c r="U335" i="3" s="1"/>
  <c r="O304" i="3"/>
  <c r="P304" i="3" s="1"/>
  <c r="F285" i="3"/>
  <c r="O285" i="3"/>
  <c r="P285" i="3" s="1"/>
  <c r="H285" i="3"/>
  <c r="E285" i="3" s="1"/>
  <c r="T244" i="3"/>
  <c r="U244" i="3" s="1"/>
  <c r="W238" i="3"/>
  <c r="X238" i="3" s="1"/>
  <c r="W214" i="3"/>
  <c r="X214" i="3" s="1"/>
  <c r="R214" i="3"/>
  <c r="S214" i="3" s="1"/>
  <c r="O213" i="3"/>
  <c r="P213" i="3" s="1"/>
  <c r="W213" i="3"/>
  <c r="X213" i="3" s="1"/>
  <c r="R213" i="3"/>
  <c r="S213" i="3" s="1"/>
  <c r="F206" i="3"/>
  <c r="W206" i="3"/>
  <c r="X206" i="3" s="1"/>
  <c r="R206" i="3"/>
  <c r="S206" i="3" s="1"/>
  <c r="W172" i="3"/>
  <c r="X172" i="3" s="1"/>
  <c r="H170" i="3"/>
  <c r="I170" i="3" s="1"/>
  <c r="M170" i="3"/>
  <c r="N170" i="3" s="1"/>
  <c r="O170" i="3"/>
  <c r="P170" i="3" s="1"/>
  <c r="O148" i="3"/>
  <c r="P148" i="3" s="1"/>
  <c r="J148" i="3"/>
  <c r="K148" i="3" s="1"/>
  <c r="M148" i="3"/>
  <c r="N148" i="3" s="1"/>
  <c r="R148" i="3"/>
  <c r="S148" i="3" s="1"/>
  <c r="M125" i="3"/>
  <c r="N125" i="3" s="1"/>
  <c r="R125" i="3"/>
  <c r="S125" i="3" s="1"/>
  <c r="T125" i="3"/>
  <c r="U125" i="3" s="1"/>
  <c r="F112" i="3"/>
  <c r="J112" i="3"/>
  <c r="K112" i="3" s="1"/>
  <c r="M112" i="3"/>
  <c r="N112" i="3" s="1"/>
  <c r="O112" i="3"/>
  <c r="P112" i="3" s="1"/>
  <c r="R112" i="3"/>
  <c r="S112" i="3" s="1"/>
  <c r="T112" i="3"/>
  <c r="U112" i="3" s="1"/>
  <c r="J51" i="3"/>
  <c r="K51" i="3" s="1"/>
  <c r="M51" i="3"/>
  <c r="N51" i="3" s="1"/>
  <c r="O51" i="3"/>
  <c r="P51" i="3" s="1"/>
  <c r="R51" i="3"/>
  <c r="S51" i="3" s="1"/>
  <c r="F51" i="3"/>
  <c r="W51" i="3"/>
  <c r="X51" i="3" s="1"/>
  <c r="O21" i="3"/>
  <c r="P21" i="3" s="1"/>
  <c r="F21" i="3"/>
  <c r="M21" i="3"/>
  <c r="N21" i="3" s="1"/>
  <c r="H21" i="3"/>
  <c r="I21" i="3" s="1"/>
  <c r="J21" i="3"/>
  <c r="R21" i="3"/>
  <c r="S21" i="3" s="1"/>
  <c r="T21" i="3"/>
  <c r="U21" i="3" s="1"/>
  <c r="W21" i="3"/>
  <c r="X21" i="3" s="1"/>
  <c r="I391" i="19"/>
  <c r="J391" i="19" s="1"/>
  <c r="T391" i="19"/>
  <c r="U391" i="19" s="1"/>
  <c r="G391" i="19"/>
  <c r="E391" i="19" s="1"/>
  <c r="W340" i="3"/>
  <c r="X340" i="3" s="1"/>
  <c r="J340" i="3"/>
  <c r="K340" i="3" s="1"/>
  <c r="M340" i="3"/>
  <c r="N340" i="3" s="1"/>
  <c r="M325" i="3"/>
  <c r="N325" i="3" s="1"/>
  <c r="J325" i="3"/>
  <c r="K325" i="3" s="1"/>
  <c r="R243" i="3"/>
  <c r="S243" i="3" s="1"/>
  <c r="M236" i="3"/>
  <c r="N236" i="3" s="1"/>
  <c r="T236" i="3"/>
  <c r="U236" i="3" s="1"/>
  <c r="H229" i="3"/>
  <c r="E229" i="3" s="1"/>
  <c r="J229" i="3"/>
  <c r="K229" i="3" s="1"/>
  <c r="O208" i="3"/>
  <c r="P208" i="3" s="1"/>
  <c r="M208" i="3"/>
  <c r="N208" i="3" s="1"/>
  <c r="F208" i="3"/>
  <c r="W147" i="3"/>
  <c r="X147" i="3" s="1"/>
  <c r="F118" i="3"/>
  <c r="J118" i="3"/>
  <c r="K118" i="3" s="1"/>
  <c r="M118" i="3"/>
  <c r="N118" i="3" s="1"/>
  <c r="W118" i="3"/>
  <c r="X118" i="3" s="1"/>
  <c r="O96" i="3"/>
  <c r="P96" i="3" s="1"/>
  <c r="M96" i="3"/>
  <c r="N96" i="3" s="1"/>
  <c r="R96" i="3"/>
  <c r="S96" i="3" s="1"/>
  <c r="M63" i="3"/>
  <c r="N63" i="3" s="1"/>
  <c r="O63" i="3"/>
  <c r="P63" i="3" s="1"/>
  <c r="R63" i="3"/>
  <c r="S63" i="3" s="1"/>
  <c r="W63" i="3"/>
  <c r="X63" i="3" s="1"/>
  <c r="F63" i="3"/>
  <c r="J63" i="3"/>
  <c r="K63" i="3" s="1"/>
  <c r="T347" i="19"/>
  <c r="U347" i="19" s="1"/>
  <c r="G347" i="19"/>
  <c r="I347" i="19"/>
  <c r="J347" i="19" s="1"/>
  <c r="Q347" i="19"/>
  <c r="R347" i="19" s="1"/>
  <c r="T368" i="3"/>
  <c r="U368" i="3" s="1"/>
  <c r="O357" i="3"/>
  <c r="P357" i="3" s="1"/>
  <c r="O335" i="3"/>
  <c r="P335" i="3" s="1"/>
  <c r="O254" i="3"/>
  <c r="P254" i="3" s="1"/>
  <c r="R238" i="3"/>
  <c r="S238" i="3" s="1"/>
  <c r="W235" i="3"/>
  <c r="X235" i="3" s="1"/>
  <c r="T213" i="3"/>
  <c r="U213" i="3" s="1"/>
  <c r="T206" i="3"/>
  <c r="U206" i="3" s="1"/>
  <c r="T172" i="3"/>
  <c r="U172" i="3" s="1"/>
  <c r="H171" i="3"/>
  <c r="E171" i="3" s="1"/>
  <c r="T171" i="3"/>
  <c r="U171" i="3" s="1"/>
  <c r="O160" i="3"/>
  <c r="P160" i="3" s="1"/>
  <c r="F160" i="3"/>
  <c r="J160" i="3"/>
  <c r="K160" i="3" s="1"/>
  <c r="M160" i="3"/>
  <c r="N160" i="3" s="1"/>
  <c r="W153" i="3"/>
  <c r="X153" i="3" s="1"/>
  <c r="J149" i="3"/>
  <c r="K149" i="3" s="1"/>
  <c r="T149" i="3"/>
  <c r="U149" i="3" s="1"/>
  <c r="O147" i="3"/>
  <c r="P147" i="3" s="1"/>
  <c r="M146" i="3"/>
  <c r="N146" i="3" s="1"/>
  <c r="O146" i="3"/>
  <c r="P146" i="3" s="1"/>
  <c r="W146" i="3"/>
  <c r="X146" i="3" s="1"/>
  <c r="M136" i="3"/>
  <c r="N136" i="3" s="1"/>
  <c r="T136" i="3"/>
  <c r="U136" i="3" s="1"/>
  <c r="F136" i="3"/>
  <c r="H136" i="3"/>
  <c r="I136" i="3" s="1"/>
  <c r="F74" i="3"/>
  <c r="T74" i="3"/>
  <c r="U74" i="3" s="1"/>
  <c r="H74" i="3"/>
  <c r="I74" i="3" s="1"/>
  <c r="O74" i="3"/>
  <c r="P74" i="3" s="1"/>
  <c r="F70" i="3"/>
  <c r="R70" i="3"/>
  <c r="S70" i="3" s="1"/>
  <c r="T70" i="3"/>
  <c r="U70" i="3" s="1"/>
  <c r="H70" i="3"/>
  <c r="I70" i="3" s="1"/>
  <c r="J70" i="3"/>
  <c r="K70" i="3" s="1"/>
  <c r="O105" i="3"/>
  <c r="P105" i="3" s="1"/>
  <c r="T105" i="3"/>
  <c r="U105" i="3" s="1"/>
  <c r="M99" i="3"/>
  <c r="N99" i="3" s="1"/>
  <c r="F99" i="3"/>
  <c r="T64" i="3"/>
  <c r="U64" i="3" s="1"/>
  <c r="W64" i="3"/>
  <c r="X64" i="3" s="1"/>
  <c r="M52" i="3"/>
  <c r="N52" i="3" s="1"/>
  <c r="O52" i="3"/>
  <c r="P52" i="3" s="1"/>
  <c r="R52" i="3"/>
  <c r="S52" i="3" s="1"/>
  <c r="F38" i="3"/>
  <c r="J38" i="3"/>
  <c r="K38" i="3" s="1"/>
  <c r="M38" i="3"/>
  <c r="N38" i="3" s="1"/>
  <c r="O38" i="3"/>
  <c r="P38" i="3" s="1"/>
  <c r="R38" i="3"/>
  <c r="S38" i="3" s="1"/>
  <c r="N430" i="19"/>
  <c r="O430" i="19" s="1"/>
  <c r="G430" i="19"/>
  <c r="H430" i="19" s="1"/>
  <c r="Q430" i="19"/>
  <c r="R430" i="19" s="1"/>
  <c r="T430" i="19"/>
  <c r="U430" i="19" s="1"/>
  <c r="L397" i="19"/>
  <c r="M397" i="19" s="1"/>
  <c r="I397" i="19"/>
  <c r="J397" i="19" s="1"/>
  <c r="N397" i="19"/>
  <c r="O397" i="19" s="1"/>
  <c r="E341" i="19"/>
  <c r="H341" i="19"/>
  <c r="R333" i="3"/>
  <c r="S333" i="3" s="1"/>
  <c r="M333" i="3"/>
  <c r="N333" i="3" s="1"/>
  <c r="J198" i="3"/>
  <c r="K198" i="3" s="1"/>
  <c r="J156" i="3"/>
  <c r="K156" i="3" s="1"/>
  <c r="M156" i="3"/>
  <c r="N156" i="3" s="1"/>
  <c r="H156" i="3"/>
  <c r="H152" i="3"/>
  <c r="E152" i="3" s="1"/>
  <c r="H151" i="3"/>
  <c r="E151" i="3" s="1"/>
  <c r="R151" i="3"/>
  <c r="S151" i="3" s="1"/>
  <c r="F106" i="3"/>
  <c r="J98" i="3"/>
  <c r="K98" i="3" s="1"/>
  <c r="H98" i="3"/>
  <c r="R77" i="3"/>
  <c r="S77" i="3" s="1"/>
  <c r="M50" i="3"/>
  <c r="N50" i="3" s="1"/>
  <c r="J50" i="3"/>
  <c r="K50" i="3" s="1"/>
  <c r="O50" i="3"/>
  <c r="P50" i="3" s="1"/>
  <c r="R50" i="3"/>
  <c r="S50" i="3" s="1"/>
  <c r="T50" i="3"/>
  <c r="U50" i="3" s="1"/>
  <c r="Q420" i="19"/>
  <c r="R420" i="19" s="1"/>
  <c r="L420" i="19"/>
  <c r="M420" i="19" s="1"/>
  <c r="T420" i="19"/>
  <c r="U420" i="19" s="1"/>
  <c r="N420" i="19"/>
  <c r="O420" i="19" s="1"/>
  <c r="G420" i="19"/>
  <c r="E420" i="19" s="1"/>
  <c r="I420" i="19"/>
  <c r="J420" i="19" s="1"/>
  <c r="N387" i="19"/>
  <c r="O387" i="19" s="1"/>
  <c r="I387" i="19"/>
  <c r="J387" i="19" s="1"/>
  <c r="L387" i="19"/>
  <c r="M387" i="19" s="1"/>
  <c r="T387" i="19"/>
  <c r="U387" i="19" s="1"/>
  <c r="Q366" i="19"/>
  <c r="R366" i="19" s="1"/>
  <c r="T366" i="19"/>
  <c r="U366" i="19" s="1"/>
  <c r="I366" i="19"/>
  <c r="J366" i="19" s="1"/>
  <c r="R134" i="3"/>
  <c r="S134" i="3" s="1"/>
  <c r="M134" i="3"/>
  <c r="N134" i="3" s="1"/>
  <c r="T99" i="3"/>
  <c r="U99" i="3" s="1"/>
  <c r="W45" i="3"/>
  <c r="X45" i="3" s="1"/>
  <c r="J45" i="3"/>
  <c r="K45" i="3" s="1"/>
  <c r="M45" i="3"/>
  <c r="N45" i="3" s="1"/>
  <c r="O45" i="3"/>
  <c r="P45" i="3" s="1"/>
  <c r="R45" i="3"/>
  <c r="S45" i="3" s="1"/>
  <c r="T45" i="3"/>
  <c r="U45" i="3" s="1"/>
  <c r="J28" i="3"/>
  <c r="K28" i="3" s="1"/>
  <c r="T28" i="3"/>
  <c r="U28" i="3" s="1"/>
  <c r="H28" i="3"/>
  <c r="I28" i="3" s="1"/>
  <c r="M28" i="3"/>
  <c r="N28" i="3" s="1"/>
  <c r="O28" i="3"/>
  <c r="P28" i="3" s="1"/>
  <c r="W28" i="3"/>
  <c r="X28" i="3" s="1"/>
  <c r="I426" i="19"/>
  <c r="J426" i="19" s="1"/>
  <c r="T426" i="19"/>
  <c r="U426" i="19" s="1"/>
  <c r="G426" i="19"/>
  <c r="H426" i="19" s="1"/>
  <c r="Q426" i="19"/>
  <c r="R426" i="19" s="1"/>
  <c r="Q399" i="19"/>
  <c r="R399" i="19" s="1"/>
  <c r="L399" i="19"/>
  <c r="M399" i="19" s="1"/>
  <c r="Q394" i="19"/>
  <c r="R394" i="19" s="1"/>
  <c r="G394" i="19"/>
  <c r="H394" i="19" s="1"/>
  <c r="I394" i="19"/>
  <c r="J394" i="19" s="1"/>
  <c r="L394" i="19"/>
  <c r="M394" i="19" s="1"/>
  <c r="N394" i="19"/>
  <c r="O394" i="19" s="1"/>
  <c r="L355" i="19"/>
  <c r="M355" i="19" s="1"/>
  <c r="T355" i="19"/>
  <c r="U355" i="19" s="1"/>
  <c r="Q355" i="19"/>
  <c r="R355" i="19" s="1"/>
  <c r="G355" i="19"/>
  <c r="I355" i="19"/>
  <c r="J355" i="19" s="1"/>
  <c r="N355" i="19"/>
  <c r="O355" i="19" s="1"/>
  <c r="L217" i="19"/>
  <c r="M217" i="19" s="1"/>
  <c r="N217" i="19"/>
  <c r="O217" i="19" s="1"/>
  <c r="G109" i="19"/>
  <c r="H109" i="19" s="1"/>
  <c r="L109" i="19"/>
  <c r="M109" i="19" s="1"/>
  <c r="N109" i="19"/>
  <c r="O109" i="19" s="1"/>
  <c r="T109" i="19"/>
  <c r="U109" i="19" s="1"/>
  <c r="I109" i="19"/>
  <c r="J109" i="19" s="1"/>
  <c r="T140" i="3"/>
  <c r="U140" i="3" s="1"/>
  <c r="M140" i="3"/>
  <c r="N140" i="3" s="1"/>
  <c r="H43" i="3"/>
  <c r="F43" i="3"/>
  <c r="R43" i="3"/>
  <c r="S43" i="3" s="1"/>
  <c r="E436" i="19"/>
  <c r="H436" i="19"/>
  <c r="N424" i="19"/>
  <c r="O424" i="19" s="1"/>
  <c r="L424" i="19"/>
  <c r="M424" i="19" s="1"/>
  <c r="G424" i="19"/>
  <c r="E424" i="19" s="1"/>
  <c r="Q424" i="19"/>
  <c r="R424" i="19" s="1"/>
  <c r="T424" i="19"/>
  <c r="U424" i="19" s="1"/>
  <c r="W109" i="3"/>
  <c r="X109" i="3" s="1"/>
  <c r="H109" i="3"/>
  <c r="R109" i="3"/>
  <c r="S109" i="3" s="1"/>
  <c r="R99" i="3"/>
  <c r="S99" i="3" s="1"/>
  <c r="M76" i="3"/>
  <c r="N76" i="3" s="1"/>
  <c r="H76" i="3"/>
  <c r="I76" i="3" s="1"/>
  <c r="J76" i="3"/>
  <c r="K76" i="3" s="1"/>
  <c r="M32" i="3"/>
  <c r="N32" i="3" s="1"/>
  <c r="F32" i="3"/>
  <c r="H32" i="3"/>
  <c r="E32" i="3" s="1"/>
  <c r="J32" i="3"/>
  <c r="K32" i="3" s="1"/>
  <c r="O32" i="3"/>
  <c r="P32" i="3" s="1"/>
  <c r="R32" i="3"/>
  <c r="S32" i="3" s="1"/>
  <c r="T32" i="3"/>
  <c r="U32" i="3" s="1"/>
  <c r="T412" i="19"/>
  <c r="U412" i="19" s="1"/>
  <c r="G412" i="19"/>
  <c r="E412" i="19" s="1"/>
  <c r="Q412" i="19"/>
  <c r="R412" i="19" s="1"/>
  <c r="T405" i="19"/>
  <c r="U405" i="19" s="1"/>
  <c r="I405" i="19"/>
  <c r="J405" i="19" s="1"/>
  <c r="O137" i="3"/>
  <c r="P137" i="3" s="1"/>
  <c r="H137" i="3"/>
  <c r="R137" i="3"/>
  <c r="S137" i="3" s="1"/>
  <c r="F115" i="3"/>
  <c r="W115" i="3"/>
  <c r="X115" i="3" s="1"/>
  <c r="R105" i="3"/>
  <c r="S105" i="3" s="1"/>
  <c r="W34" i="3"/>
  <c r="X34" i="3" s="1"/>
  <c r="F34" i="3"/>
  <c r="O17" i="3"/>
  <c r="M17" i="3"/>
  <c r="N17" i="3" s="1"/>
  <c r="F12" i="3"/>
  <c r="W12" i="3"/>
  <c r="I318" i="19"/>
  <c r="J318" i="19" s="1"/>
  <c r="L318" i="19"/>
  <c r="M318" i="19" s="1"/>
  <c r="Q318" i="19"/>
  <c r="R318" i="19" s="1"/>
  <c r="J60" i="3"/>
  <c r="K60" i="3" s="1"/>
  <c r="E53" i="3"/>
  <c r="I53" i="3"/>
  <c r="M37" i="3"/>
  <c r="N37" i="3" s="1"/>
  <c r="M20" i="3"/>
  <c r="N20" i="3" s="1"/>
  <c r="W20" i="3"/>
  <c r="X20" i="3" s="1"/>
  <c r="N434" i="19"/>
  <c r="O434" i="19" s="1"/>
  <c r="I374" i="19"/>
  <c r="J374" i="19" s="1"/>
  <c r="I333" i="19"/>
  <c r="J333" i="19" s="1"/>
  <c r="L333" i="19"/>
  <c r="M333" i="19" s="1"/>
  <c r="T333" i="19"/>
  <c r="U333" i="19" s="1"/>
  <c r="F203" i="3"/>
  <c r="M203" i="3"/>
  <c r="N203" i="3" s="1"/>
  <c r="M68" i="3"/>
  <c r="N68" i="3" s="1"/>
  <c r="J68" i="3"/>
  <c r="K68" i="3" s="1"/>
  <c r="J65" i="3"/>
  <c r="K65" i="3" s="1"/>
  <c r="F65" i="3"/>
  <c r="R65" i="3"/>
  <c r="S65" i="3" s="1"/>
  <c r="H61" i="3"/>
  <c r="E61" i="3" s="1"/>
  <c r="F57" i="3"/>
  <c r="W57" i="3"/>
  <c r="X57" i="3" s="1"/>
  <c r="H57" i="3"/>
  <c r="E57" i="3" s="1"/>
  <c r="M56" i="3"/>
  <c r="N56" i="3" s="1"/>
  <c r="H56" i="3"/>
  <c r="Q431" i="19"/>
  <c r="R431" i="19" s="1"/>
  <c r="L431" i="19"/>
  <c r="M431" i="19" s="1"/>
  <c r="I431" i="19"/>
  <c r="J431" i="19" s="1"/>
  <c r="G431" i="19"/>
  <c r="E431" i="19" s="1"/>
  <c r="Q418" i="19"/>
  <c r="R418" i="19" s="1"/>
  <c r="L418" i="19"/>
  <c r="M418" i="19" s="1"/>
  <c r="L349" i="19"/>
  <c r="M349" i="19" s="1"/>
  <c r="Q349" i="19"/>
  <c r="R349" i="19" s="1"/>
  <c r="N349" i="19"/>
  <c r="O349" i="19" s="1"/>
  <c r="L301" i="19"/>
  <c r="M301" i="19" s="1"/>
  <c r="N301" i="19"/>
  <c r="O301" i="19" s="1"/>
  <c r="G301" i="19"/>
  <c r="I301" i="19"/>
  <c r="J301" i="19" s="1"/>
  <c r="Q301" i="19"/>
  <c r="R301" i="19" s="1"/>
  <c r="T301" i="19"/>
  <c r="U301" i="19" s="1"/>
  <c r="N241" i="19"/>
  <c r="O241" i="19" s="1"/>
  <c r="G241" i="19"/>
  <c r="H241" i="19" s="1"/>
  <c r="I241" i="19"/>
  <c r="J241" i="19" s="1"/>
  <c r="F16" i="3"/>
  <c r="I209" i="19"/>
  <c r="J209" i="19" s="1"/>
  <c r="G209" i="19"/>
  <c r="H209" i="19" s="1"/>
  <c r="L209" i="19"/>
  <c r="M209" i="19" s="1"/>
  <c r="N209" i="19"/>
  <c r="O209" i="19" s="1"/>
  <c r="Q209" i="19"/>
  <c r="R209" i="19" s="1"/>
  <c r="T209" i="19"/>
  <c r="U209" i="19" s="1"/>
  <c r="F35" i="3"/>
  <c r="M35" i="3"/>
  <c r="N35" i="3" s="1"/>
  <c r="O13" i="3"/>
  <c r="H13" i="3"/>
  <c r="N436" i="19"/>
  <c r="O436" i="19" s="1"/>
  <c r="Q436" i="19"/>
  <c r="R436" i="19" s="1"/>
  <c r="T436" i="19"/>
  <c r="U436" i="19" s="1"/>
  <c r="L425" i="19"/>
  <c r="M425" i="19" s="1"/>
  <c r="I425" i="19"/>
  <c r="J425" i="19" s="1"/>
  <c r="N425" i="19"/>
  <c r="O425" i="19" s="1"/>
  <c r="Q416" i="19"/>
  <c r="R416" i="19" s="1"/>
  <c r="I416" i="19"/>
  <c r="J416" i="19" s="1"/>
  <c r="G416" i="19"/>
  <c r="E416" i="19" s="1"/>
  <c r="T416" i="19"/>
  <c r="U416" i="19" s="1"/>
  <c r="T409" i="19"/>
  <c r="U409" i="19" s="1"/>
  <c r="I409" i="19"/>
  <c r="J409" i="19" s="1"/>
  <c r="N409" i="19"/>
  <c r="O409" i="19" s="1"/>
  <c r="G409" i="19"/>
  <c r="H409" i="19" s="1"/>
  <c r="L409" i="19"/>
  <c r="M409" i="19" s="1"/>
  <c r="L379" i="19"/>
  <c r="M379" i="19" s="1"/>
  <c r="T379" i="19"/>
  <c r="U379" i="19" s="1"/>
  <c r="G379" i="19"/>
  <c r="E379" i="19" s="1"/>
  <c r="E350" i="19"/>
  <c r="H350" i="19"/>
  <c r="W35" i="3"/>
  <c r="X35" i="3" s="1"/>
  <c r="I381" i="19"/>
  <c r="J381" i="19" s="1"/>
  <c r="T381" i="19"/>
  <c r="U381" i="19" s="1"/>
  <c r="E358" i="19"/>
  <c r="H358" i="19"/>
  <c r="G267" i="19"/>
  <c r="E267" i="19" s="1"/>
  <c r="L267" i="19"/>
  <c r="M267" i="19" s="1"/>
  <c r="I267" i="19"/>
  <c r="J267" i="19" s="1"/>
  <c r="T267" i="19"/>
  <c r="U267" i="19" s="1"/>
  <c r="N267" i="19"/>
  <c r="O267" i="19" s="1"/>
  <c r="M60" i="3"/>
  <c r="N60" i="3" s="1"/>
  <c r="F60" i="3"/>
  <c r="G434" i="19"/>
  <c r="L434" i="19"/>
  <c r="M434" i="19" s="1"/>
  <c r="L427" i="19"/>
  <c r="M427" i="19" s="1"/>
  <c r="Q340" i="19"/>
  <c r="R340" i="19" s="1"/>
  <c r="L340" i="19"/>
  <c r="M340" i="19" s="1"/>
  <c r="N340" i="19"/>
  <c r="O340" i="19" s="1"/>
  <c r="I340" i="19"/>
  <c r="J340" i="19" s="1"/>
  <c r="Q323" i="19"/>
  <c r="R323" i="19" s="1"/>
  <c r="T323" i="19"/>
  <c r="U323" i="19" s="1"/>
  <c r="G323" i="19"/>
  <c r="H323" i="19" s="1"/>
  <c r="G308" i="19"/>
  <c r="H308" i="19" s="1"/>
  <c r="N308" i="19"/>
  <c r="O308" i="19" s="1"/>
  <c r="Q308" i="19"/>
  <c r="R308" i="19" s="1"/>
  <c r="T308" i="19"/>
  <c r="U308" i="19" s="1"/>
  <c r="L308" i="19"/>
  <c r="M308" i="19" s="1"/>
  <c r="Q284" i="19"/>
  <c r="R284" i="19" s="1"/>
  <c r="N284" i="19"/>
  <c r="O284" i="19" s="1"/>
  <c r="G284" i="19"/>
  <c r="E284" i="19" s="1"/>
  <c r="I284" i="19"/>
  <c r="J284" i="19" s="1"/>
  <c r="L284" i="19"/>
  <c r="M284" i="19" s="1"/>
  <c r="T284" i="19"/>
  <c r="U284" i="19" s="1"/>
  <c r="I205" i="19"/>
  <c r="J205" i="19" s="1"/>
  <c r="L205" i="19"/>
  <c r="M205" i="19" s="1"/>
  <c r="N205" i="19"/>
  <c r="O205" i="19" s="1"/>
  <c r="Q205" i="19"/>
  <c r="R205" i="19" s="1"/>
  <c r="H371" i="19"/>
  <c r="Q358" i="19"/>
  <c r="R358" i="19" s="1"/>
  <c r="N358" i="19"/>
  <c r="O358" i="19" s="1"/>
  <c r="I358" i="19"/>
  <c r="J358" i="19" s="1"/>
  <c r="L358" i="19"/>
  <c r="M358" i="19" s="1"/>
  <c r="T358" i="19"/>
  <c r="U358" i="19" s="1"/>
  <c r="T295" i="19"/>
  <c r="U295" i="19" s="1"/>
  <c r="G295" i="19"/>
  <c r="E295" i="19" s="1"/>
  <c r="I295" i="19"/>
  <c r="J295" i="19" s="1"/>
  <c r="Q341" i="19"/>
  <c r="R341" i="19" s="1"/>
  <c r="T341" i="19"/>
  <c r="U341" i="19" s="1"/>
  <c r="L341" i="19"/>
  <c r="M341" i="19" s="1"/>
  <c r="I327" i="19"/>
  <c r="J327" i="19" s="1"/>
  <c r="Q327" i="19"/>
  <c r="R327" i="19" s="1"/>
  <c r="T327" i="19"/>
  <c r="U327" i="19" s="1"/>
  <c r="G316" i="19"/>
  <c r="E316" i="19" s="1"/>
  <c r="I316" i="19"/>
  <c r="J316" i="19" s="1"/>
  <c r="L316" i="19"/>
  <c r="M316" i="19" s="1"/>
  <c r="N316" i="19"/>
  <c r="O316" i="19" s="1"/>
  <c r="E265" i="19"/>
  <c r="H265" i="19"/>
  <c r="N150" i="19"/>
  <c r="O150" i="19" s="1"/>
  <c r="T150" i="19"/>
  <c r="U150" i="19" s="1"/>
  <c r="N400" i="19"/>
  <c r="O400" i="19" s="1"/>
  <c r="Q400" i="19"/>
  <c r="R400" i="19" s="1"/>
  <c r="L348" i="19"/>
  <c r="M348" i="19" s="1"/>
  <c r="Q348" i="19"/>
  <c r="R348" i="19" s="1"/>
  <c r="T348" i="19"/>
  <c r="U348" i="19" s="1"/>
  <c r="G344" i="19"/>
  <c r="H344" i="19" s="1"/>
  <c r="I344" i="19"/>
  <c r="J344" i="19" s="1"/>
  <c r="N285" i="19"/>
  <c r="O285" i="19" s="1"/>
  <c r="L285" i="19"/>
  <c r="M285" i="19" s="1"/>
  <c r="I275" i="19"/>
  <c r="J275" i="19" s="1"/>
  <c r="L275" i="19"/>
  <c r="M275" i="19" s="1"/>
  <c r="Q275" i="19"/>
  <c r="R275" i="19" s="1"/>
  <c r="G275" i="19"/>
  <c r="E275" i="19" s="1"/>
  <c r="N275" i="19"/>
  <c r="O275" i="19" s="1"/>
  <c r="T275" i="19"/>
  <c r="U275" i="19" s="1"/>
  <c r="Q272" i="19"/>
  <c r="R272" i="19" s="1"/>
  <c r="G272" i="19"/>
  <c r="H272" i="19" s="1"/>
  <c r="I272" i="19"/>
  <c r="J272" i="19" s="1"/>
  <c r="L272" i="19"/>
  <c r="M272" i="19" s="1"/>
  <c r="N272" i="19"/>
  <c r="O272" i="19" s="1"/>
  <c r="T272" i="19"/>
  <c r="U272" i="19" s="1"/>
  <c r="T219" i="19"/>
  <c r="U219" i="19" s="1"/>
  <c r="I219" i="19"/>
  <c r="J219" i="19" s="1"/>
  <c r="L219" i="19"/>
  <c r="M219" i="19" s="1"/>
  <c r="Q219" i="19"/>
  <c r="R219" i="19" s="1"/>
  <c r="T427" i="19"/>
  <c r="U427" i="19" s="1"/>
  <c r="L404" i="19"/>
  <c r="M404" i="19" s="1"/>
  <c r="N404" i="19"/>
  <c r="O404" i="19" s="1"/>
  <c r="I365" i="19"/>
  <c r="J365" i="19" s="1"/>
  <c r="Q365" i="19"/>
  <c r="R365" i="19" s="1"/>
  <c r="G365" i="19"/>
  <c r="E365" i="19" s="1"/>
  <c r="L359" i="19"/>
  <c r="M359" i="19" s="1"/>
  <c r="Q359" i="19"/>
  <c r="R359" i="19" s="1"/>
  <c r="G312" i="19"/>
  <c r="L312" i="19"/>
  <c r="M312" i="19" s="1"/>
  <c r="N312" i="19"/>
  <c r="O312" i="19" s="1"/>
  <c r="Q312" i="19"/>
  <c r="R312" i="19" s="1"/>
  <c r="L174" i="19"/>
  <c r="M174" i="19" s="1"/>
  <c r="T174" i="19"/>
  <c r="U174" i="19" s="1"/>
  <c r="G174" i="19"/>
  <c r="E174" i="19" s="1"/>
  <c r="G222" i="19"/>
  <c r="H222" i="19" s="1"/>
  <c r="Q222" i="19"/>
  <c r="R222" i="19" s="1"/>
  <c r="L222" i="19"/>
  <c r="M222" i="19" s="1"/>
  <c r="N222" i="19"/>
  <c r="O222" i="19" s="1"/>
  <c r="T222" i="19"/>
  <c r="U222" i="19" s="1"/>
  <c r="G194" i="19"/>
  <c r="E194" i="19" s="1"/>
  <c r="N194" i="19"/>
  <c r="O194" i="19" s="1"/>
  <c r="G161" i="19"/>
  <c r="E161" i="19" s="1"/>
  <c r="Q161" i="19"/>
  <c r="R161" i="19" s="1"/>
  <c r="E107" i="19"/>
  <c r="H107" i="19"/>
  <c r="N45" i="19"/>
  <c r="O45" i="19" s="1"/>
  <c r="Q45" i="19"/>
  <c r="R45" i="19" s="1"/>
  <c r="T45" i="19"/>
  <c r="U45" i="19" s="1"/>
  <c r="N360" i="19"/>
  <c r="O360" i="19" s="1"/>
  <c r="I360" i="19"/>
  <c r="J360" i="19" s="1"/>
  <c r="G352" i="19"/>
  <c r="Q352" i="19"/>
  <c r="R352" i="19" s="1"/>
  <c r="L330" i="19"/>
  <c r="M330" i="19" s="1"/>
  <c r="N330" i="19"/>
  <c r="O330" i="19" s="1"/>
  <c r="Q321" i="19"/>
  <c r="R321" i="19" s="1"/>
  <c r="N321" i="19"/>
  <c r="O321" i="19" s="1"/>
  <c r="I307" i="19"/>
  <c r="J307" i="19" s="1"/>
  <c r="L307" i="19"/>
  <c r="M307" i="19" s="1"/>
  <c r="L210" i="19"/>
  <c r="M210" i="19" s="1"/>
  <c r="G203" i="19"/>
  <c r="E203" i="19" s="1"/>
  <c r="T203" i="19"/>
  <c r="U203" i="19" s="1"/>
  <c r="N184" i="19"/>
  <c r="O184" i="19" s="1"/>
  <c r="L184" i="19"/>
  <c r="M184" i="19" s="1"/>
  <c r="Q163" i="19"/>
  <c r="R163" i="19" s="1"/>
  <c r="I163" i="19"/>
  <c r="J163" i="19" s="1"/>
  <c r="N163" i="19"/>
  <c r="O163" i="19" s="1"/>
  <c r="L163" i="19"/>
  <c r="M163" i="19" s="1"/>
  <c r="T160" i="19"/>
  <c r="U160" i="19" s="1"/>
  <c r="L160" i="19"/>
  <c r="M160" i="19" s="1"/>
  <c r="N160" i="19"/>
  <c r="O160" i="19" s="1"/>
  <c r="I160" i="19"/>
  <c r="J160" i="19" s="1"/>
  <c r="L29" i="19"/>
  <c r="M29" i="19" s="1"/>
  <c r="N29" i="19"/>
  <c r="O29" i="19" s="1"/>
  <c r="Q29" i="19"/>
  <c r="R29" i="19" s="1"/>
  <c r="N302" i="19"/>
  <c r="O302" i="19" s="1"/>
  <c r="L302" i="19"/>
  <c r="M302" i="19" s="1"/>
  <c r="L292" i="19"/>
  <c r="M292" i="19" s="1"/>
  <c r="N292" i="19"/>
  <c r="O292" i="19" s="1"/>
  <c r="I273" i="19"/>
  <c r="J273" i="19" s="1"/>
  <c r="Q273" i="19"/>
  <c r="R273" i="19" s="1"/>
  <c r="T273" i="19"/>
  <c r="U273" i="19" s="1"/>
  <c r="Q264" i="19"/>
  <c r="R264" i="19" s="1"/>
  <c r="N264" i="19"/>
  <c r="O264" i="19" s="1"/>
  <c r="T233" i="19"/>
  <c r="U233" i="19" s="1"/>
  <c r="N233" i="19"/>
  <c r="O233" i="19" s="1"/>
  <c r="Q233" i="19"/>
  <c r="R233" i="19" s="1"/>
  <c r="L233" i="19"/>
  <c r="M233" i="19" s="1"/>
  <c r="I227" i="19"/>
  <c r="J227" i="19" s="1"/>
  <c r="N227" i="19"/>
  <c r="O227" i="19" s="1"/>
  <c r="Q227" i="19"/>
  <c r="R227" i="19" s="1"/>
  <c r="L227" i="19"/>
  <c r="M227" i="19" s="1"/>
  <c r="T227" i="19"/>
  <c r="U227" i="19" s="1"/>
  <c r="Q166" i="19"/>
  <c r="R166" i="19" s="1"/>
  <c r="I166" i="19"/>
  <c r="J166" i="19" s="1"/>
  <c r="G166" i="19"/>
  <c r="H166" i="19" s="1"/>
  <c r="N166" i="19"/>
  <c r="O166" i="19" s="1"/>
  <c r="I207" i="19"/>
  <c r="J207" i="19" s="1"/>
  <c r="N207" i="19"/>
  <c r="O207" i="19" s="1"/>
  <c r="T207" i="19"/>
  <c r="U207" i="19" s="1"/>
  <c r="L207" i="19"/>
  <c r="M207" i="19" s="1"/>
  <c r="T190" i="19"/>
  <c r="U190" i="19" s="1"/>
  <c r="G190" i="19"/>
  <c r="E190" i="19" s="1"/>
  <c r="L190" i="19"/>
  <c r="M190" i="19" s="1"/>
  <c r="L250" i="19"/>
  <c r="M250" i="19" s="1"/>
  <c r="G250" i="19"/>
  <c r="E250" i="19" s="1"/>
  <c r="N250" i="19"/>
  <c r="O250" i="19" s="1"/>
  <c r="Q250" i="19"/>
  <c r="R250" i="19" s="1"/>
  <c r="T143" i="19"/>
  <c r="U143" i="19" s="1"/>
  <c r="G143" i="19"/>
  <c r="E143" i="19" s="1"/>
  <c r="G125" i="19"/>
  <c r="Q125" i="19"/>
  <c r="R125" i="19" s="1"/>
  <c r="T125" i="19"/>
  <c r="U125" i="19" s="1"/>
  <c r="I117" i="19"/>
  <c r="J117" i="19" s="1"/>
  <c r="Q117" i="19"/>
  <c r="R117" i="19" s="1"/>
  <c r="G117" i="19"/>
  <c r="T117" i="19"/>
  <c r="U117" i="19" s="1"/>
  <c r="Q105" i="19"/>
  <c r="R105" i="19" s="1"/>
  <c r="I105" i="19"/>
  <c r="J105" i="19" s="1"/>
  <c r="T105" i="19"/>
  <c r="U105" i="19" s="1"/>
  <c r="G105" i="19"/>
  <c r="E105" i="19" s="1"/>
  <c r="L105" i="19"/>
  <c r="M105" i="19" s="1"/>
  <c r="N105" i="19"/>
  <c r="O105" i="19" s="1"/>
  <c r="L72" i="19"/>
  <c r="M72" i="19" s="1"/>
  <c r="N72" i="19"/>
  <c r="O72" i="19" s="1"/>
  <c r="Q187" i="19"/>
  <c r="R187" i="19" s="1"/>
  <c r="I187" i="19"/>
  <c r="J187" i="19" s="1"/>
  <c r="L187" i="19"/>
  <c r="M187" i="19" s="1"/>
  <c r="N187" i="19"/>
  <c r="O187" i="19" s="1"/>
  <c r="I111" i="19"/>
  <c r="J111" i="19" s="1"/>
  <c r="L111" i="19"/>
  <c r="M111" i="19" s="1"/>
  <c r="G111" i="19"/>
  <c r="N111" i="19"/>
  <c r="O111" i="19" s="1"/>
  <c r="T111" i="19"/>
  <c r="U111" i="19" s="1"/>
  <c r="L95" i="19"/>
  <c r="M95" i="19" s="1"/>
  <c r="N95" i="19"/>
  <c r="O95" i="19" s="1"/>
  <c r="N49" i="19"/>
  <c r="O49" i="19" s="1"/>
  <c r="L49" i="19"/>
  <c r="M49" i="19" s="1"/>
  <c r="Q49" i="19"/>
  <c r="R49" i="19" s="1"/>
  <c r="O22" i="3"/>
  <c r="P22" i="3" s="1"/>
  <c r="H22" i="3"/>
  <c r="E22" i="3" s="1"/>
  <c r="L335" i="19"/>
  <c r="M335" i="19" s="1"/>
  <c r="G335" i="19"/>
  <c r="E335" i="19" s="1"/>
  <c r="L328" i="19"/>
  <c r="M328" i="19" s="1"/>
  <c r="I328" i="19"/>
  <c r="J328" i="19" s="1"/>
  <c r="I291" i="19"/>
  <c r="J291" i="19" s="1"/>
  <c r="G290" i="19"/>
  <c r="E290" i="19" s="1"/>
  <c r="G278" i="19"/>
  <c r="E278" i="19" s="1"/>
  <c r="I252" i="19"/>
  <c r="J252" i="19" s="1"/>
  <c r="G181" i="19"/>
  <c r="H181" i="19" s="1"/>
  <c r="H179" i="19"/>
  <c r="Q162" i="19"/>
  <c r="R162" i="19" s="1"/>
  <c r="N162" i="19"/>
  <c r="O162" i="19" s="1"/>
  <c r="G162" i="19"/>
  <c r="H162" i="19" s="1"/>
  <c r="I162" i="19"/>
  <c r="J162" i="19" s="1"/>
  <c r="L162" i="19"/>
  <c r="M162" i="19" s="1"/>
  <c r="L142" i="19"/>
  <c r="M142" i="19" s="1"/>
  <c r="I142" i="19"/>
  <c r="J142" i="19" s="1"/>
  <c r="L336" i="19"/>
  <c r="M336" i="19" s="1"/>
  <c r="I336" i="19"/>
  <c r="J336" i="19" s="1"/>
  <c r="Q305" i="19"/>
  <c r="R305" i="19" s="1"/>
  <c r="N305" i="19"/>
  <c r="O305" i="19" s="1"/>
  <c r="T305" i="19"/>
  <c r="U305" i="19" s="1"/>
  <c r="G297" i="19"/>
  <c r="E297" i="19" s="1"/>
  <c r="T297" i="19"/>
  <c r="U297" i="19" s="1"/>
  <c r="Q280" i="19"/>
  <c r="R280" i="19" s="1"/>
  <c r="N280" i="19"/>
  <c r="O280" i="19" s="1"/>
  <c r="G206" i="19"/>
  <c r="H206" i="19" s="1"/>
  <c r="Q206" i="19"/>
  <c r="R206" i="19" s="1"/>
  <c r="E128" i="19"/>
  <c r="H128" i="19"/>
  <c r="L53" i="19"/>
  <c r="M53" i="19" s="1"/>
  <c r="N53" i="19"/>
  <c r="O53" i="19" s="1"/>
  <c r="Q53" i="19"/>
  <c r="R53" i="19" s="1"/>
  <c r="T53" i="19"/>
  <c r="U53" i="19" s="1"/>
  <c r="G53" i="19"/>
  <c r="E53" i="19" s="1"/>
  <c r="I53" i="19"/>
  <c r="J53" i="19" s="1"/>
  <c r="T175" i="19"/>
  <c r="U175" i="19" s="1"/>
  <c r="G175" i="19"/>
  <c r="H175" i="19" s="1"/>
  <c r="I175" i="19"/>
  <c r="J175" i="19" s="1"/>
  <c r="L175" i="19"/>
  <c r="M175" i="19" s="1"/>
  <c r="Q175" i="19"/>
  <c r="R175" i="19" s="1"/>
  <c r="Q67" i="19"/>
  <c r="R67" i="19" s="1"/>
  <c r="L67" i="19"/>
  <c r="M67" i="19" s="1"/>
  <c r="N67" i="19"/>
  <c r="O67" i="19" s="1"/>
  <c r="T67" i="19"/>
  <c r="U67" i="19" s="1"/>
  <c r="I298" i="19"/>
  <c r="J298" i="19" s="1"/>
  <c r="L298" i="19"/>
  <c r="M298" i="19" s="1"/>
  <c r="T281" i="19"/>
  <c r="U281" i="19" s="1"/>
  <c r="I268" i="19"/>
  <c r="J268" i="19" s="1"/>
  <c r="L268" i="19"/>
  <c r="M268" i="19" s="1"/>
  <c r="L221" i="19"/>
  <c r="M221" i="19" s="1"/>
  <c r="Q221" i="19"/>
  <c r="R221" i="19" s="1"/>
  <c r="I211" i="19"/>
  <c r="J211" i="19" s="1"/>
  <c r="N211" i="19"/>
  <c r="O211" i="19" s="1"/>
  <c r="Q211" i="19"/>
  <c r="R211" i="19" s="1"/>
  <c r="G204" i="19"/>
  <c r="I204" i="19"/>
  <c r="J204" i="19" s="1"/>
  <c r="L204" i="19"/>
  <c r="M204" i="19" s="1"/>
  <c r="N204" i="19"/>
  <c r="O204" i="19" s="1"/>
  <c r="I200" i="19"/>
  <c r="L200" i="19"/>
  <c r="N200" i="19"/>
  <c r="L169" i="19"/>
  <c r="M169" i="19" s="1"/>
  <c r="I169" i="19"/>
  <c r="J169" i="19" s="1"/>
  <c r="Q153" i="19"/>
  <c r="R153" i="19" s="1"/>
  <c r="G153" i="19"/>
  <c r="H153" i="19" s="1"/>
  <c r="I153" i="19"/>
  <c r="J153" i="19" s="1"/>
  <c r="Q283" i="19"/>
  <c r="R283" i="19" s="1"/>
  <c r="G283" i="19"/>
  <c r="E283" i="19" s="1"/>
  <c r="L167" i="19"/>
  <c r="M167" i="19" s="1"/>
  <c r="T167" i="19"/>
  <c r="U167" i="19" s="1"/>
  <c r="N167" i="19"/>
  <c r="O167" i="19" s="1"/>
  <c r="G135" i="19"/>
  <c r="L135" i="19"/>
  <c r="M135" i="19" s="1"/>
  <c r="I135" i="19"/>
  <c r="J135" i="19" s="1"/>
  <c r="N135" i="19"/>
  <c r="O135" i="19" s="1"/>
  <c r="Q135" i="19"/>
  <c r="R135" i="19" s="1"/>
  <c r="T135" i="19"/>
  <c r="U135" i="19" s="1"/>
  <c r="T79" i="19"/>
  <c r="U79" i="19" s="1"/>
  <c r="I79" i="19"/>
  <c r="J79" i="19" s="1"/>
  <c r="I214" i="19"/>
  <c r="J214" i="19" s="1"/>
  <c r="I189" i="19"/>
  <c r="J189" i="19" s="1"/>
  <c r="Q159" i="19"/>
  <c r="R159" i="19" s="1"/>
  <c r="L154" i="19"/>
  <c r="M154" i="19" s="1"/>
  <c r="I215" i="19"/>
  <c r="J215" i="19" s="1"/>
  <c r="Q198" i="19"/>
  <c r="R198" i="19" s="1"/>
  <c r="T198" i="19"/>
  <c r="U198" i="19" s="1"/>
  <c r="I146" i="19"/>
  <c r="J146" i="19" s="1"/>
  <c r="I185" i="19"/>
  <c r="J185" i="19" s="1"/>
  <c r="G185" i="19"/>
  <c r="H185" i="19" s="1"/>
  <c r="T185" i="19"/>
  <c r="U185" i="19" s="1"/>
  <c r="Q151" i="19"/>
  <c r="R151" i="19" s="1"/>
  <c r="I151" i="19"/>
  <c r="J151" i="19" s="1"/>
  <c r="G151" i="19"/>
  <c r="E151" i="19" s="1"/>
  <c r="N118" i="19"/>
  <c r="O118" i="19" s="1"/>
  <c r="Q118" i="19"/>
  <c r="R118" i="19" s="1"/>
  <c r="L116" i="19"/>
  <c r="M116" i="19" s="1"/>
  <c r="N116" i="19"/>
  <c r="O116" i="19" s="1"/>
  <c r="G81" i="19"/>
  <c r="E81" i="19" s="1"/>
  <c r="I81" i="19"/>
  <c r="J81" i="19" s="1"/>
  <c r="Q81" i="19"/>
  <c r="R81" i="19" s="1"/>
  <c r="T81" i="19"/>
  <c r="U81" i="19" s="1"/>
  <c r="I114" i="19"/>
  <c r="J114" i="19" s="1"/>
  <c r="Q114" i="19"/>
  <c r="R114" i="19" s="1"/>
  <c r="L71" i="19"/>
  <c r="M71" i="19" s="1"/>
  <c r="T71" i="19"/>
  <c r="U71" i="19" s="1"/>
  <c r="G71" i="19"/>
  <c r="H71" i="19" s="1"/>
  <c r="I71" i="19"/>
  <c r="J71" i="19" s="1"/>
  <c r="N71" i="19"/>
  <c r="O71" i="19" s="1"/>
  <c r="N48" i="19"/>
  <c r="O48" i="19" s="1"/>
  <c r="I48" i="19"/>
  <c r="J48" i="19" s="1"/>
  <c r="L48" i="19"/>
  <c r="M48" i="19" s="1"/>
  <c r="Q48" i="19"/>
  <c r="R48" i="19" s="1"/>
  <c r="N20" i="19"/>
  <c r="O20" i="19" s="1"/>
  <c r="L20" i="19"/>
  <c r="M20" i="19" s="1"/>
  <c r="Q156" i="19"/>
  <c r="R156" i="19" s="1"/>
  <c r="L156" i="19"/>
  <c r="M156" i="19" s="1"/>
  <c r="T156" i="19"/>
  <c r="U156" i="19" s="1"/>
  <c r="L106" i="19"/>
  <c r="M106" i="19" s="1"/>
  <c r="Q106" i="19"/>
  <c r="R106" i="19" s="1"/>
  <c r="I75" i="19"/>
  <c r="J75" i="19" s="1"/>
  <c r="L75" i="19"/>
  <c r="M75" i="19" s="1"/>
  <c r="G75" i="19"/>
  <c r="N75" i="19"/>
  <c r="O75" i="19" s="1"/>
  <c r="T75" i="19"/>
  <c r="U75" i="19" s="1"/>
  <c r="T214" i="19"/>
  <c r="U214" i="19" s="1"/>
  <c r="G186" i="19"/>
  <c r="T186" i="19"/>
  <c r="U186" i="19" s="1"/>
  <c r="N159" i="19"/>
  <c r="O159" i="19" s="1"/>
  <c r="L159" i="19"/>
  <c r="M159" i="19" s="1"/>
  <c r="T154" i="19"/>
  <c r="U154" i="19" s="1"/>
  <c r="G154" i="19"/>
  <c r="H154" i="19" s="1"/>
  <c r="G58" i="19"/>
  <c r="E58" i="19" s="1"/>
  <c r="I58" i="19"/>
  <c r="J58" i="19" s="1"/>
  <c r="Q58" i="19"/>
  <c r="R58" i="19" s="1"/>
  <c r="L58" i="19"/>
  <c r="M58" i="19" s="1"/>
  <c r="N58" i="19"/>
  <c r="O58" i="19" s="1"/>
  <c r="T58" i="19"/>
  <c r="U58" i="19" s="1"/>
  <c r="G76" i="19"/>
  <c r="E76" i="19" s="1"/>
  <c r="N76" i="19"/>
  <c r="O76" i="19" s="1"/>
  <c r="L41" i="19"/>
  <c r="M41" i="19" s="1"/>
  <c r="H66" i="19"/>
  <c r="T107" i="19"/>
  <c r="U107" i="19" s="1"/>
  <c r="N107" i="19"/>
  <c r="O107" i="19" s="1"/>
  <c r="Q103" i="19"/>
  <c r="R103" i="19" s="1"/>
  <c r="L103" i="19"/>
  <c r="M103" i="19" s="1"/>
  <c r="T103" i="19"/>
  <c r="U103" i="19" s="1"/>
  <c r="G73" i="19"/>
  <c r="T73" i="19"/>
  <c r="U73" i="19" s="1"/>
  <c r="I73" i="19"/>
  <c r="J73" i="19" s="1"/>
  <c r="N43" i="19"/>
  <c r="O43" i="19" s="1"/>
  <c r="T43" i="19"/>
  <c r="U43" i="19" s="1"/>
  <c r="N30" i="19"/>
  <c r="O30" i="19" s="1"/>
  <c r="L30" i="19"/>
  <c r="M30" i="19" s="1"/>
  <c r="Q30" i="19"/>
  <c r="R30" i="19" s="1"/>
  <c r="T30" i="19"/>
  <c r="U30" i="19" s="1"/>
  <c r="L149" i="19"/>
  <c r="M149" i="19" s="1"/>
  <c r="T149" i="19"/>
  <c r="U149" i="19" s="1"/>
  <c r="L141" i="19"/>
  <c r="M141" i="19" s="1"/>
  <c r="I141" i="19"/>
  <c r="J141" i="19" s="1"/>
  <c r="G77" i="19"/>
  <c r="E77" i="19" s="1"/>
  <c r="L77" i="19"/>
  <c r="M77" i="19" s="1"/>
  <c r="T76" i="19"/>
  <c r="U76" i="19" s="1"/>
  <c r="G41" i="19"/>
  <c r="E41" i="19" s="1"/>
  <c r="N41" i="19"/>
  <c r="O41" i="19" s="1"/>
  <c r="I38" i="19"/>
  <c r="J38" i="19" s="1"/>
  <c r="L38" i="19"/>
  <c r="M38" i="19" s="1"/>
  <c r="G132" i="19"/>
  <c r="G94" i="19"/>
  <c r="E94" i="19" s="1"/>
  <c r="N94" i="19"/>
  <c r="O94" i="19" s="1"/>
  <c r="G56" i="19"/>
  <c r="E56" i="19" s="1"/>
  <c r="G50" i="19"/>
  <c r="L40" i="19"/>
  <c r="M40" i="19" s="1"/>
  <c r="G34" i="19"/>
  <c r="E34" i="19" s="1"/>
  <c r="T34" i="19"/>
  <c r="U34" i="19" s="1"/>
  <c r="I21" i="19"/>
  <c r="Q21" i="19"/>
  <c r="R21" i="19" s="1"/>
  <c r="T35" i="19"/>
  <c r="U35" i="19" s="1"/>
  <c r="L32" i="19"/>
  <c r="M32" i="19" s="1"/>
  <c r="I32" i="19"/>
  <c r="J32" i="19" s="1"/>
  <c r="L104" i="19"/>
  <c r="M104" i="19" s="1"/>
  <c r="T25" i="3"/>
  <c r="U25" i="3" s="1"/>
  <c r="O25" i="3"/>
  <c r="P25" i="3" s="1"/>
  <c r="M25" i="3"/>
  <c r="N25" i="3" s="1"/>
  <c r="N24" i="19"/>
  <c r="O24" i="19" s="1"/>
  <c r="L24" i="19"/>
  <c r="M24" i="19" s="1"/>
  <c r="Q24" i="19"/>
  <c r="R24" i="19" s="1"/>
  <c r="G24" i="19"/>
  <c r="W23" i="3"/>
  <c r="X23" i="3" s="1"/>
  <c r="O23" i="3"/>
  <c r="P23" i="3" s="1"/>
  <c r="M23" i="3"/>
  <c r="N23" i="3" s="1"/>
  <c r="T20" i="3"/>
  <c r="U20" i="3" s="1"/>
  <c r="R20" i="3"/>
  <c r="S20" i="3" s="1"/>
  <c r="O20" i="3"/>
  <c r="P20" i="3" s="1"/>
  <c r="J20" i="3"/>
  <c r="K20" i="3" s="1"/>
  <c r="H20" i="3"/>
  <c r="E20" i="3" s="1"/>
  <c r="F20" i="3"/>
  <c r="T16" i="3"/>
  <c r="O16" i="3"/>
  <c r="M16" i="3"/>
  <c r="N16" i="3" s="1"/>
  <c r="H16" i="3"/>
  <c r="I16" i="3" s="1"/>
  <c r="I15" i="19"/>
  <c r="W13" i="3"/>
  <c r="T13" i="3"/>
  <c r="J12" i="3"/>
  <c r="H12" i="3"/>
  <c r="E12" i="3" s="1"/>
  <c r="T12" i="3"/>
  <c r="O12" i="3"/>
  <c r="M12" i="3"/>
  <c r="I428" i="3"/>
  <c r="I408" i="3"/>
  <c r="I399" i="3"/>
  <c r="I307" i="3"/>
  <c r="I248" i="3"/>
  <c r="I366" i="3"/>
  <c r="I391" i="3"/>
  <c r="I186" i="3"/>
  <c r="I78" i="3"/>
  <c r="E148" i="3"/>
  <c r="E41" i="3"/>
  <c r="E44" i="3"/>
  <c r="E28" i="3"/>
  <c r="E221" i="3"/>
  <c r="E179" i="3"/>
  <c r="I362" i="3"/>
  <c r="I126" i="3"/>
  <c r="H280" i="19"/>
  <c r="H30" i="19"/>
  <c r="H286" i="19"/>
  <c r="E112" i="19"/>
  <c r="H404" i="19"/>
  <c r="H156" i="19"/>
  <c r="E40" i="19"/>
  <c r="E165" i="19"/>
  <c r="E235" i="19"/>
  <c r="H77" i="19"/>
  <c r="E12" i="19"/>
  <c r="H391" i="19"/>
  <c r="H262" i="19"/>
  <c r="H113" i="19"/>
  <c r="H164" i="19"/>
  <c r="E227" i="3"/>
  <c r="E191" i="3"/>
  <c r="I176" i="3"/>
  <c r="I304" i="3"/>
  <c r="I71" i="3"/>
  <c r="E269" i="3"/>
  <c r="E69" i="3"/>
  <c r="E210" i="3"/>
  <c r="I342" i="3"/>
  <c r="I340" i="3"/>
  <c r="E299" i="3"/>
  <c r="I289" i="3"/>
  <c r="I160" i="3"/>
  <c r="I80" i="3"/>
  <c r="I266" i="3"/>
  <c r="E241" i="3"/>
  <c r="I124" i="3"/>
  <c r="I114" i="3"/>
  <c r="I407" i="3"/>
  <c r="I284" i="3"/>
  <c r="I278" i="3"/>
  <c r="I152" i="3"/>
  <c r="I150" i="3"/>
  <c r="I149" i="3"/>
  <c r="I127" i="3"/>
  <c r="I104" i="3"/>
  <c r="E50" i="3"/>
  <c r="E402" i="3"/>
  <c r="I229" i="3"/>
  <c r="E136" i="3"/>
  <c r="E18" i="3"/>
  <c r="E85" i="3"/>
  <c r="E315" i="3"/>
  <c r="E263" i="3"/>
  <c r="E87" i="3"/>
  <c r="E65" i="3"/>
  <c r="E33" i="3"/>
  <c r="E207" i="3"/>
  <c r="I403" i="3"/>
  <c r="E328" i="3"/>
  <c r="E147" i="3"/>
  <c r="I100" i="3"/>
  <c r="I434" i="3"/>
  <c r="I427" i="3"/>
  <c r="I384" i="3"/>
  <c r="I343" i="3"/>
  <c r="E160" i="19"/>
  <c r="H427" i="19"/>
  <c r="H335" i="19"/>
  <c r="H104" i="19"/>
  <c r="H305" i="19"/>
  <c r="H275" i="19"/>
  <c r="H256" i="19"/>
  <c r="H233" i="19"/>
  <c r="H229" i="19"/>
  <c r="E175" i="19"/>
  <c r="E426" i="19"/>
  <c r="H407" i="19"/>
  <c r="H393" i="19"/>
  <c r="H293" i="19"/>
  <c r="H94" i="19"/>
  <c r="H52" i="19"/>
  <c r="H47" i="19"/>
  <c r="E428" i="19"/>
  <c r="E17" i="19"/>
  <c r="H431" i="19"/>
  <c r="H92" i="19"/>
  <c r="H86" i="19"/>
  <c r="H325" i="19"/>
  <c r="H221" i="19"/>
  <c r="H141" i="19"/>
  <c r="H110" i="19"/>
  <c r="H101" i="19"/>
  <c r="H27" i="19"/>
  <c r="L337" i="19"/>
  <c r="M337" i="19" s="1"/>
  <c r="N337" i="19"/>
  <c r="O337" i="19" s="1"/>
  <c r="G337" i="19"/>
  <c r="I337" i="19"/>
  <c r="J337" i="19" s="1"/>
  <c r="Q337" i="19"/>
  <c r="R337" i="19" s="1"/>
  <c r="Q320" i="19"/>
  <c r="R320" i="19" s="1"/>
  <c r="L320" i="19"/>
  <c r="M320" i="19" s="1"/>
  <c r="G320" i="19"/>
  <c r="T320" i="19"/>
  <c r="U320" i="19" s="1"/>
  <c r="I320" i="19"/>
  <c r="J320" i="19" s="1"/>
  <c r="N320" i="19"/>
  <c r="O320" i="19" s="1"/>
  <c r="H419" i="19"/>
  <c r="E419" i="19"/>
  <c r="L382" i="19"/>
  <c r="M382" i="19" s="1"/>
  <c r="N382" i="19"/>
  <c r="O382" i="19" s="1"/>
  <c r="G382" i="19"/>
  <c r="I382" i="19"/>
  <c r="J382" i="19" s="1"/>
  <c r="Q382" i="19"/>
  <c r="R382" i="19" s="1"/>
  <c r="Q361" i="19"/>
  <c r="R361" i="19" s="1"/>
  <c r="I361" i="19"/>
  <c r="J361" i="19" s="1"/>
  <c r="L361" i="19"/>
  <c r="M361" i="19" s="1"/>
  <c r="G361" i="19"/>
  <c r="N361" i="19"/>
  <c r="O361" i="19" s="1"/>
  <c r="I370" i="19"/>
  <c r="J370" i="19" s="1"/>
  <c r="L370" i="19"/>
  <c r="M370" i="19" s="1"/>
  <c r="N370" i="19"/>
  <c r="O370" i="19" s="1"/>
  <c r="G370" i="19"/>
  <c r="Q370" i="19"/>
  <c r="R370" i="19" s="1"/>
  <c r="T370" i="19"/>
  <c r="U370" i="19" s="1"/>
  <c r="L247" i="19"/>
  <c r="M247" i="19" s="1"/>
  <c r="T247" i="19"/>
  <c r="U247" i="19" s="1"/>
  <c r="G247" i="19"/>
  <c r="I247" i="19"/>
  <c r="J247" i="19" s="1"/>
  <c r="N247" i="19"/>
  <c r="O247" i="19" s="1"/>
  <c r="Q247" i="19"/>
  <c r="R247" i="19" s="1"/>
  <c r="E242" i="19"/>
  <c r="H242" i="19"/>
  <c r="E209" i="19"/>
  <c r="L176" i="19"/>
  <c r="M176" i="19" s="1"/>
  <c r="I176" i="19"/>
  <c r="J176" i="19" s="1"/>
  <c r="T176" i="19"/>
  <c r="U176" i="19" s="1"/>
  <c r="G176" i="19"/>
  <c r="N176" i="19"/>
  <c r="O176" i="19" s="1"/>
  <c r="Q176" i="19"/>
  <c r="R176" i="19" s="1"/>
  <c r="T157" i="19"/>
  <c r="U157" i="19" s="1"/>
  <c r="I157" i="19"/>
  <c r="J157" i="19" s="1"/>
  <c r="N157" i="19"/>
  <c r="O157" i="19" s="1"/>
  <c r="G157" i="19"/>
  <c r="L157" i="19"/>
  <c r="M157" i="19" s="1"/>
  <c r="Q157" i="19"/>
  <c r="R157" i="19" s="1"/>
  <c r="E368" i="19"/>
  <c r="H368" i="19"/>
  <c r="Q180" i="19"/>
  <c r="R180" i="19" s="1"/>
  <c r="G180" i="19"/>
  <c r="T180" i="19"/>
  <c r="U180" i="19" s="1"/>
  <c r="I180" i="19"/>
  <c r="J180" i="19" s="1"/>
  <c r="L180" i="19"/>
  <c r="M180" i="19" s="1"/>
  <c r="N180" i="19"/>
  <c r="O180" i="19" s="1"/>
  <c r="T403" i="19"/>
  <c r="U403" i="19" s="1"/>
  <c r="I403" i="19"/>
  <c r="J403" i="19" s="1"/>
  <c r="Q403" i="19"/>
  <c r="R403" i="19" s="1"/>
  <c r="G403" i="19"/>
  <c r="L403" i="19"/>
  <c r="M403" i="19" s="1"/>
  <c r="N403" i="19"/>
  <c r="O403" i="19" s="1"/>
  <c r="L296" i="19"/>
  <c r="M296" i="19" s="1"/>
  <c r="N296" i="19"/>
  <c r="O296" i="19" s="1"/>
  <c r="G296" i="19"/>
  <c r="I296" i="19"/>
  <c r="J296" i="19" s="1"/>
  <c r="Q296" i="19"/>
  <c r="R296" i="19" s="1"/>
  <c r="Q274" i="19"/>
  <c r="R274" i="19" s="1"/>
  <c r="G274" i="19"/>
  <c r="I274" i="19"/>
  <c r="J274" i="19" s="1"/>
  <c r="L274" i="19"/>
  <c r="M274" i="19" s="1"/>
  <c r="N274" i="19"/>
  <c r="O274" i="19" s="1"/>
  <c r="T274" i="19"/>
  <c r="U274" i="19" s="1"/>
  <c r="L83" i="19"/>
  <c r="M83" i="19" s="1"/>
  <c r="N83" i="19"/>
  <c r="O83" i="19" s="1"/>
  <c r="I83" i="19"/>
  <c r="J83" i="19" s="1"/>
  <c r="G83" i="19"/>
  <c r="Q83" i="19"/>
  <c r="R83" i="19" s="1"/>
  <c r="T83" i="19"/>
  <c r="U83" i="19" s="1"/>
  <c r="H226" i="19"/>
  <c r="E226" i="19"/>
  <c r="G423" i="19"/>
  <c r="T423" i="19"/>
  <c r="U423" i="19" s="1"/>
  <c r="I423" i="19"/>
  <c r="Q423" i="19"/>
  <c r="R423" i="19" s="1"/>
  <c r="L423" i="19"/>
  <c r="N423" i="19"/>
  <c r="L410" i="19"/>
  <c r="M410" i="19" s="1"/>
  <c r="N410" i="19"/>
  <c r="O410" i="19" s="1"/>
  <c r="G410" i="19"/>
  <c r="Q410" i="19"/>
  <c r="R410" i="19" s="1"/>
  <c r="I410" i="19"/>
  <c r="J410" i="19" s="1"/>
  <c r="H174" i="19"/>
  <c r="H299" i="19"/>
  <c r="E299" i="19"/>
  <c r="Q289" i="19"/>
  <c r="R289" i="19" s="1"/>
  <c r="T289" i="19"/>
  <c r="U289" i="19" s="1"/>
  <c r="I289" i="19"/>
  <c r="J289" i="19" s="1"/>
  <c r="G289" i="19"/>
  <c r="N289" i="19"/>
  <c r="O289" i="19" s="1"/>
  <c r="L289" i="19"/>
  <c r="M289" i="19" s="1"/>
  <c r="G228" i="19"/>
  <c r="T228" i="19"/>
  <c r="U228" i="19" s="1"/>
  <c r="L228" i="19"/>
  <c r="M228" i="19" s="1"/>
  <c r="I228" i="19"/>
  <c r="J228" i="19" s="1"/>
  <c r="N228" i="19"/>
  <c r="O228" i="19" s="1"/>
  <c r="Q228" i="19"/>
  <c r="R228" i="19" s="1"/>
  <c r="L188" i="19"/>
  <c r="M188" i="19" s="1"/>
  <c r="I188" i="19"/>
  <c r="J188" i="19" s="1"/>
  <c r="Q188" i="19"/>
  <c r="R188" i="19" s="1"/>
  <c r="G188" i="19"/>
  <c r="T188" i="19"/>
  <c r="U188" i="19" s="1"/>
  <c r="N188" i="19"/>
  <c r="O188" i="19" s="1"/>
  <c r="T99" i="19"/>
  <c r="U99" i="19" s="1"/>
  <c r="G99" i="19"/>
  <c r="N99" i="19"/>
  <c r="O99" i="19" s="1"/>
  <c r="I99" i="19"/>
  <c r="J99" i="19" s="1"/>
  <c r="Q99" i="19"/>
  <c r="R99" i="19" s="1"/>
  <c r="L99" i="19"/>
  <c r="M99" i="19" s="1"/>
  <c r="G357" i="19"/>
  <c r="Q357" i="19"/>
  <c r="R357" i="19" s="1"/>
  <c r="I357" i="19"/>
  <c r="J357" i="19" s="1"/>
  <c r="L357" i="19"/>
  <c r="M357" i="19" s="1"/>
  <c r="N357" i="19"/>
  <c r="O357" i="19" s="1"/>
  <c r="T357" i="19"/>
  <c r="U357" i="19" s="1"/>
  <c r="Q429" i="19"/>
  <c r="R429" i="19" s="1"/>
  <c r="G429" i="19"/>
  <c r="T429" i="19"/>
  <c r="U429" i="19" s="1"/>
  <c r="I429" i="19"/>
  <c r="J429" i="19" s="1"/>
  <c r="L429" i="19"/>
  <c r="M429" i="19" s="1"/>
  <c r="T337" i="19"/>
  <c r="U337" i="19" s="1"/>
  <c r="G288" i="19"/>
  <c r="L288" i="19"/>
  <c r="M288" i="19" s="1"/>
  <c r="N288" i="19"/>
  <c r="O288" i="19" s="1"/>
  <c r="Q288" i="19"/>
  <c r="R288" i="19" s="1"/>
  <c r="I288" i="19"/>
  <c r="J288" i="19" s="1"/>
  <c r="T288" i="19"/>
  <c r="U288" i="19" s="1"/>
  <c r="N383" i="19"/>
  <c r="O383" i="19" s="1"/>
  <c r="T383" i="19"/>
  <c r="U383" i="19" s="1"/>
  <c r="G383" i="19"/>
  <c r="I383" i="19"/>
  <c r="J383" i="19" s="1"/>
  <c r="L383" i="19"/>
  <c r="M383" i="19" s="1"/>
  <c r="Q383" i="19"/>
  <c r="R383" i="19" s="1"/>
  <c r="G351" i="19"/>
  <c r="T351" i="19"/>
  <c r="U351" i="19" s="1"/>
  <c r="I351" i="19"/>
  <c r="J351" i="19" s="1"/>
  <c r="N351" i="19"/>
  <c r="O351" i="19" s="1"/>
  <c r="Q351" i="19"/>
  <c r="R351" i="19" s="1"/>
  <c r="L351" i="19"/>
  <c r="M351" i="19" s="1"/>
  <c r="L257" i="19"/>
  <c r="M257" i="19" s="1"/>
  <c r="N257" i="19"/>
  <c r="O257" i="19" s="1"/>
  <c r="I257" i="19"/>
  <c r="J257" i="19" s="1"/>
  <c r="G257" i="19"/>
  <c r="Q257" i="19"/>
  <c r="R257" i="19" s="1"/>
  <c r="T257" i="19"/>
  <c r="U257" i="19" s="1"/>
  <c r="G61" i="19"/>
  <c r="Q61" i="19"/>
  <c r="R61" i="19" s="1"/>
  <c r="T61" i="19"/>
  <c r="U61" i="19" s="1"/>
  <c r="L61" i="19"/>
  <c r="M61" i="19" s="1"/>
  <c r="I61" i="19"/>
  <c r="J61" i="19" s="1"/>
  <c r="N61" i="19"/>
  <c r="O61" i="19" s="1"/>
  <c r="L433" i="19"/>
  <c r="M433" i="19" s="1"/>
  <c r="N433" i="19"/>
  <c r="O433" i="19" s="1"/>
  <c r="T433" i="19"/>
  <c r="U433" i="19" s="1"/>
  <c r="G433" i="19"/>
  <c r="I433" i="19"/>
  <c r="J433" i="19" s="1"/>
  <c r="L413" i="19"/>
  <c r="M413" i="19" s="1"/>
  <c r="G413" i="19"/>
  <c r="T413" i="19"/>
  <c r="U413" i="19" s="1"/>
  <c r="I413" i="19"/>
  <c r="J413" i="19" s="1"/>
  <c r="Q413" i="19"/>
  <c r="R413" i="19" s="1"/>
  <c r="N413" i="19"/>
  <c r="O413" i="19" s="1"/>
  <c r="G435" i="19"/>
  <c r="T435" i="19"/>
  <c r="I435" i="19"/>
  <c r="L435" i="19"/>
  <c r="N435" i="19"/>
  <c r="Q432" i="19"/>
  <c r="R432" i="19" s="1"/>
  <c r="G432" i="19"/>
  <c r="T432" i="19"/>
  <c r="U432" i="19" s="1"/>
  <c r="I432" i="19"/>
  <c r="J432" i="19" s="1"/>
  <c r="N432" i="19"/>
  <c r="O432" i="19" s="1"/>
  <c r="L432" i="19"/>
  <c r="M432" i="19" s="1"/>
  <c r="G411" i="19"/>
  <c r="T411" i="19"/>
  <c r="U411" i="19" s="1"/>
  <c r="I411" i="19"/>
  <c r="J411" i="19" s="1"/>
  <c r="N411" i="19"/>
  <c r="O411" i="19" s="1"/>
  <c r="L411" i="19"/>
  <c r="M411" i="19" s="1"/>
  <c r="Q411" i="19"/>
  <c r="R411" i="19" s="1"/>
  <c r="G396" i="19"/>
  <c r="L396" i="19"/>
  <c r="N396" i="19"/>
  <c r="I396" i="19"/>
  <c r="Q396" i="19"/>
  <c r="T382" i="19"/>
  <c r="U382" i="19" s="1"/>
  <c r="T361" i="19"/>
  <c r="U361" i="19" s="1"/>
  <c r="G324" i="19"/>
  <c r="L324" i="19"/>
  <c r="M324" i="19" s="1"/>
  <c r="I324" i="19"/>
  <c r="J324" i="19" s="1"/>
  <c r="N324" i="19"/>
  <c r="O324" i="19" s="1"/>
  <c r="Q324" i="19"/>
  <c r="R324" i="19" s="1"/>
  <c r="L319" i="19"/>
  <c r="M319" i="19" s="1"/>
  <c r="G319" i="19"/>
  <c r="T319" i="19"/>
  <c r="U319" i="19" s="1"/>
  <c r="N319" i="19"/>
  <c r="O319" i="19" s="1"/>
  <c r="I319" i="19"/>
  <c r="J319" i="19" s="1"/>
  <c r="Q319" i="19"/>
  <c r="R319" i="19" s="1"/>
  <c r="H239" i="19"/>
  <c r="E239" i="19"/>
  <c r="H50" i="19"/>
  <c r="E50" i="19"/>
  <c r="Q356" i="19"/>
  <c r="R356" i="19" s="1"/>
  <c r="L356" i="19"/>
  <c r="M356" i="19" s="1"/>
  <c r="N356" i="19"/>
  <c r="O356" i="19" s="1"/>
  <c r="N329" i="19"/>
  <c r="O329" i="19" s="1"/>
  <c r="G329" i="19"/>
  <c r="I329" i="19"/>
  <c r="J329" i="19" s="1"/>
  <c r="G261" i="19"/>
  <c r="Q261" i="19"/>
  <c r="R261" i="19" s="1"/>
  <c r="T261" i="19"/>
  <c r="U261" i="19" s="1"/>
  <c r="I261" i="19"/>
  <c r="J261" i="19" s="1"/>
  <c r="L260" i="19"/>
  <c r="M260" i="19" s="1"/>
  <c r="I260" i="19"/>
  <c r="J260" i="19" s="1"/>
  <c r="G260" i="19"/>
  <c r="N260" i="19"/>
  <c r="O260" i="19" s="1"/>
  <c r="G258" i="19"/>
  <c r="L258" i="19"/>
  <c r="M258" i="19" s="1"/>
  <c r="T258" i="19"/>
  <c r="U258" i="19" s="1"/>
  <c r="I258" i="19"/>
  <c r="J258" i="19" s="1"/>
  <c r="H230" i="19"/>
  <c r="I208" i="19"/>
  <c r="J208" i="19" s="1"/>
  <c r="L208" i="19"/>
  <c r="M208" i="19" s="1"/>
  <c r="Q208" i="19"/>
  <c r="R208" i="19" s="1"/>
  <c r="N208" i="19"/>
  <c r="O208" i="19" s="1"/>
  <c r="T171" i="19"/>
  <c r="U171" i="19" s="1"/>
  <c r="Q171" i="19"/>
  <c r="R171" i="19" s="1"/>
  <c r="N171" i="19"/>
  <c r="O171" i="19" s="1"/>
  <c r="G171" i="19"/>
  <c r="L171" i="19"/>
  <c r="M171" i="19" s="1"/>
  <c r="I171" i="19"/>
  <c r="J171" i="19" s="1"/>
  <c r="L170" i="19"/>
  <c r="M170" i="19" s="1"/>
  <c r="I170" i="19"/>
  <c r="J170" i="19" s="1"/>
  <c r="T170" i="19"/>
  <c r="U170" i="19" s="1"/>
  <c r="Q170" i="19"/>
  <c r="R170" i="19" s="1"/>
  <c r="N170" i="19"/>
  <c r="O170" i="19" s="1"/>
  <c r="T145" i="19"/>
  <c r="U145" i="19" s="1"/>
  <c r="N145" i="19"/>
  <c r="O145" i="19" s="1"/>
  <c r="G145" i="19"/>
  <c r="L145" i="19"/>
  <c r="M145" i="19" s="1"/>
  <c r="Q145" i="19"/>
  <c r="R145" i="19" s="1"/>
  <c r="Q120" i="19"/>
  <c r="R120" i="19" s="1"/>
  <c r="I120" i="19"/>
  <c r="J120" i="19" s="1"/>
  <c r="T120" i="19"/>
  <c r="U120" i="19" s="1"/>
  <c r="L120" i="19"/>
  <c r="M120" i="19" s="1"/>
  <c r="N120" i="19"/>
  <c r="O120" i="19" s="1"/>
  <c r="G91" i="19"/>
  <c r="I91" i="19"/>
  <c r="J91" i="19" s="1"/>
  <c r="Q91" i="19"/>
  <c r="R91" i="19" s="1"/>
  <c r="L91" i="19"/>
  <c r="M91" i="19" s="1"/>
  <c r="N91" i="19"/>
  <c r="O91" i="19" s="1"/>
  <c r="T260" i="19"/>
  <c r="U260" i="19" s="1"/>
  <c r="Q258" i="19"/>
  <c r="R258" i="19" s="1"/>
  <c r="T254" i="19"/>
  <c r="U254" i="19" s="1"/>
  <c r="G252" i="19"/>
  <c r="L252" i="19"/>
  <c r="M252" i="19" s="1"/>
  <c r="N252" i="19"/>
  <c r="O252" i="19" s="1"/>
  <c r="T252" i="19"/>
  <c r="U252" i="19" s="1"/>
  <c r="G251" i="19"/>
  <c r="T251" i="19"/>
  <c r="U251" i="19" s="1"/>
  <c r="L251" i="19"/>
  <c r="M251" i="19" s="1"/>
  <c r="I251" i="19"/>
  <c r="J251" i="19" s="1"/>
  <c r="H250" i="19"/>
  <c r="Q244" i="19"/>
  <c r="R244" i="19" s="1"/>
  <c r="T244" i="19"/>
  <c r="U244" i="19" s="1"/>
  <c r="G244" i="19"/>
  <c r="L242" i="19"/>
  <c r="M242" i="19" s="1"/>
  <c r="N242" i="19"/>
  <c r="O242" i="19" s="1"/>
  <c r="G240" i="19"/>
  <c r="I240" i="19"/>
  <c r="J240" i="19" s="1"/>
  <c r="L240" i="19"/>
  <c r="M240" i="19" s="1"/>
  <c r="T236" i="19"/>
  <c r="U236" i="19" s="1"/>
  <c r="N236" i="19"/>
  <c r="O236" i="19" s="1"/>
  <c r="G236" i="19"/>
  <c r="I236" i="19"/>
  <c r="J236" i="19" s="1"/>
  <c r="L236" i="19"/>
  <c r="M236" i="19" s="1"/>
  <c r="H196" i="19"/>
  <c r="H167" i="19"/>
  <c r="H98" i="19"/>
  <c r="I62" i="19"/>
  <c r="J62" i="19" s="1"/>
  <c r="N62" i="19"/>
  <c r="O62" i="19" s="1"/>
  <c r="T62" i="19"/>
  <c r="U62" i="19" s="1"/>
  <c r="L62" i="19"/>
  <c r="M62" i="19" s="1"/>
  <c r="G62" i="19"/>
  <c r="Q62" i="19"/>
  <c r="R62" i="19" s="1"/>
  <c r="Q51" i="19"/>
  <c r="R51" i="19" s="1"/>
  <c r="G51" i="19"/>
  <c r="I51" i="19"/>
  <c r="J51" i="19" s="1"/>
  <c r="L51" i="19"/>
  <c r="M51" i="19" s="1"/>
  <c r="N51" i="19"/>
  <c r="O51" i="19" s="1"/>
  <c r="J22" i="19"/>
  <c r="G100" i="19"/>
  <c r="N100" i="19"/>
  <c r="O100" i="19" s="1"/>
  <c r="T100" i="19"/>
  <c r="U100" i="19" s="1"/>
  <c r="Q100" i="19"/>
  <c r="R100" i="19" s="1"/>
  <c r="G326" i="19"/>
  <c r="I326" i="19"/>
  <c r="J326" i="19" s="1"/>
  <c r="L326" i="19"/>
  <c r="M326" i="19" s="1"/>
  <c r="N326" i="19"/>
  <c r="O326" i="19" s="1"/>
  <c r="G223" i="19"/>
  <c r="T223" i="19"/>
  <c r="U223" i="19" s="1"/>
  <c r="N223" i="19"/>
  <c r="O223" i="19" s="1"/>
  <c r="L223" i="19"/>
  <c r="M223" i="19" s="1"/>
  <c r="I223" i="19"/>
  <c r="J223" i="19" s="1"/>
  <c r="T181" i="19"/>
  <c r="U181" i="19" s="1"/>
  <c r="N181" i="19"/>
  <c r="O181" i="19" s="1"/>
  <c r="Q181" i="19"/>
  <c r="R181" i="19" s="1"/>
  <c r="L181" i="19"/>
  <c r="M181" i="19" s="1"/>
  <c r="T172" i="19"/>
  <c r="U172" i="19" s="1"/>
  <c r="L172" i="19"/>
  <c r="M172" i="19" s="1"/>
  <c r="G172" i="19"/>
  <c r="I172" i="19"/>
  <c r="J172" i="19" s="1"/>
  <c r="H125" i="19"/>
  <c r="E125" i="19"/>
  <c r="E122" i="19"/>
  <c r="G97" i="19"/>
  <c r="Q97" i="19"/>
  <c r="R97" i="19" s="1"/>
  <c r="T97" i="19"/>
  <c r="U97" i="19" s="1"/>
  <c r="I97" i="19"/>
  <c r="J97" i="19" s="1"/>
  <c r="N97" i="19"/>
  <c r="O97" i="19" s="1"/>
  <c r="L97" i="19"/>
  <c r="M97" i="19" s="1"/>
  <c r="E32" i="19"/>
  <c r="T415" i="19"/>
  <c r="I415" i="19"/>
  <c r="G415" i="19"/>
  <c r="L415" i="19"/>
  <c r="G375" i="19"/>
  <c r="L375" i="19"/>
  <c r="M375" i="19" s="1"/>
  <c r="N375" i="19"/>
  <c r="O375" i="19" s="1"/>
  <c r="L224" i="19"/>
  <c r="M224" i="19" s="1"/>
  <c r="G224" i="19"/>
  <c r="I224" i="19"/>
  <c r="J224" i="19" s="1"/>
  <c r="T224" i="19"/>
  <c r="U224" i="19" s="1"/>
  <c r="G213" i="19"/>
  <c r="I213" i="19"/>
  <c r="J213" i="19" s="1"/>
  <c r="T213" i="19"/>
  <c r="U213" i="19" s="1"/>
  <c r="G255" i="19"/>
  <c r="N255" i="19"/>
  <c r="O255" i="19" s="1"/>
  <c r="T255" i="19"/>
  <c r="U255" i="19" s="1"/>
  <c r="I255" i="19"/>
  <c r="J255" i="19" s="1"/>
  <c r="E69" i="19"/>
  <c r="H69" i="19"/>
  <c r="Q392" i="19"/>
  <c r="R392" i="19" s="1"/>
  <c r="G392" i="19"/>
  <c r="I392" i="19"/>
  <c r="J392" i="19" s="1"/>
  <c r="L392" i="19"/>
  <c r="M392" i="19" s="1"/>
  <c r="G388" i="19"/>
  <c r="T388" i="19"/>
  <c r="U388" i="19" s="1"/>
  <c r="I388" i="19"/>
  <c r="J388" i="19" s="1"/>
  <c r="G309" i="19"/>
  <c r="N309" i="19"/>
  <c r="O309" i="19" s="1"/>
  <c r="I309" i="19"/>
  <c r="J309" i="19" s="1"/>
  <c r="L309" i="19"/>
  <c r="M309" i="19" s="1"/>
  <c r="G243" i="19"/>
  <c r="L243" i="19"/>
  <c r="M243" i="19" s="1"/>
  <c r="I243" i="19"/>
  <c r="J243" i="19" s="1"/>
  <c r="N243" i="19"/>
  <c r="O243" i="19" s="1"/>
  <c r="L408" i="19"/>
  <c r="M408" i="19" s="1"/>
  <c r="G408" i="19"/>
  <c r="I408" i="19"/>
  <c r="J408" i="19" s="1"/>
  <c r="T392" i="19"/>
  <c r="U392" i="19" s="1"/>
  <c r="Q388" i="19"/>
  <c r="R388" i="19" s="1"/>
  <c r="Q329" i="19"/>
  <c r="R329" i="19" s="1"/>
  <c r="H298" i="19"/>
  <c r="E298" i="19"/>
  <c r="L239" i="19"/>
  <c r="M239" i="19" s="1"/>
  <c r="I239" i="19"/>
  <c r="J239" i="19" s="1"/>
  <c r="N239" i="19"/>
  <c r="O239" i="19" s="1"/>
  <c r="Q239" i="19"/>
  <c r="R239" i="19" s="1"/>
  <c r="T208" i="19"/>
  <c r="U208" i="19" s="1"/>
  <c r="G133" i="19"/>
  <c r="Q133" i="19"/>
  <c r="R133" i="19" s="1"/>
  <c r="L133" i="19"/>
  <c r="M133" i="19" s="1"/>
  <c r="N133" i="19"/>
  <c r="O133" i="19" s="1"/>
  <c r="G121" i="19"/>
  <c r="I121" i="19"/>
  <c r="J121" i="19" s="1"/>
  <c r="T121" i="19"/>
  <c r="U121" i="19" s="1"/>
  <c r="L121" i="19"/>
  <c r="M121" i="19" s="1"/>
  <c r="N121" i="19"/>
  <c r="O121" i="19" s="1"/>
  <c r="Q121" i="19"/>
  <c r="R121" i="19" s="1"/>
  <c r="G13" i="19"/>
  <c r="I13" i="19"/>
  <c r="L13" i="19"/>
  <c r="Q13" i="19"/>
  <c r="N13" i="19"/>
  <c r="H418" i="19"/>
  <c r="E418" i="19"/>
  <c r="E398" i="19"/>
  <c r="L271" i="19"/>
  <c r="M271" i="19" s="1"/>
  <c r="G271" i="19"/>
  <c r="I271" i="19"/>
  <c r="J271" i="19" s="1"/>
  <c r="Q266" i="19"/>
  <c r="R266" i="19" s="1"/>
  <c r="I266" i="19"/>
  <c r="J266" i="19" s="1"/>
  <c r="N266" i="19"/>
  <c r="O266" i="19" s="1"/>
  <c r="G266" i="19"/>
  <c r="Q255" i="19"/>
  <c r="R255" i="19" s="1"/>
  <c r="T239" i="19"/>
  <c r="U239" i="19" s="1"/>
  <c r="G237" i="19"/>
  <c r="N237" i="19"/>
  <c r="O237" i="19" s="1"/>
  <c r="I237" i="19"/>
  <c r="J237" i="19" s="1"/>
  <c r="G183" i="19"/>
  <c r="N183" i="19"/>
  <c r="O183" i="19" s="1"/>
  <c r="L183" i="19"/>
  <c r="M183" i="19" s="1"/>
  <c r="I183" i="19"/>
  <c r="J183" i="19" s="1"/>
  <c r="L152" i="19"/>
  <c r="M152" i="19" s="1"/>
  <c r="I152" i="19"/>
  <c r="J152" i="19" s="1"/>
  <c r="Q152" i="19"/>
  <c r="R152" i="19" s="1"/>
  <c r="G152" i="19"/>
  <c r="N152" i="19"/>
  <c r="O152" i="19" s="1"/>
  <c r="Q101" i="19"/>
  <c r="R101" i="19" s="1"/>
  <c r="T101" i="19"/>
  <c r="U101" i="19" s="1"/>
  <c r="N101" i="19"/>
  <c r="O101" i="19" s="1"/>
  <c r="L101" i="19"/>
  <c r="M101" i="19" s="1"/>
  <c r="Q33" i="19"/>
  <c r="R33" i="19" s="1"/>
  <c r="I33" i="19"/>
  <c r="J33" i="19" s="1"/>
  <c r="G33" i="19"/>
  <c r="N33" i="19"/>
  <c r="O33" i="19" s="1"/>
  <c r="L33" i="19"/>
  <c r="M33" i="19" s="1"/>
  <c r="T33" i="19"/>
  <c r="U33" i="19" s="1"/>
  <c r="G23" i="19"/>
  <c r="Q23" i="19"/>
  <c r="R23" i="19" s="1"/>
  <c r="L23" i="19"/>
  <c r="M23" i="19" s="1"/>
  <c r="N23" i="19"/>
  <c r="O23" i="19" s="1"/>
  <c r="G372" i="19"/>
  <c r="T372" i="19"/>
  <c r="U372" i="19" s="1"/>
  <c r="Q372" i="19"/>
  <c r="R372" i="19" s="1"/>
  <c r="L372" i="19"/>
  <c r="M372" i="19" s="1"/>
  <c r="N372" i="19"/>
  <c r="O372" i="19" s="1"/>
  <c r="Q367" i="19"/>
  <c r="R367" i="19" s="1"/>
  <c r="T326" i="19"/>
  <c r="U326" i="19" s="1"/>
  <c r="H311" i="19"/>
  <c r="E311" i="19"/>
  <c r="Q309" i="19"/>
  <c r="R309" i="19" s="1"/>
  <c r="Q307" i="19"/>
  <c r="R307" i="19" s="1"/>
  <c r="T307" i="19"/>
  <c r="U307" i="19" s="1"/>
  <c r="G307" i="19"/>
  <c r="G306" i="19"/>
  <c r="L306" i="19"/>
  <c r="M306" i="19" s="1"/>
  <c r="I306" i="19"/>
  <c r="J306" i="19" s="1"/>
  <c r="N306" i="19"/>
  <c r="O306" i="19" s="1"/>
  <c r="Q302" i="19"/>
  <c r="R302" i="19" s="1"/>
  <c r="G302" i="19"/>
  <c r="T302" i="19"/>
  <c r="U302" i="19" s="1"/>
  <c r="I302" i="19"/>
  <c r="J302" i="19" s="1"/>
  <c r="E263" i="19"/>
  <c r="N261" i="19"/>
  <c r="O261" i="19" s="1"/>
  <c r="Q260" i="19"/>
  <c r="R260" i="19" s="1"/>
  <c r="N258" i="19"/>
  <c r="O258" i="19" s="1"/>
  <c r="G231" i="19"/>
  <c r="T231" i="19"/>
  <c r="U231" i="19" s="1"/>
  <c r="I231" i="19"/>
  <c r="J231" i="19" s="1"/>
  <c r="L231" i="19"/>
  <c r="M231" i="19" s="1"/>
  <c r="T178" i="19"/>
  <c r="U178" i="19" s="1"/>
  <c r="G178" i="19"/>
  <c r="Q178" i="19"/>
  <c r="R178" i="19" s="1"/>
  <c r="I178" i="19"/>
  <c r="J178" i="19" s="1"/>
  <c r="N178" i="19"/>
  <c r="O178" i="19" s="1"/>
  <c r="L178" i="19"/>
  <c r="M178" i="19" s="1"/>
  <c r="T147" i="19"/>
  <c r="U147" i="19" s="1"/>
  <c r="N147" i="19"/>
  <c r="O147" i="19" s="1"/>
  <c r="Q147" i="19"/>
  <c r="R147" i="19" s="1"/>
  <c r="G147" i="19"/>
  <c r="I147" i="19"/>
  <c r="J147" i="19" s="1"/>
  <c r="L147" i="19"/>
  <c r="M147" i="19" s="1"/>
  <c r="I102" i="19"/>
  <c r="J102" i="19" s="1"/>
  <c r="N102" i="19"/>
  <c r="O102" i="19" s="1"/>
  <c r="G102" i="19"/>
  <c r="L102" i="19"/>
  <c r="M102" i="19" s="1"/>
  <c r="Q102" i="19"/>
  <c r="R102" i="19" s="1"/>
  <c r="I57" i="19"/>
  <c r="J57" i="19" s="1"/>
  <c r="T57" i="19"/>
  <c r="U57" i="19" s="1"/>
  <c r="L57" i="19"/>
  <c r="M57" i="19" s="1"/>
  <c r="G57" i="19"/>
  <c r="Q408" i="19"/>
  <c r="R408" i="19" s="1"/>
  <c r="T406" i="19"/>
  <c r="U406" i="19" s="1"/>
  <c r="L406" i="19"/>
  <c r="M406" i="19" s="1"/>
  <c r="G406" i="19"/>
  <c r="I406" i="19"/>
  <c r="J406" i="19" s="1"/>
  <c r="G378" i="19"/>
  <c r="L378" i="19"/>
  <c r="M378" i="19" s="1"/>
  <c r="N378" i="19"/>
  <c r="O378" i="19" s="1"/>
  <c r="T378" i="19"/>
  <c r="U378" i="19" s="1"/>
  <c r="I378" i="19"/>
  <c r="J378" i="19" s="1"/>
  <c r="G377" i="19"/>
  <c r="T377" i="19"/>
  <c r="U377" i="19" s="1"/>
  <c r="L377" i="19"/>
  <c r="M377" i="19" s="1"/>
  <c r="I377" i="19"/>
  <c r="J377" i="19" s="1"/>
  <c r="N377" i="19"/>
  <c r="O377" i="19" s="1"/>
  <c r="L364" i="19"/>
  <c r="M364" i="19" s="1"/>
  <c r="G364" i="19"/>
  <c r="I364" i="19"/>
  <c r="J364" i="19" s="1"/>
  <c r="I356" i="19"/>
  <c r="J356" i="19" s="1"/>
  <c r="T343" i="19"/>
  <c r="U343" i="19" s="1"/>
  <c r="N343" i="19"/>
  <c r="O343" i="19" s="1"/>
  <c r="Q343" i="19"/>
  <c r="R343" i="19" s="1"/>
  <c r="G343" i="19"/>
  <c r="H290" i="19"/>
  <c r="T277" i="19"/>
  <c r="U277" i="19" s="1"/>
  <c r="I277" i="19"/>
  <c r="J277" i="19" s="1"/>
  <c r="G277" i="19"/>
  <c r="L269" i="19"/>
  <c r="M269" i="19" s="1"/>
  <c r="I269" i="19"/>
  <c r="J269" i="19" s="1"/>
  <c r="T269" i="19"/>
  <c r="U269" i="19" s="1"/>
  <c r="G269" i="19"/>
  <c r="N244" i="19"/>
  <c r="O244" i="19" s="1"/>
  <c r="T237" i="19"/>
  <c r="U237" i="19" s="1"/>
  <c r="Q230" i="19"/>
  <c r="R230" i="19" s="1"/>
  <c r="I230" i="19"/>
  <c r="J230" i="19" s="1"/>
  <c r="L230" i="19"/>
  <c r="M230" i="19" s="1"/>
  <c r="N230" i="19"/>
  <c r="O230" i="19" s="1"/>
  <c r="Q212" i="19"/>
  <c r="R212" i="19" s="1"/>
  <c r="L212" i="19"/>
  <c r="M212" i="19" s="1"/>
  <c r="I212" i="19"/>
  <c r="J212" i="19" s="1"/>
  <c r="G192" i="19"/>
  <c r="T192" i="19"/>
  <c r="U192" i="19" s="1"/>
  <c r="N192" i="19"/>
  <c r="O192" i="19" s="1"/>
  <c r="L192" i="19"/>
  <c r="M192" i="19" s="1"/>
  <c r="I192" i="19"/>
  <c r="J192" i="19" s="1"/>
  <c r="Q184" i="19"/>
  <c r="R184" i="19" s="1"/>
  <c r="G184" i="19"/>
  <c r="I184" i="19"/>
  <c r="J184" i="19" s="1"/>
  <c r="T133" i="19"/>
  <c r="U133" i="19" s="1"/>
  <c r="Q128" i="19"/>
  <c r="R128" i="19" s="1"/>
  <c r="I128" i="19"/>
  <c r="J128" i="19" s="1"/>
  <c r="L128" i="19"/>
  <c r="M128" i="19" s="1"/>
  <c r="N128" i="19"/>
  <c r="O128" i="19" s="1"/>
  <c r="Q122" i="19"/>
  <c r="R122" i="19" s="1"/>
  <c r="L122" i="19"/>
  <c r="M122" i="19" s="1"/>
  <c r="I122" i="19"/>
  <c r="J122" i="19" s="1"/>
  <c r="N122" i="19"/>
  <c r="O122" i="19" s="1"/>
  <c r="G64" i="19"/>
  <c r="N64" i="19"/>
  <c r="O64" i="19" s="1"/>
  <c r="L64" i="19"/>
  <c r="M64" i="19" s="1"/>
  <c r="I64" i="19"/>
  <c r="J64" i="19" s="1"/>
  <c r="Q64" i="19"/>
  <c r="R64" i="19" s="1"/>
  <c r="H21" i="19"/>
  <c r="E15" i="19"/>
  <c r="Q415" i="19"/>
  <c r="Q398" i="19"/>
  <c r="R398" i="19" s="1"/>
  <c r="I398" i="19"/>
  <c r="J398" i="19" s="1"/>
  <c r="N398" i="19"/>
  <c r="O398" i="19" s="1"/>
  <c r="L398" i="19"/>
  <c r="M398" i="19" s="1"/>
  <c r="N392" i="19"/>
  <c r="O392" i="19" s="1"/>
  <c r="Q375" i="19"/>
  <c r="R375" i="19" s="1"/>
  <c r="L373" i="19"/>
  <c r="M373" i="19" s="1"/>
  <c r="G373" i="19"/>
  <c r="I373" i="19"/>
  <c r="J373" i="19" s="1"/>
  <c r="G356" i="19"/>
  <c r="G348" i="19"/>
  <c r="N348" i="19"/>
  <c r="O348" i="19" s="1"/>
  <c r="I348" i="19"/>
  <c r="J348" i="19" s="1"/>
  <c r="G345" i="19"/>
  <c r="N345" i="19"/>
  <c r="O345" i="19" s="1"/>
  <c r="I345" i="19"/>
  <c r="J345" i="19" s="1"/>
  <c r="L345" i="19"/>
  <c r="M345" i="19" s="1"/>
  <c r="T306" i="19"/>
  <c r="U306" i="19" s="1"/>
  <c r="G291" i="19"/>
  <c r="N291" i="19"/>
  <c r="O291" i="19" s="1"/>
  <c r="L291" i="19"/>
  <c r="M291" i="19" s="1"/>
  <c r="G285" i="19"/>
  <c r="I285" i="19"/>
  <c r="J285" i="19" s="1"/>
  <c r="T285" i="19"/>
  <c r="U285" i="19" s="1"/>
  <c r="G276" i="19"/>
  <c r="Q276" i="19"/>
  <c r="R276" i="19" s="1"/>
  <c r="L276" i="19"/>
  <c r="M276" i="19" s="1"/>
  <c r="N276" i="19"/>
  <c r="O276" i="19" s="1"/>
  <c r="Q271" i="19"/>
  <c r="R271" i="19" s="1"/>
  <c r="L261" i="19"/>
  <c r="M261" i="19" s="1"/>
  <c r="N251" i="19"/>
  <c r="O251" i="19" s="1"/>
  <c r="Q236" i="19"/>
  <c r="R236" i="19" s="1"/>
  <c r="T230" i="19"/>
  <c r="U230" i="19" s="1"/>
  <c r="T212" i="19"/>
  <c r="U212" i="19" s="1"/>
  <c r="G208" i="19"/>
  <c r="I199" i="19"/>
  <c r="J199" i="19" s="1"/>
  <c r="G199" i="19"/>
  <c r="N199" i="19"/>
  <c r="O199" i="19" s="1"/>
  <c r="L199" i="19"/>
  <c r="M199" i="19" s="1"/>
  <c r="G170" i="19"/>
  <c r="L161" i="19"/>
  <c r="M161" i="19" s="1"/>
  <c r="I161" i="19"/>
  <c r="J161" i="19" s="1"/>
  <c r="T161" i="19"/>
  <c r="U161" i="19" s="1"/>
  <c r="N161" i="19"/>
  <c r="O161" i="19" s="1"/>
  <c r="H159" i="19"/>
  <c r="E159" i="19"/>
  <c r="T148" i="19"/>
  <c r="U148" i="19" s="1"/>
  <c r="G148" i="19"/>
  <c r="N148" i="19"/>
  <c r="O148" i="19" s="1"/>
  <c r="I148" i="19"/>
  <c r="J148" i="19" s="1"/>
  <c r="L148" i="19"/>
  <c r="M148" i="19" s="1"/>
  <c r="G131" i="19"/>
  <c r="N131" i="19"/>
  <c r="O131" i="19" s="1"/>
  <c r="T131" i="19"/>
  <c r="U131" i="19" s="1"/>
  <c r="I131" i="19"/>
  <c r="J131" i="19" s="1"/>
  <c r="I129" i="19"/>
  <c r="J129" i="19" s="1"/>
  <c r="L129" i="19"/>
  <c r="M129" i="19" s="1"/>
  <c r="T129" i="19"/>
  <c r="U129" i="19" s="1"/>
  <c r="N129" i="19"/>
  <c r="O129" i="19" s="1"/>
  <c r="G129" i="19"/>
  <c r="Q129" i="19"/>
  <c r="R129" i="19" s="1"/>
  <c r="I123" i="19"/>
  <c r="J123" i="19" s="1"/>
  <c r="G123" i="19"/>
  <c r="N123" i="19"/>
  <c r="O123" i="19" s="1"/>
  <c r="L123" i="19"/>
  <c r="M123" i="19" s="1"/>
  <c r="L100" i="19"/>
  <c r="M100" i="19" s="1"/>
  <c r="I98" i="19"/>
  <c r="J98" i="19" s="1"/>
  <c r="N98" i="19"/>
  <c r="O98" i="19" s="1"/>
  <c r="T98" i="19"/>
  <c r="U98" i="19" s="1"/>
  <c r="L98" i="19"/>
  <c r="M98" i="19" s="1"/>
  <c r="Q98" i="19"/>
  <c r="R98" i="19" s="1"/>
  <c r="T51" i="19"/>
  <c r="U51" i="19" s="1"/>
  <c r="G42" i="19"/>
  <c r="T42" i="19"/>
  <c r="U42" i="19" s="1"/>
  <c r="Q42" i="19"/>
  <c r="R42" i="19" s="1"/>
  <c r="I42" i="19"/>
  <c r="J42" i="19" s="1"/>
  <c r="L42" i="19"/>
  <c r="M42" i="19" s="1"/>
  <c r="N42" i="19"/>
  <c r="O42" i="19" s="1"/>
  <c r="L14" i="19"/>
  <c r="G14" i="19"/>
  <c r="I14" i="19"/>
  <c r="N14" i="19"/>
  <c r="Q14" i="19"/>
  <c r="I421" i="19"/>
  <c r="J421" i="19" s="1"/>
  <c r="L421" i="19"/>
  <c r="M421" i="19" s="1"/>
  <c r="G399" i="19"/>
  <c r="N399" i="19"/>
  <c r="O399" i="19" s="1"/>
  <c r="T399" i="19"/>
  <c r="U399" i="19" s="1"/>
  <c r="I399" i="19"/>
  <c r="J399" i="19" s="1"/>
  <c r="L388" i="19"/>
  <c r="M388" i="19" s="1"/>
  <c r="T385" i="19"/>
  <c r="U385" i="19" s="1"/>
  <c r="N385" i="19"/>
  <c r="O385" i="19" s="1"/>
  <c r="G385" i="19"/>
  <c r="I385" i="19"/>
  <c r="J385" i="19" s="1"/>
  <c r="L385" i="19"/>
  <c r="M385" i="19" s="1"/>
  <c r="Q364" i="19"/>
  <c r="R364" i="19" s="1"/>
  <c r="Q346" i="19"/>
  <c r="R346" i="19" s="1"/>
  <c r="T346" i="19"/>
  <c r="U346" i="19" s="1"/>
  <c r="G346" i="19"/>
  <c r="Q326" i="19"/>
  <c r="R326" i="19" s="1"/>
  <c r="H310" i="19"/>
  <c r="T291" i="19"/>
  <c r="U291" i="19" s="1"/>
  <c r="E281" i="19"/>
  <c r="Q277" i="19"/>
  <c r="R277" i="19" s="1"/>
  <c r="T276" i="19"/>
  <c r="U276" i="19" s="1"/>
  <c r="L255" i="19"/>
  <c r="M255" i="19" s="1"/>
  <c r="L244" i="19"/>
  <c r="M244" i="19" s="1"/>
  <c r="I242" i="19"/>
  <c r="J242" i="19" s="1"/>
  <c r="N240" i="19"/>
  <c r="O240" i="19" s="1"/>
  <c r="G234" i="19"/>
  <c r="L234" i="19"/>
  <c r="M234" i="19" s="1"/>
  <c r="I234" i="19"/>
  <c r="J234" i="19" s="1"/>
  <c r="N234" i="19"/>
  <c r="O234" i="19" s="1"/>
  <c r="T234" i="19"/>
  <c r="U234" i="19" s="1"/>
  <c r="Q231" i="19"/>
  <c r="R231" i="19" s="1"/>
  <c r="Q224" i="19"/>
  <c r="R224" i="19" s="1"/>
  <c r="Q223" i="19"/>
  <c r="R223" i="19" s="1"/>
  <c r="Q220" i="19"/>
  <c r="R220" i="19" s="1"/>
  <c r="T220" i="19"/>
  <c r="U220" i="19" s="1"/>
  <c r="G220" i="19"/>
  <c r="I220" i="19"/>
  <c r="J220" i="19" s="1"/>
  <c r="Q213" i="19"/>
  <c r="R213" i="19" s="1"/>
  <c r="T184" i="19"/>
  <c r="U184" i="19" s="1"/>
  <c r="T183" i="19"/>
  <c r="U183" i="19" s="1"/>
  <c r="L179" i="19"/>
  <c r="M179" i="19" s="1"/>
  <c r="N179" i="19"/>
  <c r="O179" i="19" s="1"/>
  <c r="I179" i="19"/>
  <c r="J179" i="19" s="1"/>
  <c r="Q179" i="19"/>
  <c r="R179" i="19" s="1"/>
  <c r="Q172" i="19"/>
  <c r="R172" i="19" s="1"/>
  <c r="I145" i="19"/>
  <c r="J145" i="19" s="1"/>
  <c r="Q144" i="19"/>
  <c r="R144" i="19" s="1"/>
  <c r="G144" i="19"/>
  <c r="T144" i="19"/>
  <c r="U144" i="19" s="1"/>
  <c r="L144" i="19"/>
  <c r="M144" i="19" s="1"/>
  <c r="I144" i="19"/>
  <c r="J144" i="19" s="1"/>
  <c r="N144" i="19"/>
  <c r="O144" i="19" s="1"/>
  <c r="L140" i="19"/>
  <c r="M140" i="19" s="1"/>
  <c r="I140" i="19"/>
  <c r="J140" i="19" s="1"/>
  <c r="T140" i="19"/>
  <c r="U140" i="19" s="1"/>
  <c r="Q140" i="19"/>
  <c r="R140" i="19" s="1"/>
  <c r="N140" i="19"/>
  <c r="O140" i="19" s="1"/>
  <c r="G140" i="19"/>
  <c r="E139" i="19"/>
  <c r="G120" i="19"/>
  <c r="G108" i="19"/>
  <c r="T108" i="19"/>
  <c r="U108" i="19" s="1"/>
  <c r="I108" i="19"/>
  <c r="J108" i="19" s="1"/>
  <c r="L108" i="19"/>
  <c r="M108" i="19" s="1"/>
  <c r="N108" i="19"/>
  <c r="O108" i="19" s="1"/>
  <c r="T102" i="19"/>
  <c r="U102" i="19" s="1"/>
  <c r="I80" i="19"/>
  <c r="J80" i="19" s="1"/>
  <c r="G80" i="19"/>
  <c r="T80" i="19"/>
  <c r="U80" i="19" s="1"/>
  <c r="L80" i="19"/>
  <c r="M80" i="19" s="1"/>
  <c r="N80" i="19"/>
  <c r="O80" i="19" s="1"/>
  <c r="Q80" i="19"/>
  <c r="R80" i="19" s="1"/>
  <c r="T23" i="19"/>
  <c r="U23" i="19" s="1"/>
  <c r="L254" i="19"/>
  <c r="M254" i="19" s="1"/>
  <c r="N254" i="19"/>
  <c r="O254" i="19" s="1"/>
  <c r="G254" i="19"/>
  <c r="I254" i="19"/>
  <c r="J254" i="19" s="1"/>
  <c r="T380" i="19"/>
  <c r="U380" i="19" s="1"/>
  <c r="I380" i="19"/>
  <c r="J380" i="19" s="1"/>
  <c r="G380" i="19"/>
  <c r="T367" i="19"/>
  <c r="U367" i="19" s="1"/>
  <c r="G367" i="19"/>
  <c r="I367" i="19"/>
  <c r="J367" i="19" s="1"/>
  <c r="L367" i="19"/>
  <c r="M367" i="19" s="1"/>
  <c r="G279" i="19"/>
  <c r="I279" i="19"/>
  <c r="J279" i="19" s="1"/>
  <c r="L279" i="19"/>
  <c r="M279" i="19" s="1"/>
  <c r="N279" i="19"/>
  <c r="O279" i="19" s="1"/>
  <c r="T151" i="19"/>
  <c r="U151" i="19" s="1"/>
  <c r="L151" i="19"/>
  <c r="M151" i="19" s="1"/>
  <c r="N151" i="19"/>
  <c r="O151" i="19" s="1"/>
  <c r="L146" i="19"/>
  <c r="M146" i="19" s="1"/>
  <c r="G146" i="19"/>
  <c r="T146" i="19"/>
  <c r="U146" i="19" s="1"/>
  <c r="N146" i="19"/>
  <c r="O146" i="19" s="1"/>
  <c r="T91" i="19"/>
  <c r="U91" i="19" s="1"/>
  <c r="G354" i="19"/>
  <c r="T354" i="19"/>
  <c r="U354" i="19" s="1"/>
  <c r="L354" i="19"/>
  <c r="M354" i="19" s="1"/>
  <c r="I354" i="19"/>
  <c r="J354" i="19" s="1"/>
  <c r="G294" i="19"/>
  <c r="I294" i="19"/>
  <c r="J294" i="19" s="1"/>
  <c r="L294" i="19"/>
  <c r="M294" i="19" s="1"/>
  <c r="N294" i="19"/>
  <c r="O294" i="19" s="1"/>
  <c r="G390" i="19"/>
  <c r="T390" i="19"/>
  <c r="U390" i="19" s="1"/>
  <c r="I390" i="19"/>
  <c r="J390" i="19" s="1"/>
  <c r="Q380" i="19"/>
  <c r="R380" i="19" s="1"/>
  <c r="T294" i="19"/>
  <c r="U294" i="19" s="1"/>
  <c r="T279" i="19"/>
  <c r="U279" i="19" s="1"/>
  <c r="I401" i="19"/>
  <c r="L401" i="19"/>
  <c r="G401" i="19"/>
  <c r="N388" i="19"/>
  <c r="O388" i="19" s="1"/>
  <c r="L329" i="19"/>
  <c r="M329" i="19" s="1"/>
  <c r="Q292" i="19"/>
  <c r="R292" i="19" s="1"/>
  <c r="T292" i="19"/>
  <c r="U292" i="19" s="1"/>
  <c r="G292" i="19"/>
  <c r="I292" i="19"/>
  <c r="J292" i="19" s="1"/>
  <c r="T266" i="19"/>
  <c r="U266" i="19" s="1"/>
  <c r="Q243" i="19"/>
  <c r="R243" i="19" s="1"/>
  <c r="I430" i="19"/>
  <c r="J430" i="19" s="1"/>
  <c r="L430" i="19"/>
  <c r="M430" i="19" s="1"/>
  <c r="G417" i="19"/>
  <c r="I417" i="19"/>
  <c r="J417" i="19" s="1"/>
  <c r="N408" i="19"/>
  <c r="O408" i="19" s="1"/>
  <c r="Q406" i="19"/>
  <c r="R406" i="19" s="1"/>
  <c r="Q401" i="19"/>
  <c r="T398" i="19"/>
  <c r="U398" i="19" s="1"/>
  <c r="G397" i="19"/>
  <c r="Q397" i="19"/>
  <c r="R397" i="19" s="1"/>
  <c r="T397" i="19"/>
  <c r="U397" i="19" s="1"/>
  <c r="L380" i="19"/>
  <c r="M380" i="19" s="1"/>
  <c r="Q378" i="19"/>
  <c r="R378" i="19" s="1"/>
  <c r="T345" i="19"/>
  <c r="U345" i="19" s="1"/>
  <c r="L332" i="19"/>
  <c r="M332" i="19" s="1"/>
  <c r="T332" i="19"/>
  <c r="U332" i="19" s="1"/>
  <c r="N332" i="19"/>
  <c r="O332" i="19" s="1"/>
  <c r="G332" i="19"/>
  <c r="I332" i="19"/>
  <c r="J332" i="19" s="1"/>
  <c r="T331" i="19"/>
  <c r="U331" i="19" s="1"/>
  <c r="L331" i="19"/>
  <c r="M331" i="19" s="1"/>
  <c r="N331" i="19"/>
  <c r="O331" i="19" s="1"/>
  <c r="E328" i="19"/>
  <c r="T311" i="19"/>
  <c r="U311" i="19" s="1"/>
  <c r="I311" i="19"/>
  <c r="J311" i="19" s="1"/>
  <c r="L311" i="19"/>
  <c r="M311" i="19" s="1"/>
  <c r="N311" i="19"/>
  <c r="O311" i="19" s="1"/>
  <c r="N307" i="19"/>
  <c r="O307" i="19" s="1"/>
  <c r="Q306" i="19"/>
  <c r="R306" i="19" s="1"/>
  <c r="Q285" i="19"/>
  <c r="R285" i="19" s="1"/>
  <c r="Q269" i="19"/>
  <c r="R269" i="19" s="1"/>
  <c r="E268" i="19"/>
  <c r="E259" i="19"/>
  <c r="G246" i="19"/>
  <c r="T246" i="19"/>
  <c r="U246" i="19" s="1"/>
  <c r="Q246" i="19"/>
  <c r="R246" i="19" s="1"/>
  <c r="I246" i="19"/>
  <c r="J246" i="19" s="1"/>
  <c r="Q237" i="19"/>
  <c r="R237" i="19" s="1"/>
  <c r="E227" i="19"/>
  <c r="H227" i="19"/>
  <c r="T199" i="19"/>
  <c r="U199" i="19" s="1"/>
  <c r="T169" i="19"/>
  <c r="U169" i="19" s="1"/>
  <c r="G169" i="19"/>
  <c r="N169" i="19"/>
  <c r="O169" i="19" s="1"/>
  <c r="Q169" i="19"/>
  <c r="R169" i="19" s="1"/>
  <c r="T152" i="19"/>
  <c r="U152" i="19" s="1"/>
  <c r="T128" i="19"/>
  <c r="U128" i="19" s="1"/>
  <c r="T122" i="19"/>
  <c r="U122" i="19" s="1"/>
  <c r="L119" i="19"/>
  <c r="M119" i="19" s="1"/>
  <c r="Q119" i="19"/>
  <c r="R119" i="19" s="1"/>
  <c r="I119" i="19"/>
  <c r="J119" i="19" s="1"/>
  <c r="G119" i="19"/>
  <c r="N119" i="19"/>
  <c r="O119" i="19" s="1"/>
  <c r="T119" i="19"/>
  <c r="U119" i="19" s="1"/>
  <c r="I100" i="19"/>
  <c r="J100" i="19" s="1"/>
  <c r="H89" i="19"/>
  <c r="E89" i="19"/>
  <c r="G82" i="19"/>
  <c r="T82" i="19"/>
  <c r="U82" i="19" s="1"/>
  <c r="L82" i="19"/>
  <c r="M82" i="19" s="1"/>
  <c r="I82" i="19"/>
  <c r="J82" i="19" s="1"/>
  <c r="N82" i="19"/>
  <c r="O82" i="19" s="1"/>
  <c r="T64" i="19"/>
  <c r="U64" i="19" s="1"/>
  <c r="L45" i="19"/>
  <c r="M45" i="19" s="1"/>
  <c r="G45" i="19"/>
  <c r="I45" i="19"/>
  <c r="J45" i="19" s="1"/>
  <c r="G19" i="19"/>
  <c r="L19" i="19"/>
  <c r="M19" i="19" s="1"/>
  <c r="N19" i="19"/>
  <c r="O19" i="19" s="1"/>
  <c r="Q19" i="19"/>
  <c r="R19" i="19" s="1"/>
  <c r="I19" i="19"/>
  <c r="J19" i="19" s="1"/>
  <c r="G405" i="19"/>
  <c r="Q405" i="19"/>
  <c r="R405" i="19" s="1"/>
  <c r="G369" i="19"/>
  <c r="L369" i="19"/>
  <c r="M369" i="19" s="1"/>
  <c r="G366" i="19"/>
  <c r="N366" i="19"/>
  <c r="O366" i="19" s="1"/>
  <c r="G363" i="19"/>
  <c r="N363" i="19"/>
  <c r="O363" i="19" s="1"/>
  <c r="T363" i="19"/>
  <c r="U363" i="19" s="1"/>
  <c r="G334" i="19"/>
  <c r="T334" i="19"/>
  <c r="U334" i="19" s="1"/>
  <c r="L265" i="19"/>
  <c r="M265" i="19" s="1"/>
  <c r="Q265" i="19"/>
  <c r="R265" i="19" s="1"/>
  <c r="T265" i="19"/>
  <c r="U265" i="19" s="1"/>
  <c r="Q248" i="19"/>
  <c r="R248" i="19" s="1"/>
  <c r="G248" i="19"/>
  <c r="E197" i="19"/>
  <c r="H197" i="19"/>
  <c r="E173" i="19"/>
  <c r="H173" i="19"/>
  <c r="L155" i="19"/>
  <c r="M155" i="19" s="1"/>
  <c r="I155" i="19"/>
  <c r="J155" i="19" s="1"/>
  <c r="G155" i="19"/>
  <c r="Q155" i="19"/>
  <c r="R155" i="19" s="1"/>
  <c r="T142" i="19"/>
  <c r="U142" i="19" s="1"/>
  <c r="G142" i="19"/>
  <c r="N142" i="19"/>
  <c r="O142" i="19" s="1"/>
  <c r="G127" i="19"/>
  <c r="L127" i="19"/>
  <c r="M127" i="19" s="1"/>
  <c r="Q127" i="19"/>
  <c r="R127" i="19" s="1"/>
  <c r="I87" i="19"/>
  <c r="J87" i="19" s="1"/>
  <c r="G87" i="19"/>
  <c r="N87" i="19"/>
  <c r="O87" i="19" s="1"/>
  <c r="L87" i="19"/>
  <c r="M87" i="19" s="1"/>
  <c r="G70" i="19"/>
  <c r="T70" i="19"/>
  <c r="U70" i="19" s="1"/>
  <c r="L70" i="19"/>
  <c r="M70" i="19" s="1"/>
  <c r="G31" i="19"/>
  <c r="T31" i="19"/>
  <c r="U31" i="19" s="1"/>
  <c r="I31" i="19"/>
  <c r="J31" i="19" s="1"/>
  <c r="N31" i="19"/>
  <c r="O31" i="19" s="1"/>
  <c r="L31" i="19"/>
  <c r="M31" i="19" s="1"/>
  <c r="Q369" i="19"/>
  <c r="R369" i="19" s="1"/>
  <c r="Q363" i="19"/>
  <c r="R363" i="19" s="1"/>
  <c r="G360" i="19"/>
  <c r="L360" i="19"/>
  <c r="M360" i="19" s="1"/>
  <c r="G318" i="19"/>
  <c r="T318" i="19"/>
  <c r="U318" i="19" s="1"/>
  <c r="N318" i="19"/>
  <c r="O318" i="19" s="1"/>
  <c r="T313" i="19"/>
  <c r="U313" i="19" s="1"/>
  <c r="G313" i="19"/>
  <c r="G270" i="19"/>
  <c r="L270" i="19"/>
  <c r="M270" i="19" s="1"/>
  <c r="T270" i="19"/>
  <c r="U270" i="19" s="1"/>
  <c r="N265" i="19"/>
  <c r="O265" i="19" s="1"/>
  <c r="T259" i="19"/>
  <c r="U259" i="19" s="1"/>
  <c r="Q259" i="19"/>
  <c r="R259" i="19" s="1"/>
  <c r="G253" i="19"/>
  <c r="T253" i="19"/>
  <c r="U253" i="19" s="1"/>
  <c r="N248" i="19"/>
  <c r="O248" i="19" s="1"/>
  <c r="I226" i="19"/>
  <c r="J226" i="19" s="1"/>
  <c r="L226" i="19"/>
  <c r="M226" i="19" s="1"/>
  <c r="I203" i="19"/>
  <c r="J203" i="19" s="1"/>
  <c r="N203" i="19"/>
  <c r="O203" i="19" s="1"/>
  <c r="L203" i="19"/>
  <c r="M203" i="19" s="1"/>
  <c r="Q202" i="19"/>
  <c r="R202" i="19" s="1"/>
  <c r="T202" i="19"/>
  <c r="U202" i="19" s="1"/>
  <c r="G202" i="19"/>
  <c r="I202" i="19"/>
  <c r="J202" i="19" s="1"/>
  <c r="N202" i="19"/>
  <c r="O202" i="19" s="1"/>
  <c r="G195" i="19"/>
  <c r="I195" i="19"/>
  <c r="J195" i="19" s="1"/>
  <c r="I190" i="19"/>
  <c r="J190" i="19" s="1"/>
  <c r="N190" i="19"/>
  <c r="O190" i="19" s="1"/>
  <c r="T155" i="19"/>
  <c r="U155" i="19" s="1"/>
  <c r="G150" i="19"/>
  <c r="L150" i="19"/>
  <c r="M150" i="19" s="1"/>
  <c r="I150" i="19"/>
  <c r="J150" i="19" s="1"/>
  <c r="Q142" i="19"/>
  <c r="R142" i="19" s="1"/>
  <c r="G95" i="19"/>
  <c r="I95" i="19"/>
  <c r="J95" i="19" s="1"/>
  <c r="T95" i="19"/>
  <c r="U95" i="19" s="1"/>
  <c r="G79" i="19"/>
  <c r="Q79" i="19"/>
  <c r="R79" i="19" s="1"/>
  <c r="N79" i="19"/>
  <c r="O79" i="19" s="1"/>
  <c r="L79" i="19"/>
  <c r="M79" i="19" s="1"/>
  <c r="L391" i="19"/>
  <c r="M391" i="19" s="1"/>
  <c r="Q391" i="19"/>
  <c r="R391" i="19" s="1"/>
  <c r="Q360" i="19"/>
  <c r="R360" i="19" s="1"/>
  <c r="N347" i="19"/>
  <c r="O347" i="19" s="1"/>
  <c r="N334" i="19"/>
  <c r="O334" i="19" s="1"/>
  <c r="N328" i="19"/>
  <c r="O328" i="19" s="1"/>
  <c r="N323" i="19"/>
  <c r="O323" i="19" s="1"/>
  <c r="L278" i="19"/>
  <c r="M278" i="19" s="1"/>
  <c r="Q278" i="19"/>
  <c r="R278" i="19" s="1"/>
  <c r="L256" i="19"/>
  <c r="M256" i="19" s="1"/>
  <c r="Q256" i="19"/>
  <c r="R256" i="19" s="1"/>
  <c r="N253" i="19"/>
  <c r="O253" i="19" s="1"/>
  <c r="G217" i="19"/>
  <c r="T217" i="19"/>
  <c r="U217" i="19" s="1"/>
  <c r="I217" i="19"/>
  <c r="J217" i="19" s="1"/>
  <c r="L211" i="19"/>
  <c r="M211" i="19" s="1"/>
  <c r="G211" i="19"/>
  <c r="T211" i="19"/>
  <c r="U211" i="19" s="1"/>
  <c r="E185" i="19"/>
  <c r="Q174" i="19"/>
  <c r="R174" i="19" s="1"/>
  <c r="I174" i="19"/>
  <c r="J174" i="19" s="1"/>
  <c r="T163" i="19"/>
  <c r="U163" i="19" s="1"/>
  <c r="G163" i="19"/>
  <c r="Q150" i="19"/>
  <c r="R150" i="19" s="1"/>
  <c r="G137" i="19"/>
  <c r="L137" i="19"/>
  <c r="M137" i="19" s="1"/>
  <c r="Q70" i="19"/>
  <c r="R70" i="19" s="1"/>
  <c r="N412" i="19"/>
  <c r="O412" i="19" s="1"/>
  <c r="L405" i="19"/>
  <c r="M405" i="19" s="1"/>
  <c r="N391" i="19"/>
  <c r="O391" i="19" s="1"/>
  <c r="N379" i="19"/>
  <c r="O379" i="19" s="1"/>
  <c r="Q374" i="19"/>
  <c r="R374" i="19" s="1"/>
  <c r="G374" i="19"/>
  <c r="L365" i="19"/>
  <c r="M365" i="19" s="1"/>
  <c r="T365" i="19"/>
  <c r="U365" i="19" s="1"/>
  <c r="T349" i="19"/>
  <c r="U349" i="19" s="1"/>
  <c r="G349" i="19"/>
  <c r="N344" i="19"/>
  <c r="O344" i="19" s="1"/>
  <c r="H340" i="19"/>
  <c r="G333" i="19"/>
  <c r="N333" i="19"/>
  <c r="O333" i="19" s="1"/>
  <c r="G330" i="19"/>
  <c r="T330" i="19"/>
  <c r="U330" i="19" s="1"/>
  <c r="L323" i="19"/>
  <c r="M323" i="19" s="1"/>
  <c r="N313" i="19"/>
  <c r="O313" i="19" s="1"/>
  <c r="G303" i="19"/>
  <c r="T303" i="19"/>
  <c r="U303" i="19" s="1"/>
  <c r="G300" i="19"/>
  <c r="T300" i="19"/>
  <c r="U300" i="19" s="1"/>
  <c r="I300" i="19"/>
  <c r="J300" i="19" s="1"/>
  <c r="N293" i="19"/>
  <c r="O293" i="19" s="1"/>
  <c r="G264" i="19"/>
  <c r="T264" i="19"/>
  <c r="U264" i="19" s="1"/>
  <c r="N259" i="19"/>
  <c r="O259" i="19" s="1"/>
  <c r="N256" i="19"/>
  <c r="O256" i="19" s="1"/>
  <c r="L248" i="19"/>
  <c r="M248" i="19" s="1"/>
  <c r="T241" i="19"/>
  <c r="U241" i="19" s="1"/>
  <c r="L241" i="19"/>
  <c r="M241" i="19" s="1"/>
  <c r="Q241" i="19"/>
  <c r="R241" i="19" s="1"/>
  <c r="G238" i="19"/>
  <c r="T238" i="19"/>
  <c r="U238" i="19" s="1"/>
  <c r="I221" i="19"/>
  <c r="J221" i="19" s="1"/>
  <c r="N221" i="19"/>
  <c r="O221" i="19" s="1"/>
  <c r="Q217" i="19"/>
  <c r="R217" i="19" s="1"/>
  <c r="G201" i="19"/>
  <c r="N201" i="19"/>
  <c r="O201" i="19" s="1"/>
  <c r="L201" i="19"/>
  <c r="M201" i="19" s="1"/>
  <c r="T201" i="19"/>
  <c r="U201" i="19" s="1"/>
  <c r="Q195" i="19"/>
  <c r="R195" i="19" s="1"/>
  <c r="Q194" i="19"/>
  <c r="R194" i="19" s="1"/>
  <c r="L194" i="19"/>
  <c r="M194" i="19" s="1"/>
  <c r="T194" i="19"/>
  <c r="U194" i="19" s="1"/>
  <c r="I194" i="19"/>
  <c r="J194" i="19" s="1"/>
  <c r="Q190" i="19"/>
  <c r="R190" i="19" s="1"/>
  <c r="Q167" i="19"/>
  <c r="R167" i="19" s="1"/>
  <c r="I116" i="19"/>
  <c r="J116" i="19" s="1"/>
  <c r="G116" i="19"/>
  <c r="T116" i="19"/>
  <c r="U116" i="19" s="1"/>
  <c r="Q116" i="19"/>
  <c r="R116" i="19" s="1"/>
  <c r="Q110" i="19"/>
  <c r="R110" i="19" s="1"/>
  <c r="I110" i="19"/>
  <c r="J110" i="19" s="1"/>
  <c r="L110" i="19"/>
  <c r="M110" i="19" s="1"/>
  <c r="T110" i="19"/>
  <c r="U110" i="19" s="1"/>
  <c r="G106" i="19"/>
  <c r="T106" i="19"/>
  <c r="U106" i="19" s="1"/>
  <c r="I106" i="19"/>
  <c r="J106" i="19" s="1"/>
  <c r="N106" i="19"/>
  <c r="O106" i="19" s="1"/>
  <c r="Q95" i="19"/>
  <c r="R95" i="19" s="1"/>
  <c r="G88" i="19"/>
  <c r="Q88" i="19"/>
  <c r="R88" i="19" s="1"/>
  <c r="I88" i="19"/>
  <c r="J88" i="19" s="1"/>
  <c r="G25" i="19"/>
  <c r="Q25" i="19"/>
  <c r="R25" i="19" s="1"/>
  <c r="I25" i="19"/>
  <c r="J25" i="19" s="1"/>
  <c r="L25" i="19"/>
  <c r="M25" i="19" s="1"/>
  <c r="H362" i="19"/>
  <c r="E362" i="19"/>
  <c r="G218" i="19"/>
  <c r="T218" i="19"/>
  <c r="U218" i="19" s="1"/>
  <c r="N218" i="19"/>
  <c r="O218" i="19" s="1"/>
  <c r="Q168" i="19"/>
  <c r="R168" i="19" s="1"/>
  <c r="L168" i="19"/>
  <c r="M168" i="19" s="1"/>
  <c r="T168" i="19"/>
  <c r="U168" i="19" s="1"/>
  <c r="G168" i="19"/>
  <c r="N405" i="19"/>
  <c r="O405" i="19" s="1"/>
  <c r="Q344" i="19"/>
  <c r="R344" i="19" s="1"/>
  <c r="G336" i="19"/>
  <c r="T336" i="19"/>
  <c r="U336" i="19" s="1"/>
  <c r="Q86" i="19"/>
  <c r="R86" i="19" s="1"/>
  <c r="L86" i="19"/>
  <c r="M86" i="19" s="1"/>
  <c r="N86" i="19"/>
  <c r="O86" i="19" s="1"/>
  <c r="T86" i="19"/>
  <c r="U86" i="19" s="1"/>
  <c r="N426" i="19"/>
  <c r="O426" i="19" s="1"/>
  <c r="G384" i="19"/>
  <c r="I384" i="19"/>
  <c r="J384" i="19" s="1"/>
  <c r="I341" i="19"/>
  <c r="J341" i="19" s="1"/>
  <c r="N341" i="19"/>
  <c r="O341" i="19" s="1"/>
  <c r="L426" i="19"/>
  <c r="M426" i="19" s="1"/>
  <c r="L412" i="19"/>
  <c r="M412" i="19" s="1"/>
  <c r="N407" i="19"/>
  <c r="O407" i="19" s="1"/>
  <c r="L395" i="19"/>
  <c r="M395" i="19" s="1"/>
  <c r="Q395" i="19"/>
  <c r="R395" i="19" s="1"/>
  <c r="L386" i="19"/>
  <c r="M386" i="19" s="1"/>
  <c r="I386" i="19"/>
  <c r="J386" i="19" s="1"/>
  <c r="G386" i="19"/>
  <c r="N384" i="19"/>
  <c r="O384" i="19" s="1"/>
  <c r="G381" i="19"/>
  <c r="N381" i="19"/>
  <c r="O381" i="19" s="1"/>
  <c r="N369" i="19"/>
  <c r="O369" i="19" s="1"/>
  <c r="L368" i="19"/>
  <c r="M368" i="19" s="1"/>
  <c r="N368" i="19"/>
  <c r="O368" i="19" s="1"/>
  <c r="L366" i="19"/>
  <c r="M366" i="19" s="1"/>
  <c r="L363" i="19"/>
  <c r="M363" i="19" s="1"/>
  <c r="L347" i="19"/>
  <c r="M347" i="19" s="1"/>
  <c r="L344" i="19"/>
  <c r="M344" i="19" s="1"/>
  <c r="N339" i="19"/>
  <c r="O339" i="19" s="1"/>
  <c r="Q338" i="19"/>
  <c r="R338" i="19" s="1"/>
  <c r="G338" i="19"/>
  <c r="N336" i="19"/>
  <c r="O336" i="19" s="1"/>
  <c r="L334" i="19"/>
  <c r="M334" i="19" s="1"/>
  <c r="G315" i="19"/>
  <c r="I315" i="19"/>
  <c r="J315" i="19" s="1"/>
  <c r="L315" i="19"/>
  <c r="M315" i="19" s="1"/>
  <c r="G287" i="19"/>
  <c r="T287" i="19"/>
  <c r="U287" i="19" s="1"/>
  <c r="L283" i="19"/>
  <c r="M283" i="19" s="1"/>
  <c r="I283" i="19"/>
  <c r="J283" i="19" s="1"/>
  <c r="N278" i="19"/>
  <c r="O278" i="19" s="1"/>
  <c r="N270" i="19"/>
  <c r="O270" i="19" s="1"/>
  <c r="L259" i="19"/>
  <c r="M259" i="19" s="1"/>
  <c r="L253" i="19"/>
  <c r="M253" i="19" s="1"/>
  <c r="N226" i="19"/>
  <c r="O226" i="19" s="1"/>
  <c r="L218" i="19"/>
  <c r="M218" i="19" s="1"/>
  <c r="G210" i="19"/>
  <c r="T210" i="19"/>
  <c r="U210" i="19" s="1"/>
  <c r="N210" i="19"/>
  <c r="O210" i="19" s="1"/>
  <c r="L206" i="19"/>
  <c r="M206" i="19" s="1"/>
  <c r="I206" i="19"/>
  <c r="J206" i="19" s="1"/>
  <c r="T206" i="19"/>
  <c r="U206" i="19" s="1"/>
  <c r="Q203" i="19"/>
  <c r="R203" i="19" s="1"/>
  <c r="L193" i="19"/>
  <c r="M193" i="19" s="1"/>
  <c r="G193" i="19"/>
  <c r="T193" i="19"/>
  <c r="U193" i="19" s="1"/>
  <c r="I193" i="19"/>
  <c r="J193" i="19" s="1"/>
  <c r="N174" i="19"/>
  <c r="O174" i="19" s="1"/>
  <c r="L173" i="19"/>
  <c r="M173" i="19" s="1"/>
  <c r="I173" i="19"/>
  <c r="J173" i="19" s="1"/>
  <c r="N168" i="19"/>
  <c r="O168" i="19" s="1"/>
  <c r="Q137" i="19"/>
  <c r="R137" i="19" s="1"/>
  <c r="N127" i="19"/>
  <c r="O127" i="19" s="1"/>
  <c r="I125" i="19"/>
  <c r="J125" i="19" s="1"/>
  <c r="L125" i="19"/>
  <c r="M125" i="19" s="1"/>
  <c r="N125" i="19"/>
  <c r="O125" i="19" s="1"/>
  <c r="G114" i="19"/>
  <c r="T114" i="19"/>
  <c r="U114" i="19" s="1"/>
  <c r="N114" i="19"/>
  <c r="O114" i="19" s="1"/>
  <c r="E93" i="19"/>
  <c r="T87" i="19"/>
  <c r="U87" i="19" s="1"/>
  <c r="Q74" i="19"/>
  <c r="R74" i="19" s="1"/>
  <c r="I74" i="19"/>
  <c r="J74" i="19" s="1"/>
  <c r="L74" i="19"/>
  <c r="M74" i="19" s="1"/>
  <c r="G74" i="19"/>
  <c r="N47" i="19"/>
  <c r="O47" i="19" s="1"/>
  <c r="L47" i="19"/>
  <c r="M47" i="19" s="1"/>
  <c r="I39" i="19"/>
  <c r="J39" i="19" s="1"/>
  <c r="N39" i="19"/>
  <c r="O39" i="19" s="1"/>
  <c r="L39" i="19"/>
  <c r="M39" i="19" s="1"/>
  <c r="Q38" i="19"/>
  <c r="R38" i="19" s="1"/>
  <c r="G38" i="19"/>
  <c r="T38" i="19"/>
  <c r="U38" i="19" s="1"/>
  <c r="N38" i="19"/>
  <c r="O38" i="19" s="1"/>
  <c r="G37" i="19"/>
  <c r="L37" i="19"/>
  <c r="M37" i="19" s="1"/>
  <c r="N37" i="19"/>
  <c r="O37" i="19" s="1"/>
  <c r="Q37" i="19"/>
  <c r="R37" i="19" s="1"/>
  <c r="T37" i="19"/>
  <c r="U37" i="19" s="1"/>
  <c r="G36" i="19"/>
  <c r="T36" i="19"/>
  <c r="U36" i="19" s="1"/>
  <c r="Q36" i="19"/>
  <c r="R36" i="19" s="1"/>
  <c r="L27" i="19"/>
  <c r="M27" i="19" s="1"/>
  <c r="T27" i="19"/>
  <c r="U27" i="19" s="1"/>
  <c r="Q27" i="19"/>
  <c r="R27" i="19" s="1"/>
  <c r="I27" i="19"/>
  <c r="J27" i="19" s="1"/>
  <c r="I26" i="19"/>
  <c r="J26" i="19" s="1"/>
  <c r="L26" i="19"/>
  <c r="M26" i="19" s="1"/>
  <c r="G26" i="19"/>
  <c r="G189" i="19"/>
  <c r="Q189" i="19"/>
  <c r="R189" i="19" s="1"/>
  <c r="T189" i="19"/>
  <c r="U189" i="19" s="1"/>
  <c r="L158" i="19"/>
  <c r="M158" i="19" s="1"/>
  <c r="Q158" i="19"/>
  <c r="R158" i="19" s="1"/>
  <c r="G158" i="19"/>
  <c r="L143" i="19"/>
  <c r="M143" i="19" s="1"/>
  <c r="N143" i="19"/>
  <c r="O143" i="19" s="1"/>
  <c r="Q143" i="19"/>
  <c r="R143" i="19" s="1"/>
  <c r="G136" i="19"/>
  <c r="N136" i="19"/>
  <c r="O136" i="19" s="1"/>
  <c r="G118" i="19"/>
  <c r="T118" i="19"/>
  <c r="U118" i="19" s="1"/>
  <c r="L118" i="19"/>
  <c r="M118" i="19" s="1"/>
  <c r="G72" i="19"/>
  <c r="T72" i="19"/>
  <c r="U72" i="19" s="1"/>
  <c r="I72" i="19"/>
  <c r="J72" i="19" s="1"/>
  <c r="Q72" i="19"/>
  <c r="R72" i="19" s="1"/>
  <c r="G387" i="19"/>
  <c r="Q387" i="19"/>
  <c r="R387" i="19" s="1"/>
  <c r="G321" i="19"/>
  <c r="T321" i="19"/>
  <c r="U321" i="19" s="1"/>
  <c r="L314" i="19"/>
  <c r="M314" i="19" s="1"/>
  <c r="N314" i="19"/>
  <c r="O314" i="19" s="1"/>
  <c r="G273" i="19"/>
  <c r="N273" i="19"/>
  <c r="O273" i="19" s="1"/>
  <c r="L273" i="19"/>
  <c r="M273" i="19" s="1"/>
  <c r="G249" i="19"/>
  <c r="L249" i="19"/>
  <c r="M249" i="19" s="1"/>
  <c r="G219" i="19"/>
  <c r="N219" i="19"/>
  <c r="O219" i="19" s="1"/>
  <c r="E215" i="19"/>
  <c r="H215" i="19"/>
  <c r="I143" i="19"/>
  <c r="J143" i="19" s="1"/>
  <c r="I134" i="19"/>
  <c r="J134" i="19" s="1"/>
  <c r="N134" i="19"/>
  <c r="O134" i="19" s="1"/>
  <c r="T134" i="19"/>
  <c r="U134" i="19" s="1"/>
  <c r="G134" i="19"/>
  <c r="G115" i="19"/>
  <c r="Q115" i="19"/>
  <c r="R115" i="19" s="1"/>
  <c r="N115" i="19"/>
  <c r="O115" i="19" s="1"/>
  <c r="L115" i="19"/>
  <c r="M115" i="19" s="1"/>
  <c r="Q84" i="19"/>
  <c r="R84" i="19" s="1"/>
  <c r="G84" i="19"/>
  <c r="L68" i="19"/>
  <c r="M68" i="19" s="1"/>
  <c r="I66" i="19"/>
  <c r="J66" i="19" s="1"/>
  <c r="N66" i="19"/>
  <c r="O66" i="19" s="1"/>
  <c r="G59" i="19"/>
  <c r="I59" i="19"/>
  <c r="J59" i="19" s="1"/>
  <c r="N59" i="19"/>
  <c r="O59" i="19" s="1"/>
  <c r="T44" i="19"/>
  <c r="U44" i="19" s="1"/>
  <c r="I44" i="19"/>
  <c r="J44" i="19" s="1"/>
  <c r="G44" i="19"/>
  <c r="L44" i="19"/>
  <c r="M44" i="19" s="1"/>
  <c r="G28" i="19"/>
  <c r="N28" i="19"/>
  <c r="O28" i="19" s="1"/>
  <c r="L28" i="19"/>
  <c r="M28" i="19" s="1"/>
  <c r="G342" i="19"/>
  <c r="L342" i="19"/>
  <c r="M342" i="19" s="1"/>
  <c r="G327" i="19"/>
  <c r="N327" i="19"/>
  <c r="O327" i="19" s="1"/>
  <c r="G282" i="19"/>
  <c r="T282" i="19"/>
  <c r="U282" i="19" s="1"/>
  <c r="Q267" i="19"/>
  <c r="R267" i="19" s="1"/>
  <c r="G225" i="19"/>
  <c r="Q225" i="19"/>
  <c r="R225" i="19" s="1"/>
  <c r="G216" i="19"/>
  <c r="L216" i="19"/>
  <c r="M216" i="19" s="1"/>
  <c r="G205" i="19"/>
  <c r="T205" i="19"/>
  <c r="U205" i="19" s="1"/>
  <c r="G200" i="19"/>
  <c r="T200" i="19"/>
  <c r="L164" i="19"/>
  <c r="M164" i="19" s="1"/>
  <c r="I164" i="19"/>
  <c r="J164" i="19" s="1"/>
  <c r="N164" i="19"/>
  <c r="O164" i="19" s="1"/>
  <c r="T159" i="19"/>
  <c r="U159" i="19" s="1"/>
  <c r="I159" i="19"/>
  <c r="J159" i="19" s="1"/>
  <c r="I93" i="19"/>
  <c r="J93" i="19" s="1"/>
  <c r="T93" i="19"/>
  <c r="U93" i="19" s="1"/>
  <c r="Q65" i="19"/>
  <c r="R65" i="19" s="1"/>
  <c r="T65" i="19"/>
  <c r="U65" i="19" s="1"/>
  <c r="G65" i="19"/>
  <c r="L50" i="19"/>
  <c r="M50" i="19" s="1"/>
  <c r="N50" i="19"/>
  <c r="O50" i="19" s="1"/>
  <c r="G16" i="19"/>
  <c r="N16" i="19"/>
  <c r="G207" i="19"/>
  <c r="Q207" i="19"/>
  <c r="R207" i="19" s="1"/>
  <c r="G198" i="19"/>
  <c r="L198" i="19"/>
  <c r="M198" i="19" s="1"/>
  <c r="G187" i="19"/>
  <c r="T187" i="19"/>
  <c r="U187" i="19" s="1"/>
  <c r="G182" i="19"/>
  <c r="T182" i="19"/>
  <c r="U182" i="19" s="1"/>
  <c r="T166" i="19"/>
  <c r="U166" i="19" s="1"/>
  <c r="L166" i="19"/>
  <c r="M166" i="19" s="1"/>
  <c r="I89" i="19"/>
  <c r="J89" i="19" s="1"/>
  <c r="L89" i="19"/>
  <c r="M89" i="19" s="1"/>
  <c r="G85" i="19"/>
  <c r="I85" i="19"/>
  <c r="J85" i="19" s="1"/>
  <c r="T85" i="19"/>
  <c r="U85" i="19" s="1"/>
  <c r="G49" i="19"/>
  <c r="T49" i="19"/>
  <c r="U49" i="19" s="1"/>
  <c r="I49" i="19"/>
  <c r="J49" i="19" s="1"/>
  <c r="G29" i="19"/>
  <c r="T29" i="19"/>
  <c r="U29" i="19" s="1"/>
  <c r="I29" i="19"/>
  <c r="J29" i="19" s="1"/>
  <c r="Q20" i="19"/>
  <c r="R20" i="19" s="1"/>
  <c r="I20" i="19"/>
  <c r="J20" i="19" s="1"/>
  <c r="G20" i="19"/>
  <c r="Q160" i="19"/>
  <c r="R160" i="19" s="1"/>
  <c r="L117" i="19"/>
  <c r="M117" i="19" s="1"/>
  <c r="N117" i="19"/>
  <c r="O117" i="19" s="1"/>
  <c r="G78" i="19"/>
  <c r="T78" i="19"/>
  <c r="U78" i="19" s="1"/>
  <c r="T63" i="19"/>
  <c r="U63" i="19" s="1"/>
  <c r="G63" i="19"/>
  <c r="G55" i="19"/>
  <c r="I55" i="19"/>
  <c r="J24" i="19"/>
  <c r="G18" i="19"/>
  <c r="Q15" i="19"/>
  <c r="L15" i="19"/>
  <c r="G124" i="19"/>
  <c r="Q124" i="19"/>
  <c r="R124" i="19" s="1"/>
  <c r="L81" i="19"/>
  <c r="M81" i="19" s="1"/>
  <c r="N81" i="19"/>
  <c r="O81" i="19" s="1"/>
  <c r="G46" i="19"/>
  <c r="L46" i="19"/>
  <c r="M46" i="19" s="1"/>
  <c r="G126" i="19"/>
  <c r="T126" i="19"/>
  <c r="U126" i="19" s="1"/>
  <c r="Q111" i="19"/>
  <c r="R111" i="19" s="1"/>
  <c r="Q109" i="19"/>
  <c r="R109" i="19" s="1"/>
  <c r="G90" i="19"/>
  <c r="T90" i="19"/>
  <c r="U90" i="19" s="1"/>
  <c r="Q75" i="19"/>
  <c r="R75" i="19" s="1"/>
  <c r="Q73" i="19"/>
  <c r="R73" i="19" s="1"/>
  <c r="G54" i="19"/>
  <c r="T54" i="19"/>
  <c r="U54" i="19" s="1"/>
  <c r="Q52" i="19"/>
  <c r="R52" i="19" s="1"/>
  <c r="G43" i="19"/>
  <c r="Q43" i="19"/>
  <c r="R43" i="19" s="1"/>
  <c r="Q32" i="19"/>
  <c r="R32" i="19" s="1"/>
  <c r="G103" i="19"/>
  <c r="I103" i="19"/>
  <c r="J103" i="19" s="1"/>
  <c r="G67" i="19"/>
  <c r="I67" i="19"/>
  <c r="J67" i="19" s="1"/>
  <c r="I432" i="3"/>
  <c r="E432" i="3"/>
  <c r="W404" i="3"/>
  <c r="X404" i="3" s="1"/>
  <c r="F404" i="3"/>
  <c r="T404" i="3"/>
  <c r="U404" i="3" s="1"/>
  <c r="H404" i="3"/>
  <c r="H226" i="3"/>
  <c r="T226" i="3"/>
  <c r="U226" i="3" s="1"/>
  <c r="F226" i="3"/>
  <c r="J226" i="3"/>
  <c r="K226" i="3" s="1"/>
  <c r="M226" i="3"/>
  <c r="N226" i="3" s="1"/>
  <c r="O226" i="3"/>
  <c r="P226" i="3" s="1"/>
  <c r="R226" i="3"/>
  <c r="S226" i="3" s="1"/>
  <c r="M377" i="3"/>
  <c r="N377" i="3" s="1"/>
  <c r="H377" i="3"/>
  <c r="W377" i="3"/>
  <c r="X377" i="3" s="1"/>
  <c r="R346" i="3"/>
  <c r="S346" i="3" s="1"/>
  <c r="F346" i="3"/>
  <c r="T346" i="3"/>
  <c r="U346" i="3" s="1"/>
  <c r="M303" i="3"/>
  <c r="N303" i="3" s="1"/>
  <c r="F303" i="3"/>
  <c r="H303" i="3"/>
  <c r="W303" i="3"/>
  <c r="X303" i="3" s="1"/>
  <c r="J303" i="3"/>
  <c r="K303" i="3" s="1"/>
  <c r="F435" i="3"/>
  <c r="R435" i="3"/>
  <c r="S435" i="3" s="1"/>
  <c r="T435" i="3"/>
  <c r="H435" i="3"/>
  <c r="R349" i="3"/>
  <c r="S349" i="3" s="1"/>
  <c r="F349" i="3"/>
  <c r="J306" i="3"/>
  <c r="K306" i="3" s="1"/>
  <c r="W306" i="3"/>
  <c r="X306" i="3" s="1"/>
  <c r="M306" i="3"/>
  <c r="N306" i="3" s="1"/>
  <c r="M273" i="3"/>
  <c r="N273" i="3" s="1"/>
  <c r="R273" i="3"/>
  <c r="S273" i="3" s="1"/>
  <c r="T273" i="3"/>
  <c r="U273" i="3" s="1"/>
  <c r="F273" i="3"/>
  <c r="H273" i="3"/>
  <c r="J273" i="3"/>
  <c r="K273" i="3" s="1"/>
  <c r="O435" i="3"/>
  <c r="O421" i="3"/>
  <c r="P421" i="3" s="1"/>
  <c r="O377" i="3"/>
  <c r="P377" i="3" s="1"/>
  <c r="T306" i="3"/>
  <c r="U306" i="3" s="1"/>
  <c r="R303" i="3"/>
  <c r="S303" i="3" s="1"/>
  <c r="H274" i="3"/>
  <c r="T274" i="3"/>
  <c r="U274" i="3" s="1"/>
  <c r="W274" i="3"/>
  <c r="X274" i="3" s="1"/>
  <c r="J274" i="3"/>
  <c r="K274" i="3" s="1"/>
  <c r="F274" i="3"/>
  <c r="E260" i="3"/>
  <c r="W253" i="3"/>
  <c r="X253" i="3" s="1"/>
  <c r="F253" i="3"/>
  <c r="H253" i="3"/>
  <c r="J253" i="3"/>
  <c r="K253" i="3" s="1"/>
  <c r="M253" i="3"/>
  <c r="N253" i="3" s="1"/>
  <c r="O253" i="3"/>
  <c r="P253" i="3" s="1"/>
  <c r="R253" i="3"/>
  <c r="S253" i="3" s="1"/>
  <c r="T253" i="3"/>
  <c r="U253" i="3" s="1"/>
  <c r="E102" i="3"/>
  <c r="I102" i="3"/>
  <c r="E365" i="3"/>
  <c r="E361" i="3"/>
  <c r="J334" i="3"/>
  <c r="K334" i="3" s="1"/>
  <c r="W334" i="3"/>
  <c r="X334" i="3" s="1"/>
  <c r="H334" i="3"/>
  <c r="M334" i="3"/>
  <c r="N334" i="3" s="1"/>
  <c r="R317" i="3"/>
  <c r="S317" i="3" s="1"/>
  <c r="F317" i="3"/>
  <c r="T317" i="3"/>
  <c r="U317" i="3" s="1"/>
  <c r="H317" i="3"/>
  <c r="W317" i="3"/>
  <c r="X317" i="3" s="1"/>
  <c r="J317" i="3"/>
  <c r="K317" i="3" s="1"/>
  <c r="F163" i="3"/>
  <c r="R163" i="3"/>
  <c r="S163" i="3" s="1"/>
  <c r="H163" i="3"/>
  <c r="T163" i="3"/>
  <c r="U163" i="3" s="1"/>
  <c r="J163" i="3"/>
  <c r="K163" i="3" s="1"/>
  <c r="M163" i="3"/>
  <c r="N163" i="3" s="1"/>
  <c r="O163" i="3"/>
  <c r="P163" i="3" s="1"/>
  <c r="O397" i="3"/>
  <c r="P397" i="3" s="1"/>
  <c r="R394" i="3"/>
  <c r="S394" i="3" s="1"/>
  <c r="M394" i="3"/>
  <c r="N394" i="3" s="1"/>
  <c r="O359" i="3"/>
  <c r="P359" i="3" s="1"/>
  <c r="W273" i="3"/>
  <c r="X273" i="3" s="1"/>
  <c r="M255" i="3"/>
  <c r="N255" i="3" s="1"/>
  <c r="H255" i="3"/>
  <c r="J255" i="3"/>
  <c r="K255" i="3" s="1"/>
  <c r="R255" i="3"/>
  <c r="S255" i="3" s="1"/>
  <c r="F255" i="3"/>
  <c r="W255" i="3"/>
  <c r="X255" i="3" s="1"/>
  <c r="F239" i="3"/>
  <c r="O239" i="3"/>
  <c r="P239" i="3" s="1"/>
  <c r="W239" i="3"/>
  <c r="X239" i="3" s="1"/>
  <c r="J239" i="3"/>
  <c r="K239" i="3" s="1"/>
  <c r="H239" i="3"/>
  <c r="M239" i="3"/>
  <c r="N239" i="3" s="1"/>
  <c r="I43" i="3"/>
  <c r="E43" i="3"/>
  <c r="M429" i="3"/>
  <c r="N429" i="3" s="1"/>
  <c r="R415" i="3"/>
  <c r="I414" i="3"/>
  <c r="E414" i="3"/>
  <c r="W396" i="3"/>
  <c r="J396" i="3"/>
  <c r="F396" i="3"/>
  <c r="T396" i="3"/>
  <c r="H396" i="3"/>
  <c r="O392" i="3"/>
  <c r="P392" i="3" s="1"/>
  <c r="F367" i="3"/>
  <c r="R367" i="3"/>
  <c r="S367" i="3" s="1"/>
  <c r="H367" i="3"/>
  <c r="W367" i="3"/>
  <c r="X367" i="3" s="1"/>
  <c r="J367" i="3"/>
  <c r="K367" i="3" s="1"/>
  <c r="R358" i="3"/>
  <c r="S358" i="3" s="1"/>
  <c r="M358" i="3"/>
  <c r="N358" i="3" s="1"/>
  <c r="O358" i="3"/>
  <c r="P358" i="3" s="1"/>
  <c r="O353" i="3"/>
  <c r="P353" i="3" s="1"/>
  <c r="M349" i="3"/>
  <c r="N349" i="3" s="1"/>
  <c r="F310" i="3"/>
  <c r="T310" i="3"/>
  <c r="U310" i="3" s="1"/>
  <c r="H310" i="3"/>
  <c r="W310" i="3"/>
  <c r="X310" i="3" s="1"/>
  <c r="J310" i="3"/>
  <c r="K310" i="3" s="1"/>
  <c r="O303" i="3"/>
  <c r="P303" i="3" s="1"/>
  <c r="H416" i="3"/>
  <c r="F411" i="3"/>
  <c r="R411" i="3"/>
  <c r="S411" i="3" s="1"/>
  <c r="J411" i="3"/>
  <c r="K411" i="3" s="1"/>
  <c r="W411" i="3"/>
  <c r="X411" i="3" s="1"/>
  <c r="J397" i="3"/>
  <c r="K397" i="3" s="1"/>
  <c r="R348" i="3"/>
  <c r="S348" i="3" s="1"/>
  <c r="R311" i="3"/>
  <c r="S311" i="3" s="1"/>
  <c r="O306" i="3"/>
  <c r="P306" i="3" s="1"/>
  <c r="I276" i="3"/>
  <c r="E276" i="3"/>
  <c r="T187" i="3"/>
  <c r="U187" i="3" s="1"/>
  <c r="F164" i="3"/>
  <c r="R164" i="3"/>
  <c r="S164" i="3" s="1"/>
  <c r="H164" i="3"/>
  <c r="J164" i="3"/>
  <c r="K164" i="3" s="1"/>
  <c r="W164" i="3"/>
  <c r="X164" i="3" s="1"/>
  <c r="M164" i="3"/>
  <c r="N164" i="3" s="1"/>
  <c r="O164" i="3"/>
  <c r="P164" i="3" s="1"/>
  <c r="E159" i="3"/>
  <c r="W133" i="3"/>
  <c r="X133" i="3" s="1"/>
  <c r="R133" i="3"/>
  <c r="S133" i="3" s="1"/>
  <c r="J133" i="3"/>
  <c r="K133" i="3" s="1"/>
  <c r="M133" i="3"/>
  <c r="N133" i="3" s="1"/>
  <c r="F133" i="3"/>
  <c r="H133" i="3"/>
  <c r="O133" i="3"/>
  <c r="P133" i="3" s="1"/>
  <c r="T133" i="3"/>
  <c r="U133" i="3" s="1"/>
  <c r="J436" i="3"/>
  <c r="K436" i="3" s="1"/>
  <c r="W436" i="3"/>
  <c r="X436" i="3" s="1"/>
  <c r="J435" i="3"/>
  <c r="J432" i="3"/>
  <c r="K432" i="3" s="1"/>
  <c r="M424" i="3"/>
  <c r="N424" i="3" s="1"/>
  <c r="M353" i="3"/>
  <c r="N353" i="3" s="1"/>
  <c r="E338" i="3"/>
  <c r="O334" i="3"/>
  <c r="P334" i="3" s="1"/>
  <c r="W324" i="3"/>
  <c r="X324" i="3" s="1"/>
  <c r="J324" i="3"/>
  <c r="K324" i="3" s="1"/>
  <c r="H324" i="3"/>
  <c r="M324" i="3"/>
  <c r="N324" i="3" s="1"/>
  <c r="H297" i="3"/>
  <c r="W297" i="3"/>
  <c r="X297" i="3" s="1"/>
  <c r="J297" i="3"/>
  <c r="K297" i="3" s="1"/>
  <c r="M297" i="3"/>
  <c r="N297" i="3" s="1"/>
  <c r="O297" i="3"/>
  <c r="P297" i="3" s="1"/>
  <c r="O274" i="3"/>
  <c r="P274" i="3" s="1"/>
  <c r="T267" i="3"/>
  <c r="U267" i="3" s="1"/>
  <c r="T255" i="3"/>
  <c r="U255" i="3" s="1"/>
  <c r="I215" i="3"/>
  <c r="E215" i="3"/>
  <c r="I212" i="3"/>
  <c r="E212" i="3"/>
  <c r="J192" i="3"/>
  <c r="K192" i="3" s="1"/>
  <c r="R192" i="3"/>
  <c r="S192" i="3" s="1"/>
  <c r="H192" i="3"/>
  <c r="W192" i="3"/>
  <c r="X192" i="3" s="1"/>
  <c r="M192" i="3"/>
  <c r="N192" i="3" s="1"/>
  <c r="F192" i="3"/>
  <c r="R421" i="3"/>
  <c r="S421" i="3" s="1"/>
  <c r="I358" i="3"/>
  <c r="E358" i="3"/>
  <c r="H354" i="3"/>
  <c r="T354" i="3"/>
  <c r="U354" i="3" s="1"/>
  <c r="J354" i="3"/>
  <c r="K354" i="3" s="1"/>
  <c r="W354" i="3"/>
  <c r="X354" i="3" s="1"/>
  <c r="M354" i="3"/>
  <c r="N354" i="3" s="1"/>
  <c r="J359" i="3"/>
  <c r="K359" i="3" s="1"/>
  <c r="H359" i="3"/>
  <c r="R359" i="3"/>
  <c r="S359" i="3" s="1"/>
  <c r="F359" i="3"/>
  <c r="T359" i="3"/>
  <c r="U359" i="3" s="1"/>
  <c r="O416" i="3"/>
  <c r="P416" i="3" s="1"/>
  <c r="H400" i="3"/>
  <c r="J400" i="3"/>
  <c r="K400" i="3" s="1"/>
  <c r="W400" i="3"/>
  <c r="X400" i="3" s="1"/>
  <c r="M305" i="3"/>
  <c r="N305" i="3" s="1"/>
  <c r="R305" i="3"/>
  <c r="S305" i="3" s="1"/>
  <c r="T305" i="3"/>
  <c r="U305" i="3" s="1"/>
  <c r="F305" i="3"/>
  <c r="H305" i="3"/>
  <c r="W305" i="3"/>
  <c r="X305" i="3" s="1"/>
  <c r="E188" i="3"/>
  <c r="I188" i="3"/>
  <c r="O349" i="3"/>
  <c r="P349" i="3" s="1"/>
  <c r="O346" i="3"/>
  <c r="P346" i="3" s="1"/>
  <c r="H318" i="3"/>
  <c r="T318" i="3"/>
  <c r="U318" i="3" s="1"/>
  <c r="M318" i="3"/>
  <c r="N318" i="3" s="1"/>
  <c r="O318" i="3"/>
  <c r="P318" i="3" s="1"/>
  <c r="T331" i="3"/>
  <c r="U331" i="3" s="1"/>
  <c r="M219" i="3"/>
  <c r="N219" i="3" s="1"/>
  <c r="H219" i="3"/>
  <c r="F219" i="3"/>
  <c r="W219" i="3"/>
  <c r="X219" i="3" s="1"/>
  <c r="O219" i="3"/>
  <c r="P219" i="3" s="1"/>
  <c r="R219" i="3"/>
  <c r="S219" i="3" s="1"/>
  <c r="O209" i="3"/>
  <c r="P209" i="3" s="1"/>
  <c r="H209" i="3"/>
  <c r="J209" i="3"/>
  <c r="K209" i="3" s="1"/>
  <c r="M209" i="3"/>
  <c r="N209" i="3" s="1"/>
  <c r="R209" i="3"/>
  <c r="S209" i="3" s="1"/>
  <c r="J437" i="3"/>
  <c r="K437" i="3" s="1"/>
  <c r="O389" i="3"/>
  <c r="P389" i="3" s="1"/>
  <c r="J264" i="3"/>
  <c r="K264" i="3" s="1"/>
  <c r="R264" i="3"/>
  <c r="S264" i="3" s="1"/>
  <c r="M264" i="3"/>
  <c r="N264" i="3" s="1"/>
  <c r="F264" i="3"/>
  <c r="W264" i="3"/>
  <c r="X264" i="3" s="1"/>
  <c r="H264" i="3"/>
  <c r="M426" i="3"/>
  <c r="N426" i="3" s="1"/>
  <c r="H421" i="3"/>
  <c r="O381" i="3"/>
  <c r="P381" i="3" s="1"/>
  <c r="O356" i="3"/>
  <c r="P356" i="3" s="1"/>
  <c r="O317" i="3"/>
  <c r="P317" i="3" s="1"/>
  <c r="R310" i="3"/>
  <c r="S310" i="3" s="1"/>
  <c r="F200" i="3"/>
  <c r="R200" i="3"/>
  <c r="J200" i="3"/>
  <c r="W200" i="3"/>
  <c r="O200" i="3"/>
  <c r="H200" i="3"/>
  <c r="M200" i="3"/>
  <c r="T200" i="3"/>
  <c r="O436" i="3"/>
  <c r="P436" i="3" s="1"/>
  <c r="W432" i="3"/>
  <c r="X432" i="3" s="1"/>
  <c r="M430" i="3"/>
  <c r="N430" i="3" s="1"/>
  <c r="H430" i="3"/>
  <c r="J426" i="3"/>
  <c r="K426" i="3" s="1"/>
  <c r="F421" i="3"/>
  <c r="I419" i="3"/>
  <c r="O411" i="3"/>
  <c r="P411" i="3" s="1"/>
  <c r="W410" i="3"/>
  <c r="X410" i="3" s="1"/>
  <c r="F408" i="3"/>
  <c r="J406" i="3"/>
  <c r="K406" i="3" s="1"/>
  <c r="W397" i="3"/>
  <c r="X397" i="3" s="1"/>
  <c r="H397" i="3"/>
  <c r="O396" i="3"/>
  <c r="F391" i="3"/>
  <c r="R391" i="3"/>
  <c r="S391" i="3" s="1"/>
  <c r="J391" i="3"/>
  <c r="K391" i="3" s="1"/>
  <c r="W391" i="3"/>
  <c r="X391" i="3" s="1"/>
  <c r="M391" i="3"/>
  <c r="N391" i="3" s="1"/>
  <c r="O391" i="3"/>
  <c r="P391" i="3" s="1"/>
  <c r="F377" i="3"/>
  <c r="J349" i="3"/>
  <c r="K349" i="3" s="1"/>
  <c r="H346" i="3"/>
  <c r="O330" i="3"/>
  <c r="P330" i="3" s="1"/>
  <c r="J323" i="3"/>
  <c r="K323" i="3" s="1"/>
  <c r="H323" i="3"/>
  <c r="R323" i="3"/>
  <c r="S323" i="3" s="1"/>
  <c r="F323" i="3"/>
  <c r="T323" i="3"/>
  <c r="U323" i="3" s="1"/>
  <c r="W323" i="3"/>
  <c r="X323" i="3" s="1"/>
  <c r="I322" i="3"/>
  <c r="E322" i="3"/>
  <c r="R314" i="3"/>
  <c r="S314" i="3" s="1"/>
  <c r="R313" i="3"/>
  <c r="S313" i="3" s="1"/>
  <c r="F313" i="3"/>
  <c r="T313" i="3"/>
  <c r="U313" i="3" s="1"/>
  <c r="H313" i="3"/>
  <c r="H308" i="3"/>
  <c r="F308" i="3"/>
  <c r="T308" i="3"/>
  <c r="U308" i="3" s="1"/>
  <c r="W308" i="3"/>
  <c r="X308" i="3" s="1"/>
  <c r="J308" i="3"/>
  <c r="K308" i="3" s="1"/>
  <c r="H306" i="3"/>
  <c r="M283" i="3"/>
  <c r="N283" i="3" s="1"/>
  <c r="O283" i="3"/>
  <c r="P283" i="3" s="1"/>
  <c r="T283" i="3"/>
  <c r="U283" i="3" s="1"/>
  <c r="F283" i="3"/>
  <c r="W283" i="3"/>
  <c r="X283" i="3" s="1"/>
  <c r="H283" i="3"/>
  <c r="J282" i="3"/>
  <c r="K282" i="3" s="1"/>
  <c r="W282" i="3"/>
  <c r="X282" i="3" s="1"/>
  <c r="R282" i="3"/>
  <c r="S282" i="3" s="1"/>
  <c r="H282" i="3"/>
  <c r="F282" i="3"/>
  <c r="M282" i="3"/>
  <c r="N282" i="3" s="1"/>
  <c r="O273" i="3"/>
  <c r="P273" i="3" s="1"/>
  <c r="T264" i="3"/>
  <c r="U264" i="3" s="1"/>
  <c r="T239" i="3"/>
  <c r="U239" i="3" s="1"/>
  <c r="E223" i="3"/>
  <c r="I223" i="3"/>
  <c r="T219" i="3"/>
  <c r="U219" i="3" s="1"/>
  <c r="T209" i="3"/>
  <c r="U209" i="3" s="1"/>
  <c r="E198" i="3"/>
  <c r="I198" i="3"/>
  <c r="R187" i="3"/>
  <c r="S187" i="3" s="1"/>
  <c r="W163" i="3"/>
  <c r="X163" i="3" s="1"/>
  <c r="H437" i="3"/>
  <c r="T437" i="3"/>
  <c r="U437" i="3" s="1"/>
  <c r="M437" i="3"/>
  <c r="N437" i="3" s="1"/>
  <c r="W416" i="3"/>
  <c r="X416" i="3" s="1"/>
  <c r="J416" i="3"/>
  <c r="K416" i="3" s="1"/>
  <c r="M416" i="3"/>
  <c r="N416" i="3" s="1"/>
  <c r="O437" i="3"/>
  <c r="P437" i="3" s="1"/>
  <c r="F429" i="3"/>
  <c r="R429" i="3"/>
  <c r="S429" i="3" s="1"/>
  <c r="E385" i="3"/>
  <c r="H381" i="3"/>
  <c r="T381" i="3"/>
  <c r="U381" i="3" s="1"/>
  <c r="M381" i="3"/>
  <c r="N381" i="3" s="1"/>
  <c r="E374" i="3"/>
  <c r="J368" i="3"/>
  <c r="K368" i="3" s="1"/>
  <c r="M368" i="3"/>
  <c r="N368" i="3" s="1"/>
  <c r="F331" i="3"/>
  <c r="R331" i="3"/>
  <c r="S331" i="3" s="1"/>
  <c r="H331" i="3"/>
  <c r="W331" i="3"/>
  <c r="X331" i="3" s="1"/>
  <c r="J331" i="3"/>
  <c r="K331" i="3" s="1"/>
  <c r="E436" i="3"/>
  <c r="O426" i="3"/>
  <c r="P426" i="3" s="1"/>
  <c r="F424" i="3"/>
  <c r="R424" i="3"/>
  <c r="S424" i="3" s="1"/>
  <c r="O400" i="3"/>
  <c r="P400" i="3" s="1"/>
  <c r="F356" i="3"/>
  <c r="R356" i="3"/>
  <c r="S356" i="3" s="1"/>
  <c r="T356" i="3"/>
  <c r="U356" i="3" s="1"/>
  <c r="H356" i="3"/>
  <c r="R306" i="3"/>
  <c r="S306" i="3" s="1"/>
  <c r="M237" i="3"/>
  <c r="N237" i="3" s="1"/>
  <c r="F237" i="3"/>
  <c r="T237" i="3"/>
  <c r="U237" i="3" s="1"/>
  <c r="J237" i="3"/>
  <c r="K237" i="3" s="1"/>
  <c r="R237" i="3"/>
  <c r="S237" i="3" s="1"/>
  <c r="W237" i="3"/>
  <c r="X237" i="3" s="1"/>
  <c r="H237" i="3"/>
  <c r="O237" i="3"/>
  <c r="P237" i="3" s="1"/>
  <c r="J415" i="3"/>
  <c r="H415" i="3"/>
  <c r="W415" i="3"/>
  <c r="J383" i="3"/>
  <c r="K383" i="3" s="1"/>
  <c r="T383" i="3"/>
  <c r="U383" i="3" s="1"/>
  <c r="H383" i="3"/>
  <c r="O376" i="3"/>
  <c r="P376" i="3" s="1"/>
  <c r="R376" i="3"/>
  <c r="S376" i="3" s="1"/>
  <c r="R318" i="3"/>
  <c r="S318" i="3" s="1"/>
  <c r="J377" i="3"/>
  <c r="K377" i="3" s="1"/>
  <c r="M374" i="3"/>
  <c r="N374" i="3" s="1"/>
  <c r="T374" i="3"/>
  <c r="U374" i="3" s="1"/>
  <c r="W374" i="3"/>
  <c r="X374" i="3" s="1"/>
  <c r="J374" i="3"/>
  <c r="K374" i="3" s="1"/>
  <c r="M409" i="3"/>
  <c r="N409" i="3" s="1"/>
  <c r="J403" i="3"/>
  <c r="K403" i="3" s="1"/>
  <c r="R403" i="3"/>
  <c r="S403" i="3" s="1"/>
  <c r="F403" i="3"/>
  <c r="O394" i="3"/>
  <c r="P394" i="3" s="1"/>
  <c r="M392" i="3"/>
  <c r="N392" i="3" s="1"/>
  <c r="M389" i="3"/>
  <c r="N389" i="3" s="1"/>
  <c r="W435" i="3"/>
  <c r="F434" i="3"/>
  <c r="R434" i="3"/>
  <c r="S434" i="3" s="1"/>
  <c r="W429" i="3"/>
  <c r="X429" i="3" s="1"/>
  <c r="R428" i="3"/>
  <c r="S428" i="3" s="1"/>
  <c r="W426" i="3"/>
  <c r="X426" i="3" s="1"/>
  <c r="H426" i="3"/>
  <c r="O422" i="3"/>
  <c r="M418" i="3"/>
  <c r="N418" i="3" s="1"/>
  <c r="R418" i="3"/>
  <c r="S418" i="3" s="1"/>
  <c r="T416" i="3"/>
  <c r="U416" i="3" s="1"/>
  <c r="R414" i="3"/>
  <c r="S414" i="3" s="1"/>
  <c r="F414" i="3"/>
  <c r="T414" i="3"/>
  <c r="U414" i="3" s="1"/>
  <c r="J405" i="3"/>
  <c r="K405" i="3" s="1"/>
  <c r="W405" i="3"/>
  <c r="X405" i="3" s="1"/>
  <c r="O403" i="3"/>
  <c r="P403" i="3" s="1"/>
  <c r="H401" i="3"/>
  <c r="T401" i="3"/>
  <c r="M401" i="3"/>
  <c r="N401" i="3" s="1"/>
  <c r="M383" i="3"/>
  <c r="N383" i="3" s="1"/>
  <c r="T382" i="3"/>
  <c r="U382" i="3" s="1"/>
  <c r="O378" i="3"/>
  <c r="P378" i="3" s="1"/>
  <c r="O374" i="3"/>
  <c r="P374" i="3" s="1"/>
  <c r="M370" i="3"/>
  <c r="N370" i="3" s="1"/>
  <c r="H368" i="3"/>
  <c r="O367" i="3"/>
  <c r="P367" i="3" s="1"/>
  <c r="M362" i="3"/>
  <c r="N362" i="3" s="1"/>
  <c r="R362" i="3"/>
  <c r="S362" i="3" s="1"/>
  <c r="F362" i="3"/>
  <c r="T362" i="3"/>
  <c r="U362" i="3" s="1"/>
  <c r="F354" i="3"/>
  <c r="H349" i="3"/>
  <c r="J347" i="3"/>
  <c r="K347" i="3" s="1"/>
  <c r="H347" i="3"/>
  <c r="W347" i="3"/>
  <c r="X347" i="3" s="1"/>
  <c r="M341" i="3"/>
  <c r="N341" i="3" s="1"/>
  <c r="H341" i="3"/>
  <c r="W341" i="3"/>
  <c r="X341" i="3" s="1"/>
  <c r="J341" i="3"/>
  <c r="K341" i="3" s="1"/>
  <c r="M331" i="3"/>
  <c r="N331" i="3" s="1"/>
  <c r="R324" i="3"/>
  <c r="S324" i="3" s="1"/>
  <c r="F320" i="3"/>
  <c r="R320" i="3"/>
  <c r="S320" i="3" s="1"/>
  <c r="T320" i="3"/>
  <c r="U320" i="3" s="1"/>
  <c r="H320" i="3"/>
  <c r="J320" i="3"/>
  <c r="K320" i="3" s="1"/>
  <c r="W320" i="3"/>
  <c r="X320" i="3" s="1"/>
  <c r="J318" i="3"/>
  <c r="K318" i="3" s="1"/>
  <c r="M317" i="3"/>
  <c r="N317" i="3" s="1"/>
  <c r="J305" i="3"/>
  <c r="K305" i="3" s="1"/>
  <c r="T297" i="3"/>
  <c r="U297" i="3" s="1"/>
  <c r="M274" i="3"/>
  <c r="N274" i="3" s="1"/>
  <c r="O257" i="3"/>
  <c r="P257" i="3" s="1"/>
  <c r="T257" i="3"/>
  <c r="U257" i="3" s="1"/>
  <c r="H257" i="3"/>
  <c r="W257" i="3"/>
  <c r="X257" i="3" s="1"/>
  <c r="J257" i="3"/>
  <c r="K257" i="3" s="1"/>
  <c r="M257" i="3"/>
  <c r="N257" i="3" s="1"/>
  <c r="R239" i="3"/>
  <c r="S239" i="3" s="1"/>
  <c r="J230" i="3"/>
  <c r="K230" i="3" s="1"/>
  <c r="H230" i="3"/>
  <c r="O230" i="3"/>
  <c r="P230" i="3" s="1"/>
  <c r="M230" i="3"/>
  <c r="N230" i="3" s="1"/>
  <c r="R230" i="3"/>
  <c r="S230" i="3" s="1"/>
  <c r="T230" i="3"/>
  <c r="U230" i="3" s="1"/>
  <c r="J421" i="3"/>
  <c r="K421" i="3" s="1"/>
  <c r="W421" i="3"/>
  <c r="X421" i="3" s="1"/>
  <c r="I225" i="3"/>
  <c r="E225" i="3"/>
  <c r="I185" i="3"/>
  <c r="O404" i="3"/>
  <c r="P404" i="3" s="1"/>
  <c r="O354" i="3"/>
  <c r="P354" i="3" s="1"/>
  <c r="M346" i="3"/>
  <c r="N346" i="3" s="1"/>
  <c r="E339" i="3"/>
  <c r="O409" i="3"/>
  <c r="P409" i="3" s="1"/>
  <c r="M404" i="3"/>
  <c r="N404" i="3" s="1"/>
  <c r="J311" i="3"/>
  <c r="K311" i="3" s="1"/>
  <c r="W311" i="3"/>
  <c r="X311" i="3" s="1"/>
  <c r="M311" i="3"/>
  <c r="N311" i="3" s="1"/>
  <c r="F290" i="3"/>
  <c r="R290" i="3"/>
  <c r="S290" i="3" s="1"/>
  <c r="H290" i="3"/>
  <c r="T290" i="3"/>
  <c r="U290" i="3" s="1"/>
  <c r="W290" i="3"/>
  <c r="X290" i="3" s="1"/>
  <c r="J290" i="3"/>
  <c r="K290" i="3" s="1"/>
  <c r="O420" i="3"/>
  <c r="P420" i="3" s="1"/>
  <c r="T420" i="3"/>
  <c r="U420" i="3" s="1"/>
  <c r="H420" i="3"/>
  <c r="O406" i="3"/>
  <c r="P406" i="3" s="1"/>
  <c r="E405" i="3"/>
  <c r="M314" i="3"/>
  <c r="N314" i="3" s="1"/>
  <c r="H314" i="3"/>
  <c r="W314" i="3"/>
  <c r="X314" i="3" s="1"/>
  <c r="J314" i="3"/>
  <c r="K314" i="3" s="1"/>
  <c r="W226" i="3"/>
  <c r="X226" i="3" s="1"/>
  <c r="O89" i="3"/>
  <c r="P89" i="3" s="1"/>
  <c r="F89" i="3"/>
  <c r="T89" i="3"/>
  <c r="U89" i="3" s="1"/>
  <c r="M89" i="3"/>
  <c r="N89" i="3" s="1"/>
  <c r="H89" i="3"/>
  <c r="J89" i="3"/>
  <c r="K89" i="3" s="1"/>
  <c r="W89" i="3"/>
  <c r="X89" i="3" s="1"/>
  <c r="R89" i="3"/>
  <c r="S89" i="3" s="1"/>
  <c r="J404" i="3"/>
  <c r="K404" i="3" s="1"/>
  <c r="H380" i="3"/>
  <c r="F380" i="3"/>
  <c r="T380" i="3"/>
  <c r="U380" i="3" s="1"/>
  <c r="W380" i="3"/>
  <c r="X380" i="3" s="1"/>
  <c r="J346" i="3"/>
  <c r="K346" i="3" s="1"/>
  <c r="H344" i="3"/>
  <c r="W344" i="3"/>
  <c r="X344" i="3" s="1"/>
  <c r="J344" i="3"/>
  <c r="K344" i="3" s="1"/>
  <c r="R437" i="3"/>
  <c r="S437" i="3" s="1"/>
  <c r="M436" i="3"/>
  <c r="N436" i="3" s="1"/>
  <c r="H429" i="3"/>
  <c r="H425" i="3"/>
  <c r="T425" i="3"/>
  <c r="U425" i="3" s="1"/>
  <c r="J424" i="3"/>
  <c r="K424" i="3" s="1"/>
  <c r="T421" i="3"/>
  <c r="U421" i="3" s="1"/>
  <c r="M415" i="3"/>
  <c r="M411" i="3"/>
  <c r="N411" i="3" s="1"/>
  <c r="W406" i="3"/>
  <c r="X406" i="3" s="1"/>
  <c r="H406" i="3"/>
  <c r="F400" i="3"/>
  <c r="F397" i="3"/>
  <c r="M396" i="3"/>
  <c r="J394" i="3"/>
  <c r="K394" i="3" s="1"/>
  <c r="T377" i="3"/>
  <c r="U377" i="3" s="1"/>
  <c r="J376" i="3"/>
  <c r="K376" i="3" s="1"/>
  <c r="H373" i="3"/>
  <c r="T373" i="3"/>
  <c r="U373" i="3" s="1"/>
  <c r="M367" i="3"/>
  <c r="N367" i="3" s="1"/>
  <c r="F366" i="3"/>
  <c r="R366" i="3"/>
  <c r="S366" i="3" s="1"/>
  <c r="O364" i="3"/>
  <c r="P364" i="3" s="1"/>
  <c r="T364" i="3"/>
  <c r="U364" i="3" s="1"/>
  <c r="W364" i="3"/>
  <c r="X364" i="3" s="1"/>
  <c r="J364" i="3"/>
  <c r="K364" i="3" s="1"/>
  <c r="W360" i="3"/>
  <c r="X360" i="3" s="1"/>
  <c r="J360" i="3"/>
  <c r="K360" i="3" s="1"/>
  <c r="H360" i="3"/>
  <c r="M350" i="3"/>
  <c r="N350" i="3" s="1"/>
  <c r="H350" i="3"/>
  <c r="W350" i="3"/>
  <c r="X350" i="3" s="1"/>
  <c r="J350" i="3"/>
  <c r="K350" i="3" s="1"/>
  <c r="O344" i="3"/>
  <c r="P344" i="3" s="1"/>
  <c r="M338" i="3"/>
  <c r="N338" i="3" s="1"/>
  <c r="T338" i="3"/>
  <c r="U338" i="3" s="1"/>
  <c r="W338" i="3"/>
  <c r="X338" i="3" s="1"/>
  <c r="J338" i="3"/>
  <c r="K338" i="3" s="1"/>
  <c r="M326" i="3"/>
  <c r="N326" i="3" s="1"/>
  <c r="R326" i="3"/>
  <c r="S326" i="3" s="1"/>
  <c r="F326" i="3"/>
  <c r="T326" i="3"/>
  <c r="U326" i="3" s="1"/>
  <c r="H326" i="3"/>
  <c r="I325" i="3"/>
  <c r="O310" i="3"/>
  <c r="P310" i="3" s="1"/>
  <c r="F306" i="3"/>
  <c r="I302" i="3"/>
  <c r="R297" i="3"/>
  <c r="S297" i="3" s="1"/>
  <c r="H295" i="3"/>
  <c r="T295" i="3"/>
  <c r="U295" i="3" s="1"/>
  <c r="O295" i="3"/>
  <c r="P295" i="3" s="1"/>
  <c r="W295" i="3"/>
  <c r="X295" i="3" s="1"/>
  <c r="J295" i="3"/>
  <c r="K295" i="3" s="1"/>
  <c r="I294" i="3"/>
  <c r="R287" i="3"/>
  <c r="S287" i="3" s="1"/>
  <c r="T287" i="3"/>
  <c r="U287" i="3" s="1"/>
  <c r="F287" i="3"/>
  <c r="H287" i="3"/>
  <c r="J287" i="3"/>
  <c r="K287" i="3" s="1"/>
  <c r="J276" i="3"/>
  <c r="K276" i="3" s="1"/>
  <c r="F276" i="3"/>
  <c r="M276" i="3"/>
  <c r="N276" i="3" s="1"/>
  <c r="O276" i="3"/>
  <c r="P276" i="3" s="1"/>
  <c r="I275" i="3"/>
  <c r="E275" i="3"/>
  <c r="E271" i="3"/>
  <c r="I271" i="3"/>
  <c r="O264" i="3"/>
  <c r="P264" i="3" s="1"/>
  <c r="I216" i="3"/>
  <c r="T192" i="3"/>
  <c r="U192" i="3" s="1"/>
  <c r="E182" i="3"/>
  <c r="I182" i="3"/>
  <c r="R354" i="3"/>
  <c r="S354" i="3" s="1"/>
  <c r="E254" i="3"/>
  <c r="I254" i="3"/>
  <c r="J187" i="3"/>
  <c r="K187" i="3" s="1"/>
  <c r="M187" i="3"/>
  <c r="N187" i="3" s="1"/>
  <c r="H187" i="3"/>
  <c r="O187" i="3"/>
  <c r="P187" i="3" s="1"/>
  <c r="F187" i="3"/>
  <c r="O432" i="3"/>
  <c r="P432" i="3" s="1"/>
  <c r="M432" i="3"/>
  <c r="N432" i="3" s="1"/>
  <c r="E417" i="3"/>
  <c r="R353" i="3"/>
  <c r="S353" i="3" s="1"/>
  <c r="F353" i="3"/>
  <c r="T353" i="3"/>
  <c r="U353" i="3" s="1"/>
  <c r="H353" i="3"/>
  <c r="M267" i="3"/>
  <c r="N267" i="3" s="1"/>
  <c r="J267" i="3"/>
  <c r="K267" i="3" s="1"/>
  <c r="W267" i="3"/>
  <c r="X267" i="3" s="1"/>
  <c r="H267" i="3"/>
  <c r="O267" i="3"/>
  <c r="P267" i="3" s="1"/>
  <c r="E244" i="3"/>
  <c r="I244" i="3"/>
  <c r="H15" i="3"/>
  <c r="T15" i="3"/>
  <c r="O15" i="3"/>
  <c r="F15" i="3"/>
  <c r="W15" i="3"/>
  <c r="J15" i="3"/>
  <c r="M15" i="3"/>
  <c r="R15" i="3"/>
  <c r="M435" i="3"/>
  <c r="N435" i="3" s="1"/>
  <c r="R409" i="3"/>
  <c r="S409" i="3" s="1"/>
  <c r="F409" i="3"/>
  <c r="T409" i="3"/>
  <c r="U409" i="3" s="1"/>
  <c r="F392" i="3"/>
  <c r="R392" i="3"/>
  <c r="S392" i="3" s="1"/>
  <c r="R389" i="3"/>
  <c r="S389" i="3" s="1"/>
  <c r="F389" i="3"/>
  <c r="T389" i="3"/>
  <c r="U389" i="3" s="1"/>
  <c r="J370" i="3"/>
  <c r="K370" i="3" s="1"/>
  <c r="W370" i="3"/>
  <c r="X370" i="3" s="1"/>
  <c r="H370" i="3"/>
  <c r="R334" i="3"/>
  <c r="S334" i="3" s="1"/>
  <c r="E13" i="3"/>
  <c r="I382" i="3"/>
  <c r="E382" i="3"/>
  <c r="W348" i="3"/>
  <c r="X348" i="3" s="1"/>
  <c r="F348" i="3"/>
  <c r="M348" i="3"/>
  <c r="N348" i="3" s="1"/>
  <c r="O348" i="3"/>
  <c r="P348" i="3" s="1"/>
  <c r="F330" i="3"/>
  <c r="R330" i="3"/>
  <c r="S330" i="3" s="1"/>
  <c r="H330" i="3"/>
  <c r="T330" i="3"/>
  <c r="U330" i="3" s="1"/>
  <c r="R274" i="3"/>
  <c r="S274" i="3" s="1"/>
  <c r="M175" i="3"/>
  <c r="N175" i="3" s="1"/>
  <c r="H175" i="3"/>
  <c r="W175" i="3"/>
  <c r="X175" i="3" s="1"/>
  <c r="O175" i="3"/>
  <c r="P175" i="3" s="1"/>
  <c r="F175" i="3"/>
  <c r="J175" i="3"/>
  <c r="K175" i="3" s="1"/>
  <c r="W437" i="3"/>
  <c r="X437" i="3" s="1"/>
  <c r="T432" i="3"/>
  <c r="U432" i="3" s="1"/>
  <c r="F432" i="3"/>
  <c r="T426" i="3"/>
  <c r="U426" i="3" s="1"/>
  <c r="R416" i="3"/>
  <c r="S416" i="3" s="1"/>
  <c r="H410" i="3"/>
  <c r="T410" i="3"/>
  <c r="U410" i="3" s="1"/>
  <c r="J410" i="3"/>
  <c r="K410" i="3" s="1"/>
  <c r="I409" i="3"/>
  <c r="O408" i="3"/>
  <c r="P408" i="3" s="1"/>
  <c r="R408" i="3"/>
  <c r="S408" i="3" s="1"/>
  <c r="M403" i="3"/>
  <c r="N403" i="3" s="1"/>
  <c r="T397" i="3"/>
  <c r="U397" i="3" s="1"/>
  <c r="H394" i="3"/>
  <c r="H390" i="3"/>
  <c r="T390" i="3"/>
  <c r="U390" i="3" s="1"/>
  <c r="J390" i="3"/>
  <c r="K390" i="3" s="1"/>
  <c r="W390" i="3"/>
  <c r="X390" i="3" s="1"/>
  <c r="I389" i="3"/>
  <c r="M386" i="3"/>
  <c r="N386" i="3" s="1"/>
  <c r="F386" i="3"/>
  <c r="T386" i="3"/>
  <c r="U386" i="3" s="1"/>
  <c r="H386" i="3"/>
  <c r="W384" i="3"/>
  <c r="X384" i="3" s="1"/>
  <c r="F384" i="3"/>
  <c r="J384" i="3"/>
  <c r="K384" i="3" s="1"/>
  <c r="M384" i="3"/>
  <c r="N384" i="3" s="1"/>
  <c r="W381" i="3"/>
  <c r="X381" i="3" s="1"/>
  <c r="F381" i="3"/>
  <c r="M380" i="3"/>
  <c r="N380" i="3" s="1"/>
  <c r="I376" i="3"/>
  <c r="W368" i="3"/>
  <c r="X368" i="3" s="1"/>
  <c r="F368" i="3"/>
  <c r="J358" i="3"/>
  <c r="K358" i="3" s="1"/>
  <c r="J356" i="3"/>
  <c r="K356" i="3" s="1"/>
  <c r="W349" i="3"/>
  <c r="X349" i="3" s="1"/>
  <c r="W346" i="3"/>
  <c r="X346" i="3" s="1"/>
  <c r="O340" i="3"/>
  <c r="P340" i="3" s="1"/>
  <c r="R340" i="3"/>
  <c r="S340" i="3" s="1"/>
  <c r="F340" i="3"/>
  <c r="T340" i="3"/>
  <c r="U340" i="3" s="1"/>
  <c r="H337" i="3"/>
  <c r="T337" i="3"/>
  <c r="U337" i="3" s="1"/>
  <c r="J337" i="3"/>
  <c r="K337" i="3" s="1"/>
  <c r="W337" i="3"/>
  <c r="X337" i="3" s="1"/>
  <c r="F334" i="3"/>
  <c r="O314" i="3"/>
  <c r="P314" i="3" s="1"/>
  <c r="H311" i="3"/>
  <c r="M310" i="3"/>
  <c r="N310" i="3" s="1"/>
  <c r="M290" i="3"/>
  <c r="N290" i="3" s="1"/>
  <c r="J288" i="3"/>
  <c r="K288" i="3" s="1"/>
  <c r="W288" i="3"/>
  <c r="X288" i="3" s="1"/>
  <c r="F288" i="3"/>
  <c r="T288" i="3"/>
  <c r="U288" i="3" s="1"/>
  <c r="H288" i="3"/>
  <c r="H286" i="3"/>
  <c r="T286" i="3"/>
  <c r="U286" i="3" s="1"/>
  <c r="M286" i="3"/>
  <c r="N286" i="3" s="1"/>
  <c r="W286" i="3"/>
  <c r="X286" i="3" s="1"/>
  <c r="J286" i="3"/>
  <c r="K286" i="3" s="1"/>
  <c r="O286" i="3"/>
  <c r="P286" i="3" s="1"/>
  <c r="O255" i="3"/>
  <c r="P255" i="3" s="1"/>
  <c r="J219" i="3"/>
  <c r="K219" i="3" s="1"/>
  <c r="F215" i="3"/>
  <c r="T215" i="3"/>
  <c r="U215" i="3" s="1"/>
  <c r="W215" i="3"/>
  <c r="X215" i="3" s="1"/>
  <c r="J215" i="3"/>
  <c r="K215" i="3" s="1"/>
  <c r="M215" i="3"/>
  <c r="N215" i="3" s="1"/>
  <c r="O215" i="3"/>
  <c r="P215" i="3" s="1"/>
  <c r="R215" i="3"/>
  <c r="S215" i="3" s="1"/>
  <c r="M183" i="3"/>
  <c r="N183" i="3" s="1"/>
  <c r="T183" i="3"/>
  <c r="U183" i="3" s="1"/>
  <c r="H183" i="3"/>
  <c r="J183" i="3"/>
  <c r="K183" i="3" s="1"/>
  <c r="O183" i="3"/>
  <c r="P183" i="3" s="1"/>
  <c r="W183" i="3"/>
  <c r="X183" i="3" s="1"/>
  <c r="F183" i="3"/>
  <c r="R175" i="3"/>
  <c r="S175" i="3" s="1"/>
  <c r="E137" i="3"/>
  <c r="I137" i="3"/>
  <c r="R398" i="3"/>
  <c r="S398" i="3" s="1"/>
  <c r="J371" i="3"/>
  <c r="K371" i="3" s="1"/>
  <c r="M371" i="3"/>
  <c r="N371" i="3" s="1"/>
  <c r="H345" i="3"/>
  <c r="T345" i="3"/>
  <c r="U345" i="3" s="1"/>
  <c r="O328" i="3"/>
  <c r="P328" i="3" s="1"/>
  <c r="T328" i="3"/>
  <c r="U328" i="3" s="1"/>
  <c r="R325" i="3"/>
  <c r="S325" i="3" s="1"/>
  <c r="T316" i="3"/>
  <c r="U316" i="3" s="1"/>
  <c r="F316" i="3"/>
  <c r="H309" i="3"/>
  <c r="T309" i="3"/>
  <c r="U309" i="3" s="1"/>
  <c r="W309" i="3"/>
  <c r="X309" i="3" s="1"/>
  <c r="F298" i="3"/>
  <c r="M291" i="3"/>
  <c r="N291" i="3" s="1"/>
  <c r="H291" i="3"/>
  <c r="W291" i="3"/>
  <c r="X291" i="3" s="1"/>
  <c r="J291" i="3"/>
  <c r="K291" i="3" s="1"/>
  <c r="O281" i="3"/>
  <c r="P281" i="3" s="1"/>
  <c r="H281" i="3"/>
  <c r="M281" i="3"/>
  <c r="N281" i="3" s="1"/>
  <c r="R281" i="3"/>
  <c r="S281" i="3" s="1"/>
  <c r="F272" i="3"/>
  <c r="R272" i="3"/>
  <c r="S272" i="3" s="1"/>
  <c r="J272" i="3"/>
  <c r="K272" i="3" s="1"/>
  <c r="M272" i="3"/>
  <c r="N272" i="3" s="1"/>
  <c r="F260" i="3"/>
  <c r="R260" i="3"/>
  <c r="S260" i="3" s="1"/>
  <c r="T260" i="3"/>
  <c r="U260" i="3" s="1"/>
  <c r="M260" i="3"/>
  <c r="N260" i="3" s="1"/>
  <c r="W260" i="3"/>
  <c r="X260" i="3" s="1"/>
  <c r="J260" i="3"/>
  <c r="K260" i="3" s="1"/>
  <c r="W241" i="3"/>
  <c r="X241" i="3" s="1"/>
  <c r="R241" i="3"/>
  <c r="S241" i="3" s="1"/>
  <c r="F241" i="3"/>
  <c r="J241" i="3"/>
  <c r="K241" i="3" s="1"/>
  <c r="M241" i="3"/>
  <c r="N241" i="3" s="1"/>
  <c r="F224" i="3"/>
  <c r="R224" i="3"/>
  <c r="S224" i="3" s="1"/>
  <c r="T224" i="3"/>
  <c r="U224" i="3" s="1"/>
  <c r="J224" i="3"/>
  <c r="K224" i="3" s="1"/>
  <c r="W224" i="3"/>
  <c r="X224" i="3" s="1"/>
  <c r="H224" i="3"/>
  <c r="M224" i="3"/>
  <c r="N224" i="3" s="1"/>
  <c r="J223" i="3"/>
  <c r="K223" i="3" s="1"/>
  <c r="T223" i="3"/>
  <c r="U223" i="3" s="1"/>
  <c r="W223" i="3"/>
  <c r="X223" i="3" s="1"/>
  <c r="O223" i="3"/>
  <c r="P223" i="3" s="1"/>
  <c r="R223" i="3"/>
  <c r="S223" i="3" s="1"/>
  <c r="F223" i="3"/>
  <c r="M201" i="3"/>
  <c r="N201" i="3" s="1"/>
  <c r="J201" i="3"/>
  <c r="K201" i="3" s="1"/>
  <c r="R201" i="3"/>
  <c r="S201" i="3" s="1"/>
  <c r="T201" i="3"/>
  <c r="U201" i="3" s="1"/>
  <c r="W201" i="3"/>
  <c r="X201" i="3" s="1"/>
  <c r="H201" i="3"/>
  <c r="J194" i="3"/>
  <c r="K194" i="3" s="1"/>
  <c r="F194" i="3"/>
  <c r="T194" i="3"/>
  <c r="U194" i="3" s="1"/>
  <c r="H194" i="3"/>
  <c r="M194" i="3"/>
  <c r="N194" i="3" s="1"/>
  <c r="O194" i="3"/>
  <c r="P194" i="3" s="1"/>
  <c r="F177" i="3"/>
  <c r="R177" i="3"/>
  <c r="S177" i="3" s="1"/>
  <c r="H177" i="3"/>
  <c r="W177" i="3"/>
  <c r="X177" i="3" s="1"/>
  <c r="J177" i="3"/>
  <c r="K177" i="3" s="1"/>
  <c r="M177" i="3"/>
  <c r="N177" i="3" s="1"/>
  <c r="O177" i="3"/>
  <c r="P177" i="3" s="1"/>
  <c r="M171" i="3"/>
  <c r="N171" i="3" s="1"/>
  <c r="R171" i="3"/>
  <c r="S171" i="3" s="1"/>
  <c r="J171" i="3"/>
  <c r="K171" i="3" s="1"/>
  <c r="O171" i="3"/>
  <c r="P171" i="3" s="1"/>
  <c r="F171" i="3"/>
  <c r="W171" i="3"/>
  <c r="X171" i="3" s="1"/>
  <c r="E139" i="3"/>
  <c r="I139" i="3"/>
  <c r="O138" i="3"/>
  <c r="P138" i="3" s="1"/>
  <c r="F138" i="3"/>
  <c r="T138" i="3"/>
  <c r="U138" i="3" s="1"/>
  <c r="H138" i="3"/>
  <c r="W138" i="3"/>
  <c r="X138" i="3" s="1"/>
  <c r="J138" i="3"/>
  <c r="K138" i="3" s="1"/>
  <c r="M138" i="3"/>
  <c r="N138" i="3" s="1"/>
  <c r="R138" i="3"/>
  <c r="S138" i="3" s="1"/>
  <c r="H75" i="3"/>
  <c r="M75" i="3"/>
  <c r="N75" i="3" s="1"/>
  <c r="R75" i="3"/>
  <c r="S75" i="3" s="1"/>
  <c r="F75" i="3"/>
  <c r="T75" i="3"/>
  <c r="U75" i="3" s="1"/>
  <c r="J75" i="3"/>
  <c r="K75" i="3" s="1"/>
  <c r="W75" i="3"/>
  <c r="X75" i="3" s="1"/>
  <c r="O75" i="3"/>
  <c r="P75" i="3" s="1"/>
  <c r="F423" i="3"/>
  <c r="R423" i="3"/>
  <c r="S423" i="3" s="1"/>
  <c r="M388" i="3"/>
  <c r="N388" i="3" s="1"/>
  <c r="F379" i="3"/>
  <c r="R379" i="3"/>
  <c r="S379" i="3" s="1"/>
  <c r="O371" i="3"/>
  <c r="P371" i="3" s="1"/>
  <c r="F355" i="3"/>
  <c r="R355" i="3"/>
  <c r="S355" i="3" s="1"/>
  <c r="J355" i="3"/>
  <c r="K355" i="3" s="1"/>
  <c r="W355" i="3"/>
  <c r="X355" i="3" s="1"/>
  <c r="O345" i="3"/>
  <c r="P345" i="3" s="1"/>
  <c r="M328" i="3"/>
  <c r="N328" i="3" s="1"/>
  <c r="W312" i="3"/>
  <c r="X312" i="3" s="1"/>
  <c r="F312" i="3"/>
  <c r="J302" i="3"/>
  <c r="K302" i="3" s="1"/>
  <c r="F302" i="3"/>
  <c r="T302" i="3"/>
  <c r="U302" i="3" s="1"/>
  <c r="J300" i="3"/>
  <c r="K300" i="3" s="1"/>
  <c r="R300" i="3"/>
  <c r="S300" i="3" s="1"/>
  <c r="R291" i="3"/>
  <c r="S291" i="3" s="1"/>
  <c r="J271" i="3"/>
  <c r="K271" i="3" s="1"/>
  <c r="W271" i="3"/>
  <c r="X271" i="3" s="1"/>
  <c r="O271" i="3"/>
  <c r="P271" i="3" s="1"/>
  <c r="R271" i="3"/>
  <c r="S271" i="3" s="1"/>
  <c r="F271" i="3"/>
  <c r="T271" i="3"/>
  <c r="U271" i="3" s="1"/>
  <c r="H262" i="3"/>
  <c r="T262" i="3"/>
  <c r="U262" i="3" s="1"/>
  <c r="R262" i="3"/>
  <c r="S262" i="3" s="1"/>
  <c r="W262" i="3"/>
  <c r="X262" i="3" s="1"/>
  <c r="J262" i="3"/>
  <c r="K262" i="3" s="1"/>
  <c r="J228" i="3"/>
  <c r="K228" i="3" s="1"/>
  <c r="R228" i="3"/>
  <c r="S228" i="3" s="1"/>
  <c r="H228" i="3"/>
  <c r="M228" i="3"/>
  <c r="N228" i="3" s="1"/>
  <c r="O228" i="3"/>
  <c r="P228" i="3" s="1"/>
  <c r="H190" i="3"/>
  <c r="T190" i="3"/>
  <c r="U190" i="3" s="1"/>
  <c r="O190" i="3"/>
  <c r="P190" i="3" s="1"/>
  <c r="J190" i="3"/>
  <c r="K190" i="3" s="1"/>
  <c r="M190" i="3"/>
  <c r="N190" i="3" s="1"/>
  <c r="O185" i="3"/>
  <c r="P185" i="3" s="1"/>
  <c r="M185" i="3"/>
  <c r="N185" i="3" s="1"/>
  <c r="T185" i="3"/>
  <c r="U185" i="3" s="1"/>
  <c r="F185" i="3"/>
  <c r="W185" i="3"/>
  <c r="X185" i="3" s="1"/>
  <c r="J185" i="3"/>
  <c r="K185" i="3" s="1"/>
  <c r="H178" i="3"/>
  <c r="T178" i="3"/>
  <c r="U178" i="3" s="1"/>
  <c r="F178" i="3"/>
  <c r="O178" i="3"/>
  <c r="P178" i="3" s="1"/>
  <c r="W178" i="3"/>
  <c r="X178" i="3" s="1"/>
  <c r="J178" i="3"/>
  <c r="K178" i="3" s="1"/>
  <c r="J158" i="3"/>
  <c r="K158" i="3" s="1"/>
  <c r="W158" i="3"/>
  <c r="X158" i="3" s="1"/>
  <c r="R158" i="3"/>
  <c r="S158" i="3" s="1"/>
  <c r="M158" i="3"/>
  <c r="N158" i="3" s="1"/>
  <c r="O158" i="3"/>
  <c r="P158" i="3" s="1"/>
  <c r="J108" i="3"/>
  <c r="K108" i="3" s="1"/>
  <c r="W108" i="3"/>
  <c r="X108" i="3" s="1"/>
  <c r="F108" i="3"/>
  <c r="H108" i="3"/>
  <c r="M108" i="3"/>
  <c r="N108" i="3" s="1"/>
  <c r="O108" i="3"/>
  <c r="P108" i="3" s="1"/>
  <c r="R108" i="3"/>
  <c r="S108" i="3" s="1"/>
  <c r="T108" i="3"/>
  <c r="U108" i="3" s="1"/>
  <c r="E99" i="3"/>
  <c r="I99" i="3"/>
  <c r="H413" i="3"/>
  <c r="T413" i="3"/>
  <c r="U413" i="3" s="1"/>
  <c r="J395" i="3"/>
  <c r="K395" i="3" s="1"/>
  <c r="H395" i="3"/>
  <c r="H369" i="3"/>
  <c r="T369" i="3"/>
  <c r="U369" i="3" s="1"/>
  <c r="F369" i="3"/>
  <c r="J335" i="3"/>
  <c r="K335" i="3" s="1"/>
  <c r="M335" i="3"/>
  <c r="N335" i="3" s="1"/>
  <c r="R316" i="3"/>
  <c r="S316" i="3" s="1"/>
  <c r="O309" i="3"/>
  <c r="P309" i="3" s="1"/>
  <c r="F307" i="3"/>
  <c r="R307" i="3"/>
  <c r="S307" i="3" s="1"/>
  <c r="M307" i="3"/>
  <c r="N307" i="3" s="1"/>
  <c r="I292" i="3"/>
  <c r="I268" i="3"/>
  <c r="E268" i="3"/>
  <c r="I213" i="3"/>
  <c r="I184" i="3"/>
  <c r="E184" i="3"/>
  <c r="E92" i="3"/>
  <c r="F343" i="3"/>
  <c r="R343" i="3"/>
  <c r="S343" i="3" s="1"/>
  <c r="F319" i="3"/>
  <c r="R319" i="3"/>
  <c r="S319" i="3" s="1"/>
  <c r="J319" i="3"/>
  <c r="K319" i="3" s="1"/>
  <c r="W319" i="3"/>
  <c r="X319" i="3" s="1"/>
  <c r="W265" i="3"/>
  <c r="X265" i="3" s="1"/>
  <c r="T265" i="3"/>
  <c r="U265" i="3" s="1"/>
  <c r="H265" i="3"/>
  <c r="M265" i="3"/>
  <c r="N265" i="3" s="1"/>
  <c r="H259" i="3"/>
  <c r="F259" i="3"/>
  <c r="T259" i="3"/>
  <c r="U259" i="3" s="1"/>
  <c r="M243" i="3"/>
  <c r="N243" i="3" s="1"/>
  <c r="T243" i="3"/>
  <c r="U243" i="3" s="1"/>
  <c r="H243" i="3"/>
  <c r="W243" i="3"/>
  <c r="X243" i="3" s="1"/>
  <c r="J235" i="3"/>
  <c r="K235" i="3" s="1"/>
  <c r="T235" i="3"/>
  <c r="U235" i="3" s="1"/>
  <c r="F235" i="3"/>
  <c r="F234" i="3"/>
  <c r="T234" i="3"/>
  <c r="U234" i="3" s="1"/>
  <c r="W234" i="3"/>
  <c r="X234" i="3" s="1"/>
  <c r="H234" i="3"/>
  <c r="J234" i="3"/>
  <c r="K234" i="3" s="1"/>
  <c r="I231" i="3"/>
  <c r="I205" i="3"/>
  <c r="O162" i="3"/>
  <c r="P162" i="3" s="1"/>
  <c r="R162" i="3"/>
  <c r="S162" i="3" s="1"/>
  <c r="F162" i="3"/>
  <c r="T162" i="3"/>
  <c r="U162" i="3" s="1"/>
  <c r="M162" i="3"/>
  <c r="N162" i="3" s="1"/>
  <c r="H162" i="3"/>
  <c r="J162" i="3"/>
  <c r="K162" i="3" s="1"/>
  <c r="H333" i="3"/>
  <c r="T333" i="3"/>
  <c r="U333" i="3" s="1"/>
  <c r="F333" i="3"/>
  <c r="H298" i="3"/>
  <c r="T298" i="3"/>
  <c r="U298" i="3" s="1"/>
  <c r="M298" i="3"/>
  <c r="N298" i="3" s="1"/>
  <c r="F270" i="3"/>
  <c r="R270" i="3"/>
  <c r="S270" i="3" s="1"/>
  <c r="H270" i="3"/>
  <c r="W270" i="3"/>
  <c r="X270" i="3" s="1"/>
  <c r="M270" i="3"/>
  <c r="N270" i="3" s="1"/>
  <c r="E261" i="3"/>
  <c r="T251" i="3"/>
  <c r="U251" i="3" s="1"/>
  <c r="R251" i="3"/>
  <c r="S251" i="3" s="1"/>
  <c r="H251" i="3"/>
  <c r="J251" i="3"/>
  <c r="K251" i="3" s="1"/>
  <c r="M247" i="3"/>
  <c r="N247" i="3" s="1"/>
  <c r="R247" i="3"/>
  <c r="S247" i="3" s="1"/>
  <c r="F247" i="3"/>
  <c r="T247" i="3"/>
  <c r="U247" i="3" s="1"/>
  <c r="H247" i="3"/>
  <c r="W247" i="3"/>
  <c r="X247" i="3" s="1"/>
  <c r="J247" i="3"/>
  <c r="K247" i="3" s="1"/>
  <c r="O197" i="3"/>
  <c r="P197" i="3" s="1"/>
  <c r="W197" i="3"/>
  <c r="X197" i="3" s="1"/>
  <c r="J197" i="3"/>
  <c r="K197" i="3" s="1"/>
  <c r="R197" i="3"/>
  <c r="S197" i="3" s="1"/>
  <c r="O173" i="3"/>
  <c r="P173" i="3" s="1"/>
  <c r="T173" i="3"/>
  <c r="U173" i="3" s="1"/>
  <c r="H173" i="3"/>
  <c r="J173" i="3"/>
  <c r="K173" i="3" s="1"/>
  <c r="R173" i="3"/>
  <c r="S173" i="3" s="1"/>
  <c r="W173" i="3"/>
  <c r="X173" i="3" s="1"/>
  <c r="W121" i="3"/>
  <c r="X121" i="3" s="1"/>
  <c r="M121" i="3"/>
  <c r="N121" i="3" s="1"/>
  <c r="T121" i="3"/>
  <c r="U121" i="3" s="1"/>
  <c r="F121" i="3"/>
  <c r="H121" i="3"/>
  <c r="J121" i="3"/>
  <c r="K121" i="3" s="1"/>
  <c r="O121" i="3"/>
  <c r="P121" i="3" s="1"/>
  <c r="R121" i="3"/>
  <c r="S121" i="3" s="1"/>
  <c r="H250" i="3"/>
  <c r="T250" i="3"/>
  <c r="U250" i="3" s="1"/>
  <c r="F250" i="3"/>
  <c r="H249" i="3"/>
  <c r="J246" i="3"/>
  <c r="K246" i="3" s="1"/>
  <c r="W246" i="3"/>
  <c r="X246" i="3" s="1"/>
  <c r="M246" i="3"/>
  <c r="N246" i="3" s="1"/>
  <c r="W225" i="3"/>
  <c r="X225" i="3" s="1"/>
  <c r="M211" i="3"/>
  <c r="N211" i="3" s="1"/>
  <c r="F211" i="3"/>
  <c r="W211" i="3"/>
  <c r="X211" i="3" s="1"/>
  <c r="O211" i="3"/>
  <c r="P211" i="3" s="1"/>
  <c r="J174" i="3"/>
  <c r="K174" i="3" s="1"/>
  <c r="W174" i="3"/>
  <c r="X174" i="3" s="1"/>
  <c r="F174" i="3"/>
  <c r="T174" i="3"/>
  <c r="U174" i="3" s="1"/>
  <c r="M174" i="3"/>
  <c r="N174" i="3" s="1"/>
  <c r="W169" i="3"/>
  <c r="X169" i="3" s="1"/>
  <c r="J169" i="3"/>
  <c r="K169" i="3" s="1"/>
  <c r="M169" i="3"/>
  <c r="N169" i="3" s="1"/>
  <c r="F169" i="3"/>
  <c r="W157" i="3"/>
  <c r="X157" i="3" s="1"/>
  <c r="F157" i="3"/>
  <c r="T157" i="3"/>
  <c r="U157" i="3" s="1"/>
  <c r="H157" i="3"/>
  <c r="J157" i="3"/>
  <c r="K157" i="3" s="1"/>
  <c r="F139" i="3"/>
  <c r="R139" i="3"/>
  <c r="S139" i="3" s="1"/>
  <c r="M139" i="3"/>
  <c r="N139" i="3" s="1"/>
  <c r="O139" i="3"/>
  <c r="P139" i="3" s="1"/>
  <c r="J139" i="3"/>
  <c r="K139" i="3" s="1"/>
  <c r="W139" i="3"/>
  <c r="X139" i="3" s="1"/>
  <c r="E129" i="3"/>
  <c r="I129" i="3"/>
  <c r="E24" i="3"/>
  <c r="I24" i="3"/>
  <c r="W277" i="3"/>
  <c r="X277" i="3" s="1"/>
  <c r="H277" i="3"/>
  <c r="O233" i="3"/>
  <c r="P233" i="3" s="1"/>
  <c r="W233" i="3"/>
  <c r="X233" i="3" s="1"/>
  <c r="H233" i="3"/>
  <c r="T195" i="3"/>
  <c r="U195" i="3" s="1"/>
  <c r="F195" i="3"/>
  <c r="R169" i="3"/>
  <c r="S169" i="3" s="1"/>
  <c r="R157" i="3"/>
  <c r="S157" i="3" s="1"/>
  <c r="F143" i="3"/>
  <c r="H143" i="3"/>
  <c r="J143" i="3"/>
  <c r="K143" i="3" s="1"/>
  <c r="W143" i="3"/>
  <c r="X143" i="3" s="1"/>
  <c r="M143" i="3"/>
  <c r="N143" i="3" s="1"/>
  <c r="O143" i="3"/>
  <c r="P143" i="3" s="1"/>
  <c r="T143" i="3"/>
  <c r="U143" i="3" s="1"/>
  <c r="R107" i="3"/>
  <c r="S107" i="3" s="1"/>
  <c r="F107" i="3"/>
  <c r="T107" i="3"/>
  <c r="U107" i="3" s="1"/>
  <c r="M107" i="3"/>
  <c r="N107" i="3" s="1"/>
  <c r="O107" i="3"/>
  <c r="P107" i="3" s="1"/>
  <c r="H107" i="3"/>
  <c r="J107" i="3"/>
  <c r="K107" i="3" s="1"/>
  <c r="W107" i="3"/>
  <c r="X107" i="3" s="1"/>
  <c r="J40" i="3"/>
  <c r="K40" i="3" s="1"/>
  <c r="M40" i="3"/>
  <c r="N40" i="3" s="1"/>
  <c r="R40" i="3"/>
  <c r="S40" i="3" s="1"/>
  <c r="T40" i="3"/>
  <c r="U40" i="3" s="1"/>
  <c r="F40" i="3"/>
  <c r="W40" i="3"/>
  <c r="X40" i="3" s="1"/>
  <c r="H40" i="3"/>
  <c r="O40" i="3"/>
  <c r="P40" i="3" s="1"/>
  <c r="H393" i="3"/>
  <c r="T393" i="3"/>
  <c r="U393" i="3" s="1"/>
  <c r="H357" i="3"/>
  <c r="T357" i="3"/>
  <c r="U357" i="3" s="1"/>
  <c r="H321" i="3"/>
  <c r="T321" i="3"/>
  <c r="U321" i="3" s="1"/>
  <c r="W289" i="3"/>
  <c r="X289" i="3" s="1"/>
  <c r="M289" i="3"/>
  <c r="N289" i="3" s="1"/>
  <c r="T285" i="3"/>
  <c r="U285" i="3" s="1"/>
  <c r="O277" i="3"/>
  <c r="P277" i="3" s="1"/>
  <c r="F254" i="3"/>
  <c r="R254" i="3"/>
  <c r="S254" i="3" s="1"/>
  <c r="J252" i="3"/>
  <c r="K252" i="3" s="1"/>
  <c r="M252" i="3"/>
  <c r="N252" i="3" s="1"/>
  <c r="O250" i="3"/>
  <c r="P250" i="3" s="1"/>
  <c r="O246" i="3"/>
  <c r="P246" i="3" s="1"/>
  <c r="J240" i="3"/>
  <c r="K240" i="3" s="1"/>
  <c r="F240" i="3"/>
  <c r="T240" i="3"/>
  <c r="U240" i="3" s="1"/>
  <c r="F218" i="3"/>
  <c r="R218" i="3"/>
  <c r="S218" i="3" s="1"/>
  <c r="T218" i="3"/>
  <c r="U218" i="3" s="1"/>
  <c r="M218" i="3"/>
  <c r="N218" i="3" s="1"/>
  <c r="M207" i="3"/>
  <c r="N207" i="3" s="1"/>
  <c r="R207" i="3"/>
  <c r="S207" i="3" s="1"/>
  <c r="O204" i="3"/>
  <c r="P204" i="3" s="1"/>
  <c r="H199" i="3"/>
  <c r="T199" i="3"/>
  <c r="U199" i="3" s="1"/>
  <c r="W199" i="3"/>
  <c r="X199" i="3" s="1"/>
  <c r="W193" i="3"/>
  <c r="X193" i="3" s="1"/>
  <c r="F193" i="3"/>
  <c r="T193" i="3"/>
  <c r="U193" i="3" s="1"/>
  <c r="R193" i="3"/>
  <c r="S193" i="3" s="1"/>
  <c r="M193" i="3"/>
  <c r="N193" i="3" s="1"/>
  <c r="H189" i="3"/>
  <c r="J189" i="3"/>
  <c r="K189" i="3" s="1"/>
  <c r="J179" i="3"/>
  <c r="K179" i="3" s="1"/>
  <c r="W179" i="3"/>
  <c r="X179" i="3" s="1"/>
  <c r="O179" i="3"/>
  <c r="P179" i="3" s="1"/>
  <c r="R174" i="3"/>
  <c r="S174" i="3" s="1"/>
  <c r="H130" i="3"/>
  <c r="T130" i="3"/>
  <c r="U130" i="3" s="1"/>
  <c r="J130" i="3"/>
  <c r="K130" i="3" s="1"/>
  <c r="W130" i="3"/>
  <c r="X130" i="3" s="1"/>
  <c r="M130" i="3"/>
  <c r="N130" i="3" s="1"/>
  <c r="F130" i="3"/>
  <c r="O245" i="3"/>
  <c r="P245" i="3" s="1"/>
  <c r="H245" i="3"/>
  <c r="W245" i="3"/>
  <c r="X245" i="3" s="1"/>
  <c r="F245" i="3"/>
  <c r="T245" i="3"/>
  <c r="U245" i="3" s="1"/>
  <c r="R167" i="3"/>
  <c r="S167" i="3" s="1"/>
  <c r="F167" i="3"/>
  <c r="T167" i="3"/>
  <c r="U167" i="3" s="1"/>
  <c r="W167" i="3"/>
  <c r="X167" i="3" s="1"/>
  <c r="W151" i="3"/>
  <c r="X151" i="3" s="1"/>
  <c r="T151" i="3"/>
  <c r="U151" i="3" s="1"/>
  <c r="J151" i="3"/>
  <c r="K151" i="3" s="1"/>
  <c r="F151" i="3"/>
  <c r="F79" i="3"/>
  <c r="T79" i="3"/>
  <c r="U79" i="3" s="1"/>
  <c r="H79" i="3"/>
  <c r="J79" i="3"/>
  <c r="K79" i="3" s="1"/>
  <c r="M79" i="3"/>
  <c r="N79" i="3" s="1"/>
  <c r="O79" i="3"/>
  <c r="P79" i="3" s="1"/>
  <c r="R79" i="3"/>
  <c r="S79" i="3" s="1"/>
  <c r="W79" i="3"/>
  <c r="X79" i="3" s="1"/>
  <c r="F296" i="3"/>
  <c r="R296" i="3"/>
  <c r="S296" i="3" s="1"/>
  <c r="T296" i="3"/>
  <c r="U296" i="3" s="1"/>
  <c r="J296" i="3"/>
  <c r="K296" i="3" s="1"/>
  <c r="J285" i="3"/>
  <c r="K285" i="3" s="1"/>
  <c r="W285" i="3"/>
  <c r="X285" i="3" s="1"/>
  <c r="J266" i="3"/>
  <c r="K266" i="3" s="1"/>
  <c r="T266" i="3"/>
  <c r="U266" i="3" s="1"/>
  <c r="O249" i="3"/>
  <c r="P249" i="3" s="1"/>
  <c r="T249" i="3"/>
  <c r="U249" i="3" s="1"/>
  <c r="W229" i="3"/>
  <c r="X229" i="3" s="1"/>
  <c r="T229" i="3"/>
  <c r="U229" i="3" s="1"/>
  <c r="F229" i="3"/>
  <c r="W205" i="3"/>
  <c r="X205" i="3" s="1"/>
  <c r="J205" i="3"/>
  <c r="K205" i="3" s="1"/>
  <c r="F188" i="3"/>
  <c r="R188" i="3"/>
  <c r="S188" i="3" s="1"/>
  <c r="T188" i="3"/>
  <c r="U188" i="3" s="1"/>
  <c r="O188" i="3"/>
  <c r="P188" i="3" s="1"/>
  <c r="E172" i="3"/>
  <c r="I172" i="3"/>
  <c r="I131" i="3"/>
  <c r="H154" i="3"/>
  <c r="T154" i="3"/>
  <c r="U154" i="3" s="1"/>
  <c r="R154" i="3"/>
  <c r="S154" i="3" s="1"/>
  <c r="F154" i="3"/>
  <c r="W154" i="3"/>
  <c r="X154" i="3" s="1"/>
  <c r="J154" i="3"/>
  <c r="K154" i="3" s="1"/>
  <c r="J144" i="3"/>
  <c r="K144" i="3" s="1"/>
  <c r="T144" i="3"/>
  <c r="U144" i="3" s="1"/>
  <c r="W144" i="3"/>
  <c r="X144" i="3" s="1"/>
  <c r="M144" i="3"/>
  <c r="N144" i="3" s="1"/>
  <c r="F144" i="3"/>
  <c r="H144" i="3"/>
  <c r="M103" i="3"/>
  <c r="N103" i="3" s="1"/>
  <c r="R103" i="3"/>
  <c r="S103" i="3" s="1"/>
  <c r="F103" i="3"/>
  <c r="O103" i="3"/>
  <c r="P103" i="3" s="1"/>
  <c r="J103" i="3"/>
  <c r="K103" i="3" s="1"/>
  <c r="T103" i="3"/>
  <c r="U103" i="3" s="1"/>
  <c r="H103" i="3"/>
  <c r="R90" i="3"/>
  <c r="S90" i="3" s="1"/>
  <c r="F90" i="3"/>
  <c r="J90" i="3"/>
  <c r="K90" i="3" s="1"/>
  <c r="H90" i="3"/>
  <c r="M90" i="3"/>
  <c r="N90" i="3" s="1"/>
  <c r="O90" i="3"/>
  <c r="P90" i="3" s="1"/>
  <c r="W90" i="3"/>
  <c r="X90" i="3" s="1"/>
  <c r="H238" i="3"/>
  <c r="T238" i="3"/>
  <c r="U238" i="3" s="1"/>
  <c r="J238" i="3"/>
  <c r="K238" i="3" s="1"/>
  <c r="M238" i="3"/>
  <c r="N238" i="3" s="1"/>
  <c r="F236" i="3"/>
  <c r="R236" i="3"/>
  <c r="S236" i="3" s="1"/>
  <c r="O236" i="3"/>
  <c r="P236" i="3" s="1"/>
  <c r="O221" i="3"/>
  <c r="P221" i="3" s="1"/>
  <c r="M221" i="3"/>
  <c r="N221" i="3" s="1"/>
  <c r="J216" i="3"/>
  <c r="K216" i="3" s="1"/>
  <c r="F216" i="3"/>
  <c r="T216" i="3"/>
  <c r="U216" i="3" s="1"/>
  <c r="H202" i="3"/>
  <c r="T202" i="3"/>
  <c r="U202" i="3" s="1"/>
  <c r="J168" i="3"/>
  <c r="K168" i="3" s="1"/>
  <c r="H168" i="3"/>
  <c r="W168" i="3"/>
  <c r="X168" i="3" s="1"/>
  <c r="M168" i="3"/>
  <c r="N168" i="3" s="1"/>
  <c r="O168" i="3"/>
  <c r="P168" i="3" s="1"/>
  <c r="R168" i="3"/>
  <c r="S168" i="3" s="1"/>
  <c r="O161" i="3"/>
  <c r="P161" i="3" s="1"/>
  <c r="M161" i="3"/>
  <c r="N161" i="3" s="1"/>
  <c r="R161" i="3"/>
  <c r="S161" i="3" s="1"/>
  <c r="J161" i="3"/>
  <c r="K161" i="3" s="1"/>
  <c r="I116" i="3"/>
  <c r="R95" i="3"/>
  <c r="S95" i="3" s="1"/>
  <c r="F95" i="3"/>
  <c r="M95" i="3"/>
  <c r="N95" i="3" s="1"/>
  <c r="O95" i="3"/>
  <c r="P95" i="3" s="1"/>
  <c r="H95" i="3"/>
  <c r="J95" i="3"/>
  <c r="K95" i="3" s="1"/>
  <c r="W95" i="3"/>
  <c r="X95" i="3" s="1"/>
  <c r="T95" i="3"/>
  <c r="U95" i="3" s="1"/>
  <c r="J86" i="3"/>
  <c r="K86" i="3" s="1"/>
  <c r="F86" i="3"/>
  <c r="T86" i="3"/>
  <c r="U86" i="3" s="1"/>
  <c r="H86" i="3"/>
  <c r="W86" i="3"/>
  <c r="X86" i="3" s="1"/>
  <c r="M86" i="3"/>
  <c r="N86" i="3" s="1"/>
  <c r="O86" i="3"/>
  <c r="P86" i="3" s="1"/>
  <c r="E112" i="3"/>
  <c r="E110" i="3"/>
  <c r="I110" i="3"/>
  <c r="W30" i="3"/>
  <c r="X30" i="3" s="1"/>
  <c r="H30" i="3"/>
  <c r="J30" i="3"/>
  <c r="K30" i="3" s="1"/>
  <c r="M30" i="3"/>
  <c r="N30" i="3" s="1"/>
  <c r="O30" i="3"/>
  <c r="P30" i="3" s="1"/>
  <c r="F30" i="3"/>
  <c r="R30" i="3"/>
  <c r="S30" i="3" s="1"/>
  <c r="F146" i="3"/>
  <c r="R146" i="3"/>
  <c r="S146" i="3" s="1"/>
  <c r="H146" i="3"/>
  <c r="T146" i="3"/>
  <c r="U146" i="3" s="1"/>
  <c r="J146" i="3"/>
  <c r="K146" i="3" s="1"/>
  <c r="I125" i="3"/>
  <c r="E125" i="3"/>
  <c r="O101" i="3"/>
  <c r="P101" i="3" s="1"/>
  <c r="H101" i="3"/>
  <c r="W101" i="3"/>
  <c r="X101" i="3" s="1"/>
  <c r="J101" i="3"/>
  <c r="K101" i="3" s="1"/>
  <c r="M101" i="3"/>
  <c r="N101" i="3" s="1"/>
  <c r="R101" i="3"/>
  <c r="S101" i="3" s="1"/>
  <c r="J210" i="3"/>
  <c r="K210" i="3" s="1"/>
  <c r="W210" i="3"/>
  <c r="X210" i="3" s="1"/>
  <c r="R198" i="3"/>
  <c r="S198" i="3" s="1"/>
  <c r="F198" i="3"/>
  <c r="M159" i="3"/>
  <c r="N159" i="3" s="1"/>
  <c r="O159" i="3"/>
  <c r="P159" i="3" s="1"/>
  <c r="O122" i="3"/>
  <c r="P122" i="3" s="1"/>
  <c r="W122" i="3"/>
  <c r="X122" i="3" s="1"/>
  <c r="J122" i="3"/>
  <c r="K122" i="3" s="1"/>
  <c r="M122" i="3"/>
  <c r="N122" i="3" s="1"/>
  <c r="F122" i="3"/>
  <c r="H122" i="3"/>
  <c r="J102" i="3"/>
  <c r="K102" i="3" s="1"/>
  <c r="W102" i="3"/>
  <c r="X102" i="3" s="1"/>
  <c r="M102" i="3"/>
  <c r="N102" i="3" s="1"/>
  <c r="T102" i="3"/>
  <c r="U102" i="3" s="1"/>
  <c r="F102" i="3"/>
  <c r="O102" i="3"/>
  <c r="P102" i="3" s="1"/>
  <c r="H82" i="3"/>
  <c r="T82" i="3"/>
  <c r="U82" i="3" s="1"/>
  <c r="M82" i="3"/>
  <c r="N82" i="3" s="1"/>
  <c r="O82" i="3"/>
  <c r="P82" i="3" s="1"/>
  <c r="R82" i="3"/>
  <c r="S82" i="3" s="1"/>
  <c r="F82" i="3"/>
  <c r="J82" i="3"/>
  <c r="K82" i="3" s="1"/>
  <c r="O55" i="3"/>
  <c r="H55" i="3"/>
  <c r="J55" i="3"/>
  <c r="W55" i="3"/>
  <c r="F55" i="3"/>
  <c r="M55" i="3"/>
  <c r="R55" i="3"/>
  <c r="T55" i="3"/>
  <c r="W301" i="3"/>
  <c r="X301" i="3" s="1"/>
  <c r="T301" i="3"/>
  <c r="U301" i="3" s="1"/>
  <c r="H214" i="3"/>
  <c r="T214" i="3"/>
  <c r="U214" i="3" s="1"/>
  <c r="F182" i="3"/>
  <c r="R182" i="3"/>
  <c r="S182" i="3" s="1"/>
  <c r="R126" i="3"/>
  <c r="S126" i="3" s="1"/>
  <c r="F126" i="3"/>
  <c r="T126" i="3"/>
  <c r="U126" i="3" s="1"/>
  <c r="J105" i="3"/>
  <c r="K105" i="3" s="1"/>
  <c r="W105" i="3"/>
  <c r="X105" i="3" s="1"/>
  <c r="H105" i="3"/>
  <c r="M105" i="3"/>
  <c r="N105" i="3" s="1"/>
  <c r="E60" i="3"/>
  <c r="I60" i="3"/>
  <c r="M19" i="3"/>
  <c r="N19" i="3" s="1"/>
  <c r="R19" i="3"/>
  <c r="S19" i="3" s="1"/>
  <c r="F19" i="3"/>
  <c r="T19" i="3"/>
  <c r="U19" i="3" s="1"/>
  <c r="H19" i="3"/>
  <c r="J19" i="3"/>
  <c r="K19" i="3" s="1"/>
  <c r="O19" i="3"/>
  <c r="P19" i="3" s="1"/>
  <c r="W19" i="3"/>
  <c r="X19" i="3" s="1"/>
  <c r="J141" i="3"/>
  <c r="K141" i="3" s="1"/>
  <c r="W141" i="3"/>
  <c r="X141" i="3" s="1"/>
  <c r="H141" i="3"/>
  <c r="M141" i="3"/>
  <c r="N141" i="3" s="1"/>
  <c r="M135" i="3"/>
  <c r="N135" i="3" s="1"/>
  <c r="J135" i="3"/>
  <c r="K135" i="3" s="1"/>
  <c r="W135" i="3"/>
  <c r="X135" i="3" s="1"/>
  <c r="F135" i="3"/>
  <c r="H135" i="3"/>
  <c r="J96" i="3"/>
  <c r="K96" i="3" s="1"/>
  <c r="F96" i="3"/>
  <c r="T96" i="3"/>
  <c r="U96" i="3" s="1"/>
  <c r="W96" i="3"/>
  <c r="X96" i="3" s="1"/>
  <c r="H96" i="3"/>
  <c r="R141" i="3"/>
  <c r="S141" i="3" s="1"/>
  <c r="T119" i="3"/>
  <c r="U119" i="3" s="1"/>
  <c r="H119" i="3"/>
  <c r="F119" i="3"/>
  <c r="W119" i="3"/>
  <c r="X119" i="3" s="1"/>
  <c r="J119" i="3"/>
  <c r="K119" i="3" s="1"/>
  <c r="H115" i="3"/>
  <c r="T115" i="3"/>
  <c r="U115" i="3" s="1"/>
  <c r="M115" i="3"/>
  <c r="N115" i="3" s="1"/>
  <c r="O115" i="3"/>
  <c r="P115" i="3" s="1"/>
  <c r="F110" i="3"/>
  <c r="R110" i="3"/>
  <c r="S110" i="3" s="1"/>
  <c r="W110" i="3"/>
  <c r="X110" i="3" s="1"/>
  <c r="J110" i="3"/>
  <c r="K110" i="3" s="1"/>
  <c r="M110" i="3"/>
  <c r="N110" i="3" s="1"/>
  <c r="F92" i="3"/>
  <c r="R92" i="3"/>
  <c r="S92" i="3" s="1"/>
  <c r="J92" i="3"/>
  <c r="K92" i="3" s="1"/>
  <c r="W92" i="3"/>
  <c r="X92" i="3" s="1"/>
  <c r="M92" i="3"/>
  <c r="N92" i="3" s="1"/>
  <c r="O92" i="3"/>
  <c r="P92" i="3" s="1"/>
  <c r="O77" i="3"/>
  <c r="P77" i="3" s="1"/>
  <c r="F77" i="3"/>
  <c r="H77" i="3"/>
  <c r="W77" i="3"/>
  <c r="X77" i="3" s="1"/>
  <c r="J77" i="3"/>
  <c r="K77" i="3" s="1"/>
  <c r="R119" i="3"/>
  <c r="S119" i="3" s="1"/>
  <c r="M93" i="3"/>
  <c r="N93" i="3" s="1"/>
  <c r="R93" i="3"/>
  <c r="S93" i="3" s="1"/>
  <c r="W93" i="3"/>
  <c r="X93" i="3" s="1"/>
  <c r="H93" i="3"/>
  <c r="J93" i="3"/>
  <c r="K93" i="3" s="1"/>
  <c r="T77" i="3"/>
  <c r="U77" i="3" s="1"/>
  <c r="I64" i="3"/>
  <c r="E64" i="3"/>
  <c r="W54" i="3"/>
  <c r="X54" i="3" s="1"/>
  <c r="M54" i="3"/>
  <c r="N54" i="3" s="1"/>
  <c r="R54" i="3"/>
  <c r="S54" i="3" s="1"/>
  <c r="T54" i="3"/>
  <c r="U54" i="3" s="1"/>
  <c r="F54" i="3"/>
  <c r="J54" i="3"/>
  <c r="K54" i="3" s="1"/>
  <c r="O54" i="3"/>
  <c r="P54" i="3" s="1"/>
  <c r="H54" i="3"/>
  <c r="H27" i="3"/>
  <c r="T27" i="3"/>
  <c r="U27" i="3" s="1"/>
  <c r="W27" i="3"/>
  <c r="X27" i="3" s="1"/>
  <c r="M27" i="3"/>
  <c r="N27" i="3" s="1"/>
  <c r="O27" i="3"/>
  <c r="P27" i="3" s="1"/>
  <c r="J27" i="3"/>
  <c r="K27" i="3" s="1"/>
  <c r="R27" i="3"/>
  <c r="S27" i="3" s="1"/>
  <c r="F27" i="3"/>
  <c r="F156" i="3"/>
  <c r="T153" i="3"/>
  <c r="U153" i="3" s="1"/>
  <c r="F153" i="3"/>
  <c r="F152" i="3"/>
  <c r="R152" i="3"/>
  <c r="S152" i="3" s="1"/>
  <c r="M152" i="3"/>
  <c r="N152" i="3" s="1"/>
  <c r="T150" i="3"/>
  <c r="U150" i="3" s="1"/>
  <c r="F150" i="3"/>
  <c r="O149" i="3"/>
  <c r="P149" i="3" s="1"/>
  <c r="F149" i="3"/>
  <c r="F142" i="3"/>
  <c r="W140" i="3"/>
  <c r="X140" i="3" s="1"/>
  <c r="F128" i="3"/>
  <c r="R128" i="3"/>
  <c r="S128" i="3" s="1"/>
  <c r="O125" i="3"/>
  <c r="P125" i="3" s="1"/>
  <c r="J125" i="3"/>
  <c r="K125" i="3" s="1"/>
  <c r="W125" i="3"/>
  <c r="X125" i="3" s="1"/>
  <c r="F284" i="3"/>
  <c r="R284" i="3"/>
  <c r="S284" i="3" s="1"/>
  <c r="F248" i="3"/>
  <c r="R248" i="3"/>
  <c r="S248" i="3" s="1"/>
  <c r="F212" i="3"/>
  <c r="R212" i="3"/>
  <c r="S212" i="3" s="1"/>
  <c r="F176" i="3"/>
  <c r="R176" i="3"/>
  <c r="S176" i="3" s="1"/>
  <c r="R156" i="3"/>
  <c r="S156" i="3" s="1"/>
  <c r="O155" i="3"/>
  <c r="P155" i="3" s="1"/>
  <c r="R153" i="3"/>
  <c r="S153" i="3" s="1"/>
  <c r="O152" i="3"/>
  <c r="P152" i="3" s="1"/>
  <c r="R131" i="3"/>
  <c r="S131" i="3" s="1"/>
  <c r="J120" i="3"/>
  <c r="K120" i="3" s="1"/>
  <c r="W120" i="3"/>
  <c r="X120" i="3" s="1"/>
  <c r="F81" i="3"/>
  <c r="R81" i="3"/>
  <c r="S81" i="3" s="1"/>
  <c r="H81" i="3"/>
  <c r="T81" i="3"/>
  <c r="U81" i="3" s="1"/>
  <c r="W81" i="3"/>
  <c r="X81" i="3" s="1"/>
  <c r="I68" i="3"/>
  <c r="E68" i="3"/>
  <c r="O58" i="3"/>
  <c r="P58" i="3" s="1"/>
  <c r="F58" i="3"/>
  <c r="T58" i="3"/>
  <c r="U58" i="3" s="1"/>
  <c r="H58" i="3"/>
  <c r="R58" i="3"/>
  <c r="S58" i="3" s="1"/>
  <c r="W58" i="3"/>
  <c r="X58" i="3" s="1"/>
  <c r="M180" i="3"/>
  <c r="N180" i="3" s="1"/>
  <c r="H166" i="3"/>
  <c r="T166" i="3"/>
  <c r="U166" i="3" s="1"/>
  <c r="R150" i="3"/>
  <c r="S150" i="3" s="1"/>
  <c r="M149" i="3"/>
  <c r="N149" i="3" s="1"/>
  <c r="M128" i="3"/>
  <c r="N128" i="3" s="1"/>
  <c r="W97" i="3"/>
  <c r="X97" i="3" s="1"/>
  <c r="H97" i="3"/>
  <c r="J97" i="3"/>
  <c r="K97" i="3" s="1"/>
  <c r="M87" i="3"/>
  <c r="N87" i="3" s="1"/>
  <c r="O87" i="3"/>
  <c r="P87" i="3" s="1"/>
  <c r="F73" i="3"/>
  <c r="R73" i="3"/>
  <c r="S73" i="3" s="1"/>
  <c r="H73" i="3"/>
  <c r="W73" i="3"/>
  <c r="X73" i="3" s="1"/>
  <c r="J73" i="3"/>
  <c r="K73" i="3" s="1"/>
  <c r="I61" i="3"/>
  <c r="T47" i="3"/>
  <c r="U47" i="3" s="1"/>
  <c r="H47" i="3"/>
  <c r="R47" i="3"/>
  <c r="S47" i="3" s="1"/>
  <c r="F47" i="3"/>
  <c r="W47" i="3"/>
  <c r="X47" i="3" s="1"/>
  <c r="J47" i="3"/>
  <c r="K47" i="3" s="1"/>
  <c r="I42" i="3"/>
  <c r="H134" i="3"/>
  <c r="T134" i="3"/>
  <c r="U134" i="3" s="1"/>
  <c r="M123" i="3"/>
  <c r="N123" i="3" s="1"/>
  <c r="R123" i="3"/>
  <c r="S123" i="3" s="1"/>
  <c r="F123" i="3"/>
  <c r="H118" i="3"/>
  <c r="T118" i="3"/>
  <c r="U118" i="3" s="1"/>
  <c r="R118" i="3"/>
  <c r="S118" i="3" s="1"/>
  <c r="M111" i="3"/>
  <c r="N111" i="3" s="1"/>
  <c r="H111" i="3"/>
  <c r="W111" i="3"/>
  <c r="X111" i="3" s="1"/>
  <c r="J111" i="3"/>
  <c r="K111" i="3" s="1"/>
  <c r="I83" i="3"/>
  <c r="E83" i="3"/>
  <c r="F62" i="3"/>
  <c r="R62" i="3"/>
  <c r="S62" i="3" s="1"/>
  <c r="H62" i="3"/>
  <c r="W62" i="3"/>
  <c r="X62" i="3" s="1"/>
  <c r="J62" i="3"/>
  <c r="K62" i="3" s="1"/>
  <c r="O62" i="3"/>
  <c r="P62" i="3" s="1"/>
  <c r="O34" i="3"/>
  <c r="P34" i="3" s="1"/>
  <c r="H34" i="3"/>
  <c r="J34" i="3"/>
  <c r="K34" i="3" s="1"/>
  <c r="M34" i="3"/>
  <c r="N34" i="3" s="1"/>
  <c r="R34" i="3"/>
  <c r="S34" i="3" s="1"/>
  <c r="T34" i="3"/>
  <c r="U34" i="3" s="1"/>
  <c r="H142" i="3"/>
  <c r="T142" i="3"/>
  <c r="U142" i="3" s="1"/>
  <c r="F140" i="3"/>
  <c r="R140" i="3"/>
  <c r="S140" i="3" s="1"/>
  <c r="H140" i="3"/>
  <c r="O131" i="3"/>
  <c r="P131" i="3" s="1"/>
  <c r="F129" i="3"/>
  <c r="R129" i="3"/>
  <c r="S129" i="3" s="1"/>
  <c r="T129" i="3"/>
  <c r="U129" i="3" s="1"/>
  <c r="O118" i="3"/>
  <c r="P118" i="3" s="1"/>
  <c r="F116" i="3"/>
  <c r="R116" i="3"/>
  <c r="S116" i="3" s="1"/>
  <c r="T116" i="3"/>
  <c r="U116" i="3" s="1"/>
  <c r="J116" i="3"/>
  <c r="K116" i="3" s="1"/>
  <c r="F80" i="3"/>
  <c r="R80" i="3"/>
  <c r="S80" i="3" s="1"/>
  <c r="T80" i="3"/>
  <c r="U80" i="3" s="1"/>
  <c r="J80" i="3"/>
  <c r="K80" i="3" s="1"/>
  <c r="F72" i="3"/>
  <c r="R72" i="3"/>
  <c r="S72" i="3" s="1"/>
  <c r="T72" i="3"/>
  <c r="U72" i="3" s="1"/>
  <c r="H72" i="3"/>
  <c r="O72" i="3"/>
  <c r="P72" i="3" s="1"/>
  <c r="J48" i="3"/>
  <c r="K48" i="3" s="1"/>
  <c r="W48" i="3"/>
  <c r="X48" i="3" s="1"/>
  <c r="M48" i="3"/>
  <c r="N48" i="3" s="1"/>
  <c r="O48" i="3"/>
  <c r="P48" i="3" s="1"/>
  <c r="F48" i="3"/>
  <c r="H48" i="3"/>
  <c r="H106" i="3"/>
  <c r="T106" i="3"/>
  <c r="U106" i="3" s="1"/>
  <c r="W85" i="3"/>
  <c r="X85" i="3" s="1"/>
  <c r="F85" i="3"/>
  <c r="T85" i="3"/>
  <c r="U85" i="3" s="1"/>
  <c r="R64" i="3"/>
  <c r="S64" i="3" s="1"/>
  <c r="F64" i="3"/>
  <c r="H59" i="3"/>
  <c r="W59" i="3"/>
  <c r="X59" i="3" s="1"/>
  <c r="J59" i="3"/>
  <c r="K59" i="3" s="1"/>
  <c r="M43" i="3"/>
  <c r="N43" i="3" s="1"/>
  <c r="T43" i="3"/>
  <c r="U43" i="3" s="1"/>
  <c r="J43" i="3"/>
  <c r="K43" i="3" s="1"/>
  <c r="W43" i="3"/>
  <c r="X43" i="3" s="1"/>
  <c r="O43" i="3"/>
  <c r="P43" i="3" s="1"/>
  <c r="O85" i="3"/>
  <c r="P85" i="3" s="1"/>
  <c r="O70" i="3"/>
  <c r="P70" i="3" s="1"/>
  <c r="M70" i="3"/>
  <c r="N70" i="3" s="1"/>
  <c r="W70" i="3"/>
  <c r="X70" i="3" s="1"/>
  <c r="W66" i="3"/>
  <c r="X66" i="3" s="1"/>
  <c r="H66" i="3"/>
  <c r="J66" i="3"/>
  <c r="K66" i="3" s="1"/>
  <c r="F61" i="3"/>
  <c r="R61" i="3"/>
  <c r="S61" i="3" s="1"/>
  <c r="T61" i="3"/>
  <c r="U61" i="3" s="1"/>
  <c r="R59" i="3"/>
  <c r="S59" i="3" s="1"/>
  <c r="J53" i="3"/>
  <c r="K53" i="3" s="1"/>
  <c r="T53" i="3"/>
  <c r="U53" i="3" s="1"/>
  <c r="W53" i="3"/>
  <c r="X53" i="3" s="1"/>
  <c r="M53" i="3"/>
  <c r="N53" i="3" s="1"/>
  <c r="O53" i="3"/>
  <c r="P53" i="3" s="1"/>
  <c r="M109" i="3"/>
  <c r="N109" i="3" s="1"/>
  <c r="M106" i="3"/>
  <c r="N106" i="3" s="1"/>
  <c r="H91" i="3"/>
  <c r="T91" i="3"/>
  <c r="U91" i="3" s="1"/>
  <c r="O64" i="3"/>
  <c r="P64" i="3" s="1"/>
  <c r="F37" i="3"/>
  <c r="R37" i="3"/>
  <c r="S37" i="3" s="1"/>
  <c r="W37" i="3"/>
  <c r="X37" i="3" s="1"/>
  <c r="J37" i="3"/>
  <c r="K37" i="3" s="1"/>
  <c r="H37" i="3"/>
  <c r="T52" i="3"/>
  <c r="U52" i="3" s="1"/>
  <c r="F52" i="3"/>
  <c r="H52" i="3"/>
  <c r="W52" i="3"/>
  <c r="X52" i="3" s="1"/>
  <c r="J52" i="3"/>
  <c r="K52" i="3" s="1"/>
  <c r="F49" i="3"/>
  <c r="R49" i="3"/>
  <c r="S49" i="3" s="1"/>
  <c r="M49" i="3"/>
  <c r="N49" i="3" s="1"/>
  <c r="T49" i="3"/>
  <c r="U49" i="3" s="1"/>
  <c r="H49" i="3"/>
  <c r="W49" i="3"/>
  <c r="X49" i="3" s="1"/>
  <c r="I35" i="3"/>
  <c r="F24" i="3"/>
  <c r="R24" i="3"/>
  <c r="S24" i="3" s="1"/>
  <c r="J24" i="3"/>
  <c r="K24" i="3" s="1"/>
  <c r="W24" i="3"/>
  <c r="X24" i="3" s="1"/>
  <c r="M24" i="3"/>
  <c r="N24" i="3" s="1"/>
  <c r="O24" i="3"/>
  <c r="P24" i="3" s="1"/>
  <c r="T24" i="3"/>
  <c r="U24" i="3" s="1"/>
  <c r="F104" i="3"/>
  <c r="R104" i="3"/>
  <c r="S104" i="3" s="1"/>
  <c r="R84" i="3"/>
  <c r="S84" i="3" s="1"/>
  <c r="H63" i="3"/>
  <c r="T63" i="3"/>
  <c r="U63" i="3" s="1"/>
  <c r="F13" i="3"/>
  <c r="R13" i="3"/>
  <c r="M13" i="3"/>
  <c r="J13" i="3"/>
  <c r="H94" i="3"/>
  <c r="T94" i="3"/>
  <c r="U94" i="3" s="1"/>
  <c r="J74" i="3"/>
  <c r="K74" i="3" s="1"/>
  <c r="W74" i="3"/>
  <c r="X74" i="3" s="1"/>
  <c r="R23" i="3"/>
  <c r="S23" i="3" s="1"/>
  <c r="F23" i="3"/>
  <c r="T23" i="3"/>
  <c r="U23" i="3" s="1"/>
  <c r="H23" i="3"/>
  <c r="J17" i="3"/>
  <c r="W17" i="3"/>
  <c r="X17" i="3" s="1"/>
  <c r="F17" i="3"/>
  <c r="T17" i="3"/>
  <c r="H17" i="3"/>
  <c r="J29" i="3"/>
  <c r="K29" i="3" s="1"/>
  <c r="W29" i="3"/>
  <c r="X29" i="3" s="1"/>
  <c r="R29" i="3"/>
  <c r="S29" i="3" s="1"/>
  <c r="F29" i="3"/>
  <c r="T29" i="3"/>
  <c r="U29" i="3" s="1"/>
  <c r="H29" i="3"/>
  <c r="H26" i="3"/>
  <c r="T26" i="3"/>
  <c r="U26" i="3" s="1"/>
  <c r="R26" i="3"/>
  <c r="S26" i="3" s="1"/>
  <c r="F26" i="3"/>
  <c r="M74" i="3"/>
  <c r="N74" i="3" s="1"/>
  <c r="H51" i="3"/>
  <c r="T51" i="3"/>
  <c r="U51" i="3" s="1"/>
  <c r="W42" i="3"/>
  <c r="X42" i="3" s="1"/>
  <c r="F42" i="3"/>
  <c r="T42" i="3"/>
  <c r="U42" i="3" s="1"/>
  <c r="R17" i="3"/>
  <c r="S17" i="3" s="1"/>
  <c r="P26" i="3"/>
  <c r="K21" i="3"/>
  <c r="H38" i="3"/>
  <c r="T38" i="3"/>
  <c r="U38" i="3" s="1"/>
  <c r="H36" i="3"/>
  <c r="R28" i="3"/>
  <c r="S28" i="3" s="1"/>
  <c r="W18" i="3"/>
  <c r="F18" i="3"/>
  <c r="R18" i="3"/>
  <c r="S18" i="3" s="1"/>
  <c r="R56" i="3"/>
  <c r="S56" i="3" s="1"/>
  <c r="R46" i="3"/>
  <c r="S46" i="3" s="1"/>
  <c r="J41" i="3"/>
  <c r="K41" i="3" s="1"/>
  <c r="W41" i="3"/>
  <c r="X41" i="3" s="1"/>
  <c r="F25" i="3"/>
  <c r="R25" i="3"/>
  <c r="S25" i="3" s="1"/>
  <c r="R22" i="3"/>
  <c r="S22" i="3" s="1"/>
  <c r="O18" i="3"/>
  <c r="R16" i="3"/>
  <c r="S16" i="3" s="1"/>
  <c r="S14" i="3"/>
  <c r="H39" i="3"/>
  <c r="T39" i="3"/>
  <c r="U39" i="3" s="1"/>
  <c r="F36" i="3"/>
  <c r="R36" i="3"/>
  <c r="S36" i="3" s="1"/>
  <c r="M22" i="3"/>
  <c r="N22" i="3" s="1"/>
  <c r="T14" i="3"/>
  <c r="R12" i="3"/>
  <c r="E308" i="19" l="1"/>
  <c r="E21" i="3"/>
  <c r="I378" i="3"/>
  <c r="E241" i="19"/>
  <c r="E174" i="3"/>
  <c r="I355" i="3"/>
  <c r="I431" i="3"/>
  <c r="H359" i="19"/>
  <c r="I222" i="3"/>
  <c r="I285" i="3"/>
  <c r="I45" i="3"/>
  <c r="I220" i="3"/>
  <c r="I46" i="3"/>
  <c r="E167" i="3"/>
  <c r="H149" i="19"/>
  <c r="H81" i="19"/>
  <c r="E67" i="3"/>
  <c r="H416" i="19"/>
  <c r="I123" i="3"/>
  <c r="E117" i="3"/>
  <c r="E25" i="3"/>
  <c r="I351" i="3"/>
  <c r="I411" i="3"/>
  <c r="H96" i="19"/>
  <c r="E272" i="3"/>
  <c r="H151" i="19"/>
  <c r="E169" i="3"/>
  <c r="H194" i="19"/>
  <c r="I398" i="3"/>
  <c r="E35" i="19"/>
  <c r="I316" i="3"/>
  <c r="H130" i="19"/>
  <c r="E130" i="19"/>
  <c r="I363" i="3"/>
  <c r="E245" i="19"/>
  <c r="E203" i="3"/>
  <c r="H190" i="19"/>
  <c r="I165" i="3"/>
  <c r="E208" i="3"/>
  <c r="I208" i="3"/>
  <c r="I113" i="3"/>
  <c r="E364" i="3"/>
  <c r="H56" i="19"/>
  <c r="H425" i="19"/>
  <c r="E314" i="19"/>
  <c r="I352" i="3"/>
  <c r="E246" i="3"/>
  <c r="I171" i="3"/>
  <c r="E155" i="3"/>
  <c r="H420" i="19"/>
  <c r="H317" i="19"/>
  <c r="E322" i="19"/>
  <c r="H322" i="19"/>
  <c r="E181" i="19"/>
  <c r="E60" i="19"/>
  <c r="H60" i="19"/>
  <c r="H437" i="19"/>
  <c r="H283" i="19"/>
  <c r="E312" i="3"/>
  <c r="I312" i="3"/>
  <c r="E418" i="3"/>
  <c r="I418" i="3"/>
  <c r="E16" i="3"/>
  <c r="E180" i="3"/>
  <c r="E170" i="3"/>
  <c r="I14" i="3"/>
  <c r="I128" i="3"/>
  <c r="E197" i="3"/>
  <c r="H39" i="19"/>
  <c r="H412" i="19"/>
  <c r="H161" i="19"/>
  <c r="H76" i="19"/>
  <c r="I372" i="3"/>
  <c r="E331" i="19"/>
  <c r="H400" i="19"/>
  <c r="I22" i="3"/>
  <c r="H297" i="19"/>
  <c r="E433" i="3"/>
  <c r="E235" i="3"/>
  <c r="I84" i="3"/>
  <c r="H48" i="19"/>
  <c r="E70" i="3"/>
  <c r="E138" i="19"/>
  <c r="E68" i="19"/>
  <c r="H68" i="19"/>
  <c r="I258" i="3"/>
  <c r="E348" i="3"/>
  <c r="E166" i="19"/>
  <c r="H214" i="19"/>
  <c r="E196" i="3"/>
  <c r="H41" i="19"/>
  <c r="I327" i="3"/>
  <c r="I424" i="3"/>
  <c r="E204" i="3"/>
  <c r="H53" i="19"/>
  <c r="E430" i="19"/>
  <c r="E212" i="19"/>
  <c r="E162" i="19"/>
  <c r="I120" i="3"/>
  <c r="E323" i="19"/>
  <c r="E339" i="19"/>
  <c r="H339" i="19"/>
  <c r="I392" i="3"/>
  <c r="E177" i="19"/>
  <c r="H232" i="19"/>
  <c r="H402" i="19"/>
  <c r="I387" i="3"/>
  <c r="E195" i="3"/>
  <c r="I195" i="3"/>
  <c r="E153" i="19"/>
  <c r="H365" i="19"/>
  <c r="E31" i="3"/>
  <c r="E242" i="3"/>
  <c r="H424" i="19"/>
  <c r="E75" i="19"/>
  <c r="H75" i="19"/>
  <c r="E300" i="3"/>
  <c r="I300" i="3"/>
  <c r="I379" i="3"/>
  <c r="I88" i="3"/>
  <c r="I151" i="3"/>
  <c r="E394" i="19"/>
  <c r="H143" i="19"/>
  <c r="E154" i="19"/>
  <c r="E206" i="19"/>
  <c r="H395" i="19"/>
  <c r="H34" i="19"/>
  <c r="I252" i="3"/>
  <c r="E135" i="19"/>
  <c r="H135" i="19"/>
  <c r="E76" i="3"/>
  <c r="E409" i="19"/>
  <c r="E74" i="3"/>
  <c r="E352" i="19"/>
  <c r="H352" i="19"/>
  <c r="E301" i="19"/>
  <c r="H301" i="19"/>
  <c r="H379" i="19"/>
  <c r="E332" i="3"/>
  <c r="I332" i="3"/>
  <c r="E412" i="3"/>
  <c r="I412" i="3"/>
  <c r="H295" i="19"/>
  <c r="I279" i="3"/>
  <c r="E111" i="19"/>
  <c r="H111" i="19"/>
  <c r="E256" i="3"/>
  <c r="E158" i="3"/>
  <c r="E240" i="3"/>
  <c r="H105" i="19"/>
  <c r="E421" i="19"/>
  <c r="I161" i="3"/>
  <c r="E329" i="3"/>
  <c r="E272" i="19"/>
  <c r="E217" i="3"/>
  <c r="E71" i="19"/>
  <c r="E109" i="19"/>
  <c r="I423" i="3"/>
  <c r="E355" i="19"/>
  <c r="H355" i="19"/>
  <c r="H278" i="19"/>
  <c r="H389" i="19"/>
  <c r="E375" i="3"/>
  <c r="E280" i="3"/>
  <c r="H58" i="19"/>
  <c r="H267" i="19"/>
  <c r="E117" i="19"/>
  <c r="H117" i="19"/>
  <c r="E434" i="19"/>
  <c r="H434" i="19"/>
  <c r="E109" i="3"/>
  <c r="I109" i="3"/>
  <c r="E98" i="3"/>
  <c r="I98" i="3"/>
  <c r="E156" i="3"/>
  <c r="I156" i="3"/>
  <c r="E132" i="3"/>
  <c r="I132" i="3"/>
  <c r="E344" i="19"/>
  <c r="H203" i="19"/>
  <c r="E132" i="19"/>
  <c r="H132" i="19"/>
  <c r="E186" i="19"/>
  <c r="H186" i="19"/>
  <c r="E181" i="3"/>
  <c r="I211" i="3"/>
  <c r="H284" i="19"/>
  <c r="I388" i="3"/>
  <c r="I32" i="3"/>
  <c r="E222" i="19"/>
  <c r="H204" i="19"/>
  <c r="E204" i="19"/>
  <c r="E347" i="19"/>
  <c r="H347" i="19"/>
  <c r="E422" i="3"/>
  <c r="I422" i="3"/>
  <c r="E56" i="3"/>
  <c r="I56" i="3"/>
  <c r="I57" i="3"/>
  <c r="E293" i="3"/>
  <c r="H316" i="19"/>
  <c r="E301" i="3"/>
  <c r="E145" i="3"/>
  <c r="H73" i="19"/>
  <c r="E73" i="19"/>
  <c r="H312" i="19"/>
  <c r="E312" i="19"/>
  <c r="E353" i="19"/>
  <c r="H353" i="19"/>
  <c r="E24" i="19"/>
  <c r="H24" i="19"/>
  <c r="I20" i="3"/>
  <c r="H320" i="19"/>
  <c r="E320" i="19"/>
  <c r="H37" i="19"/>
  <c r="E37" i="19"/>
  <c r="H254" i="19"/>
  <c r="E254" i="19"/>
  <c r="H131" i="19"/>
  <c r="E131" i="19"/>
  <c r="E170" i="19"/>
  <c r="H170" i="19"/>
  <c r="E184" i="19"/>
  <c r="H184" i="19"/>
  <c r="H97" i="19"/>
  <c r="E97" i="19"/>
  <c r="E62" i="19"/>
  <c r="H62" i="19"/>
  <c r="H145" i="19"/>
  <c r="E145" i="19"/>
  <c r="E258" i="19"/>
  <c r="H258" i="19"/>
  <c r="E274" i="19"/>
  <c r="H274" i="19"/>
  <c r="H78" i="19"/>
  <c r="E78" i="19"/>
  <c r="H49" i="19"/>
  <c r="E49" i="19"/>
  <c r="E216" i="19"/>
  <c r="H216" i="19"/>
  <c r="H84" i="19"/>
  <c r="E84" i="19"/>
  <c r="E201" i="19"/>
  <c r="H201" i="19"/>
  <c r="H360" i="19"/>
  <c r="E360" i="19"/>
  <c r="E405" i="19"/>
  <c r="H405" i="19"/>
  <c r="E346" i="19"/>
  <c r="H346" i="19"/>
  <c r="E123" i="19"/>
  <c r="H123" i="19"/>
  <c r="E64" i="19"/>
  <c r="H64" i="19"/>
  <c r="H343" i="19"/>
  <c r="E343" i="19"/>
  <c r="E377" i="19"/>
  <c r="H377" i="19"/>
  <c r="H266" i="19"/>
  <c r="E266" i="19"/>
  <c r="H309" i="19"/>
  <c r="E309" i="19"/>
  <c r="E375" i="19"/>
  <c r="H375" i="19"/>
  <c r="H236" i="19"/>
  <c r="E236" i="19"/>
  <c r="H319" i="19"/>
  <c r="E319" i="19"/>
  <c r="E432" i="19"/>
  <c r="H432" i="19"/>
  <c r="E188" i="19"/>
  <c r="H188" i="19"/>
  <c r="E289" i="19"/>
  <c r="H289" i="19"/>
  <c r="H410" i="19"/>
  <c r="E410" i="19"/>
  <c r="H124" i="19"/>
  <c r="E124" i="19"/>
  <c r="H198" i="19"/>
  <c r="E198" i="19"/>
  <c r="E28" i="19"/>
  <c r="H28" i="19"/>
  <c r="E387" i="19"/>
  <c r="H387" i="19"/>
  <c r="E287" i="19"/>
  <c r="H287" i="19"/>
  <c r="H218" i="19"/>
  <c r="E218" i="19"/>
  <c r="H264" i="19"/>
  <c r="E264" i="19"/>
  <c r="E333" i="19"/>
  <c r="H333" i="19"/>
  <c r="E95" i="19"/>
  <c r="H95" i="19"/>
  <c r="E202" i="19"/>
  <c r="H202" i="19"/>
  <c r="H234" i="19"/>
  <c r="E234" i="19"/>
  <c r="E399" i="19"/>
  <c r="H399" i="19"/>
  <c r="H345" i="19"/>
  <c r="E345" i="19"/>
  <c r="H147" i="19"/>
  <c r="E147" i="19"/>
  <c r="E33" i="19"/>
  <c r="H33" i="19"/>
  <c r="H133" i="19"/>
  <c r="E133" i="19"/>
  <c r="E255" i="19"/>
  <c r="H255" i="19"/>
  <c r="E100" i="19"/>
  <c r="H100" i="19"/>
  <c r="H260" i="19"/>
  <c r="E260" i="19"/>
  <c r="E396" i="19"/>
  <c r="H413" i="19"/>
  <c r="E413" i="19"/>
  <c r="H61" i="19"/>
  <c r="E61" i="19"/>
  <c r="E351" i="19"/>
  <c r="H351" i="19"/>
  <c r="E83" i="19"/>
  <c r="H83" i="19"/>
  <c r="H54" i="19"/>
  <c r="E54" i="19"/>
  <c r="E211" i="19"/>
  <c r="H211" i="19"/>
  <c r="E279" i="19"/>
  <c r="H279" i="19"/>
  <c r="E415" i="19"/>
  <c r="H67" i="19"/>
  <c r="E67" i="19"/>
  <c r="E207" i="19"/>
  <c r="H207" i="19"/>
  <c r="H82" i="19"/>
  <c r="E82" i="19"/>
  <c r="E120" i="19"/>
  <c r="H120" i="19"/>
  <c r="E357" i="19"/>
  <c r="H357" i="19"/>
  <c r="H249" i="19"/>
  <c r="E249" i="19"/>
  <c r="H300" i="19"/>
  <c r="E300" i="19"/>
  <c r="H367" i="19"/>
  <c r="E367" i="19"/>
  <c r="E378" i="19"/>
  <c r="H378" i="19"/>
  <c r="H134" i="19"/>
  <c r="E134" i="19"/>
  <c r="H169" i="19"/>
  <c r="E169" i="19"/>
  <c r="H385" i="19"/>
  <c r="E385" i="19"/>
  <c r="H364" i="19"/>
  <c r="E364" i="19"/>
  <c r="E126" i="19"/>
  <c r="H126" i="19"/>
  <c r="E327" i="19"/>
  <c r="H327" i="19"/>
  <c r="H273" i="19"/>
  <c r="E273" i="19"/>
  <c r="E189" i="19"/>
  <c r="H189" i="19"/>
  <c r="H114" i="19"/>
  <c r="E114" i="19"/>
  <c r="H193" i="19"/>
  <c r="E193" i="19"/>
  <c r="E338" i="19"/>
  <c r="H338" i="19"/>
  <c r="H384" i="19"/>
  <c r="E384" i="19"/>
  <c r="E168" i="19"/>
  <c r="H168" i="19"/>
  <c r="E25" i="19"/>
  <c r="H25" i="19"/>
  <c r="E303" i="19"/>
  <c r="H303" i="19"/>
  <c r="H163" i="19"/>
  <c r="E163" i="19"/>
  <c r="H31" i="19"/>
  <c r="E31" i="19"/>
  <c r="E332" i="19"/>
  <c r="H332" i="19"/>
  <c r="H380" i="19"/>
  <c r="E380" i="19"/>
  <c r="H80" i="19"/>
  <c r="E80" i="19"/>
  <c r="E14" i="19"/>
  <c r="H373" i="19"/>
  <c r="E373" i="19"/>
  <c r="H277" i="19"/>
  <c r="E277" i="19"/>
  <c r="H406" i="19"/>
  <c r="E406" i="19"/>
  <c r="E243" i="19"/>
  <c r="H243" i="19"/>
  <c r="H252" i="19"/>
  <c r="E252" i="19"/>
  <c r="E261" i="19"/>
  <c r="H261" i="19"/>
  <c r="E411" i="19"/>
  <c r="H411" i="19"/>
  <c r="E383" i="19"/>
  <c r="H383" i="19"/>
  <c r="H187" i="19"/>
  <c r="E187" i="19"/>
  <c r="E321" i="19"/>
  <c r="H321" i="19"/>
  <c r="E74" i="19"/>
  <c r="H74" i="19"/>
  <c r="H330" i="19"/>
  <c r="E330" i="19"/>
  <c r="H253" i="19"/>
  <c r="E253" i="19"/>
  <c r="H142" i="19"/>
  <c r="E142" i="19"/>
  <c r="E219" i="19"/>
  <c r="H219" i="19"/>
  <c r="H158" i="19"/>
  <c r="E158" i="19"/>
  <c r="E38" i="19"/>
  <c r="H38" i="19"/>
  <c r="H336" i="19"/>
  <c r="E336" i="19"/>
  <c r="H70" i="19"/>
  <c r="E70" i="19"/>
  <c r="H108" i="19"/>
  <c r="E108" i="19"/>
  <c r="H42" i="19"/>
  <c r="E42" i="19"/>
  <c r="E276" i="19"/>
  <c r="H276" i="19"/>
  <c r="E231" i="19"/>
  <c r="H231" i="19"/>
  <c r="E90" i="19"/>
  <c r="H90" i="19"/>
  <c r="E85" i="19"/>
  <c r="H85" i="19"/>
  <c r="H44" i="19"/>
  <c r="E44" i="19"/>
  <c r="H210" i="19"/>
  <c r="E210" i="19"/>
  <c r="E106" i="19"/>
  <c r="H106" i="19"/>
  <c r="H246" i="19"/>
  <c r="E246" i="19"/>
  <c r="E144" i="19"/>
  <c r="H144" i="19"/>
  <c r="E220" i="19"/>
  <c r="H220" i="19"/>
  <c r="E129" i="19"/>
  <c r="H129" i="19"/>
  <c r="E269" i="19"/>
  <c r="H269" i="19"/>
  <c r="E13" i="19"/>
  <c r="H388" i="19"/>
  <c r="E388" i="19"/>
  <c r="E91" i="19"/>
  <c r="H91" i="19"/>
  <c r="E288" i="19"/>
  <c r="H288" i="19"/>
  <c r="H296" i="19"/>
  <c r="E296" i="19"/>
  <c r="H382" i="19"/>
  <c r="E382" i="19"/>
  <c r="E20" i="19"/>
  <c r="H20" i="19"/>
  <c r="E315" i="19"/>
  <c r="H315" i="19"/>
  <c r="H349" i="19"/>
  <c r="E349" i="19"/>
  <c r="H397" i="19"/>
  <c r="E397" i="19"/>
  <c r="E292" i="19"/>
  <c r="H292" i="19"/>
  <c r="H348" i="19"/>
  <c r="E348" i="19"/>
  <c r="H372" i="19"/>
  <c r="E372" i="19"/>
  <c r="E433" i="19"/>
  <c r="H433" i="19"/>
  <c r="E257" i="19"/>
  <c r="H257" i="19"/>
  <c r="E180" i="19"/>
  <c r="H180" i="19"/>
  <c r="H157" i="19"/>
  <c r="E157" i="19"/>
  <c r="H103" i="19"/>
  <c r="E103" i="19"/>
  <c r="H282" i="19"/>
  <c r="E282" i="19"/>
  <c r="H115" i="19"/>
  <c r="E115" i="19"/>
  <c r="H72" i="19"/>
  <c r="E72" i="19"/>
  <c r="E238" i="19"/>
  <c r="H238" i="19"/>
  <c r="H137" i="19"/>
  <c r="E137" i="19"/>
  <c r="E270" i="19"/>
  <c r="H270" i="19"/>
  <c r="E19" i="19"/>
  <c r="H19" i="19"/>
  <c r="H356" i="19"/>
  <c r="E356" i="19"/>
  <c r="H192" i="19"/>
  <c r="E192" i="19"/>
  <c r="H223" i="19"/>
  <c r="E223" i="19"/>
  <c r="E240" i="19"/>
  <c r="H240" i="19"/>
  <c r="E16" i="19"/>
  <c r="E381" i="19"/>
  <c r="H381" i="19"/>
  <c r="H217" i="19"/>
  <c r="E217" i="19"/>
  <c r="H313" i="19"/>
  <c r="E313" i="19"/>
  <c r="E363" i="19"/>
  <c r="H363" i="19"/>
  <c r="H390" i="19"/>
  <c r="E390" i="19"/>
  <c r="E183" i="19"/>
  <c r="H183" i="19"/>
  <c r="H392" i="19"/>
  <c r="E392" i="19"/>
  <c r="H172" i="19"/>
  <c r="E172" i="19"/>
  <c r="H324" i="19"/>
  <c r="E324" i="19"/>
  <c r="E435" i="19"/>
  <c r="H43" i="19"/>
  <c r="E43" i="19"/>
  <c r="E55" i="19"/>
  <c r="E200" i="19"/>
  <c r="H59" i="19"/>
  <c r="E59" i="19"/>
  <c r="H118" i="19"/>
  <c r="E118" i="19"/>
  <c r="H26" i="19"/>
  <c r="E26" i="19"/>
  <c r="E386" i="19"/>
  <c r="H386" i="19"/>
  <c r="E374" i="19"/>
  <c r="H374" i="19"/>
  <c r="E366" i="19"/>
  <c r="H366" i="19"/>
  <c r="E45" i="19"/>
  <c r="H45" i="19"/>
  <c r="E291" i="19"/>
  <c r="H291" i="19"/>
  <c r="H102" i="19"/>
  <c r="E102" i="19"/>
  <c r="H224" i="19"/>
  <c r="E224" i="19"/>
  <c r="E51" i="19"/>
  <c r="H51" i="19"/>
  <c r="E244" i="19"/>
  <c r="H244" i="19"/>
  <c r="E429" i="19"/>
  <c r="H429" i="19"/>
  <c r="H99" i="19"/>
  <c r="E99" i="19"/>
  <c r="E423" i="19"/>
  <c r="H403" i="19"/>
  <c r="E403" i="19"/>
  <c r="H337" i="19"/>
  <c r="E337" i="19"/>
  <c r="E46" i="19"/>
  <c r="H46" i="19"/>
  <c r="H63" i="19"/>
  <c r="E63" i="19"/>
  <c r="H29" i="19"/>
  <c r="E29" i="19"/>
  <c r="H182" i="19"/>
  <c r="E182" i="19"/>
  <c r="E65" i="19"/>
  <c r="H65" i="19"/>
  <c r="H342" i="19"/>
  <c r="E342" i="19"/>
  <c r="E127" i="19"/>
  <c r="H127" i="19"/>
  <c r="E248" i="19"/>
  <c r="H248" i="19"/>
  <c r="E119" i="19"/>
  <c r="H119" i="19"/>
  <c r="H178" i="19"/>
  <c r="E178" i="19"/>
  <c r="H23" i="19"/>
  <c r="E23" i="19"/>
  <c r="E152" i="19"/>
  <c r="H152" i="19"/>
  <c r="E237" i="19"/>
  <c r="H237" i="19"/>
  <c r="E121" i="19"/>
  <c r="H121" i="19"/>
  <c r="H326" i="19"/>
  <c r="E326" i="19"/>
  <c r="H171" i="19"/>
  <c r="E171" i="19"/>
  <c r="H329" i="19"/>
  <c r="E329" i="19"/>
  <c r="H228" i="19"/>
  <c r="E228" i="19"/>
  <c r="E247" i="19"/>
  <c r="H247" i="19"/>
  <c r="H361" i="19"/>
  <c r="E361" i="19"/>
  <c r="E225" i="19"/>
  <c r="H225" i="19"/>
  <c r="H155" i="19"/>
  <c r="E155" i="19"/>
  <c r="H354" i="19"/>
  <c r="E354" i="19"/>
  <c r="H199" i="19"/>
  <c r="E199" i="19"/>
  <c r="H57" i="19"/>
  <c r="E57" i="19"/>
  <c r="H408" i="19"/>
  <c r="E408" i="19"/>
  <c r="E370" i="19"/>
  <c r="H370" i="19"/>
  <c r="H334" i="19"/>
  <c r="E334" i="19"/>
  <c r="H148" i="19"/>
  <c r="E148" i="19"/>
  <c r="E306" i="19"/>
  <c r="H306" i="19"/>
  <c r="H251" i="19"/>
  <c r="E251" i="19"/>
  <c r="H208" i="19"/>
  <c r="E208" i="19"/>
  <c r="E307" i="19"/>
  <c r="H307" i="19"/>
  <c r="E213" i="19"/>
  <c r="H213" i="19"/>
  <c r="E18" i="19"/>
  <c r="E150" i="19"/>
  <c r="H150" i="19"/>
  <c r="E87" i="19"/>
  <c r="H87" i="19"/>
  <c r="H140" i="19"/>
  <c r="E140" i="19"/>
  <c r="E285" i="19"/>
  <c r="H285" i="19"/>
  <c r="H271" i="19"/>
  <c r="E271" i="19"/>
  <c r="E36" i="19"/>
  <c r="H36" i="19"/>
  <c r="H146" i="19"/>
  <c r="E146" i="19"/>
  <c r="H205" i="19"/>
  <c r="E205" i="19"/>
  <c r="E136" i="19"/>
  <c r="H136" i="19"/>
  <c r="H88" i="19"/>
  <c r="E88" i="19"/>
  <c r="E116" i="19"/>
  <c r="H116" i="19"/>
  <c r="E79" i="19"/>
  <c r="H79" i="19"/>
  <c r="H195" i="19"/>
  <c r="E195" i="19"/>
  <c r="H318" i="19"/>
  <c r="E318" i="19"/>
  <c r="E369" i="19"/>
  <c r="H369" i="19"/>
  <c r="H417" i="19"/>
  <c r="E417" i="19"/>
  <c r="E401" i="19"/>
  <c r="E294" i="19"/>
  <c r="H294" i="19"/>
  <c r="E302" i="19"/>
  <c r="H302" i="19"/>
  <c r="H176" i="19"/>
  <c r="E176" i="19"/>
  <c r="I86" i="3"/>
  <c r="E86" i="3"/>
  <c r="I178" i="3"/>
  <c r="E178" i="3"/>
  <c r="I62" i="3"/>
  <c r="E62" i="3"/>
  <c r="I101" i="3"/>
  <c r="E101" i="3"/>
  <c r="I394" i="3"/>
  <c r="E394" i="3"/>
  <c r="I82" i="3"/>
  <c r="E82" i="3"/>
  <c r="I413" i="3"/>
  <c r="E413" i="3"/>
  <c r="I331" i="3"/>
  <c r="E331" i="3"/>
  <c r="E253" i="3"/>
  <c r="I253" i="3"/>
  <c r="E51" i="3"/>
  <c r="I51" i="3"/>
  <c r="E17" i="3"/>
  <c r="I17" i="3"/>
  <c r="I94" i="3"/>
  <c r="E94" i="3"/>
  <c r="E106" i="3"/>
  <c r="I106" i="3"/>
  <c r="E214" i="3"/>
  <c r="I214" i="3"/>
  <c r="I122" i="3"/>
  <c r="E122" i="3"/>
  <c r="E103" i="3"/>
  <c r="I103" i="3"/>
  <c r="E199" i="3"/>
  <c r="I199" i="3"/>
  <c r="I357" i="3"/>
  <c r="E357" i="3"/>
  <c r="I143" i="3"/>
  <c r="E143" i="3"/>
  <c r="E243" i="3"/>
  <c r="I243" i="3"/>
  <c r="I108" i="3"/>
  <c r="E108" i="3"/>
  <c r="E177" i="3"/>
  <c r="I177" i="3"/>
  <c r="E224" i="3"/>
  <c r="I224" i="3"/>
  <c r="E410" i="3"/>
  <c r="I410" i="3"/>
  <c r="E295" i="3"/>
  <c r="I295" i="3"/>
  <c r="I347" i="3"/>
  <c r="E347" i="3"/>
  <c r="E133" i="3"/>
  <c r="I133" i="3"/>
  <c r="E317" i="3"/>
  <c r="I317" i="3"/>
  <c r="I303" i="3"/>
  <c r="E303" i="3"/>
  <c r="E91" i="3"/>
  <c r="I91" i="3"/>
  <c r="I77" i="3"/>
  <c r="E77" i="3"/>
  <c r="E257" i="3"/>
  <c r="I257" i="3"/>
  <c r="I183" i="3"/>
  <c r="E183" i="3"/>
  <c r="E23" i="3"/>
  <c r="I23" i="3"/>
  <c r="E283" i="3"/>
  <c r="I283" i="3"/>
  <c r="E48" i="3"/>
  <c r="I48" i="3"/>
  <c r="I140" i="3"/>
  <c r="E140" i="3"/>
  <c r="E47" i="3"/>
  <c r="I47" i="3"/>
  <c r="I97" i="3"/>
  <c r="E97" i="3"/>
  <c r="I58" i="3"/>
  <c r="E58" i="3"/>
  <c r="I141" i="3"/>
  <c r="E141" i="3"/>
  <c r="I168" i="3"/>
  <c r="E168" i="3"/>
  <c r="E79" i="3"/>
  <c r="I79" i="3"/>
  <c r="I107" i="3"/>
  <c r="E107" i="3"/>
  <c r="I251" i="3"/>
  <c r="E251" i="3"/>
  <c r="E298" i="3"/>
  <c r="I298" i="3"/>
  <c r="E369" i="3"/>
  <c r="I369" i="3"/>
  <c r="I190" i="3"/>
  <c r="E190" i="3"/>
  <c r="E281" i="3"/>
  <c r="I281" i="3"/>
  <c r="E267" i="3"/>
  <c r="I267" i="3"/>
  <c r="E89" i="3"/>
  <c r="I89" i="3"/>
  <c r="I420" i="3"/>
  <c r="E420" i="3"/>
  <c r="I320" i="3"/>
  <c r="E320" i="3"/>
  <c r="E381" i="3"/>
  <c r="I381" i="3"/>
  <c r="I282" i="3"/>
  <c r="E282" i="3"/>
  <c r="I416" i="3"/>
  <c r="E416" i="3"/>
  <c r="I274" i="3"/>
  <c r="E274" i="3"/>
  <c r="E226" i="3"/>
  <c r="I226" i="3"/>
  <c r="I349" i="3"/>
  <c r="E349" i="3"/>
  <c r="E105" i="3"/>
  <c r="I105" i="3"/>
  <c r="I245" i="3"/>
  <c r="E245" i="3"/>
  <c r="E66" i="3"/>
  <c r="I66" i="3"/>
  <c r="E238" i="3"/>
  <c r="I238" i="3"/>
  <c r="E142" i="3"/>
  <c r="I142" i="3"/>
  <c r="I138" i="3"/>
  <c r="E138" i="3"/>
  <c r="I345" i="3"/>
  <c r="E345" i="3"/>
  <c r="I73" i="3"/>
  <c r="E73" i="3"/>
  <c r="E397" i="3"/>
  <c r="I397" i="3"/>
  <c r="E435" i="3"/>
  <c r="I435" i="3"/>
  <c r="E404" i="3"/>
  <c r="I404" i="3"/>
  <c r="I37" i="3"/>
  <c r="E37" i="3"/>
  <c r="E134" i="3"/>
  <c r="I134" i="3"/>
  <c r="I166" i="3"/>
  <c r="E166" i="3"/>
  <c r="I54" i="3"/>
  <c r="E54" i="3"/>
  <c r="E93" i="3"/>
  <c r="I93" i="3"/>
  <c r="E115" i="3"/>
  <c r="I115" i="3"/>
  <c r="I135" i="3"/>
  <c r="E135" i="3"/>
  <c r="E19" i="3"/>
  <c r="I19" i="3"/>
  <c r="I144" i="3"/>
  <c r="E144" i="3"/>
  <c r="E249" i="3"/>
  <c r="I249" i="3"/>
  <c r="E247" i="3"/>
  <c r="I247" i="3"/>
  <c r="E259" i="3"/>
  <c r="I259" i="3"/>
  <c r="I194" i="3"/>
  <c r="E194" i="3"/>
  <c r="E373" i="3"/>
  <c r="I373" i="3"/>
  <c r="E290" i="3"/>
  <c r="I290" i="3"/>
  <c r="E415" i="3"/>
  <c r="I346" i="3"/>
  <c r="E346" i="3"/>
  <c r="E396" i="3"/>
  <c r="I239" i="3"/>
  <c r="E239" i="3"/>
  <c r="I377" i="3"/>
  <c r="E377" i="3"/>
  <c r="E72" i="3"/>
  <c r="I72" i="3"/>
  <c r="E90" i="3"/>
  <c r="I90" i="3"/>
  <c r="E270" i="3"/>
  <c r="I270" i="3"/>
  <c r="I360" i="3"/>
  <c r="E360" i="3"/>
  <c r="I380" i="3"/>
  <c r="E380" i="3"/>
  <c r="I421" i="3"/>
  <c r="E421" i="3"/>
  <c r="E273" i="3"/>
  <c r="I273" i="3"/>
  <c r="I393" i="3"/>
  <c r="E393" i="3"/>
  <c r="I370" i="3"/>
  <c r="E370" i="3"/>
  <c r="I406" i="3"/>
  <c r="E406" i="3"/>
  <c r="E38" i="3"/>
  <c r="I38" i="3"/>
  <c r="I202" i="3"/>
  <c r="E202" i="3"/>
  <c r="E228" i="3"/>
  <c r="I228" i="3"/>
  <c r="E26" i="3"/>
  <c r="I26" i="3"/>
  <c r="E353" i="3"/>
  <c r="I353" i="3"/>
  <c r="I63" i="3"/>
  <c r="E63" i="3"/>
  <c r="E30" i="3"/>
  <c r="I30" i="3"/>
  <c r="E154" i="3"/>
  <c r="I154" i="3"/>
  <c r="E386" i="3"/>
  <c r="I386" i="3"/>
  <c r="I350" i="3"/>
  <c r="E350" i="3"/>
  <c r="E356" i="3"/>
  <c r="I356" i="3"/>
  <c r="I39" i="3"/>
  <c r="E39" i="3"/>
  <c r="I49" i="3"/>
  <c r="E49" i="3"/>
  <c r="I81" i="3"/>
  <c r="E81" i="3"/>
  <c r="E55" i="3"/>
  <c r="I95" i="3"/>
  <c r="E95" i="3"/>
  <c r="E277" i="3"/>
  <c r="I277" i="3"/>
  <c r="E265" i="3"/>
  <c r="I265" i="3"/>
  <c r="I286" i="3"/>
  <c r="E286" i="3"/>
  <c r="E15" i="3"/>
  <c r="I425" i="3"/>
  <c r="E425" i="3"/>
  <c r="I314" i="3"/>
  <c r="E314" i="3"/>
  <c r="I230" i="3"/>
  <c r="E230" i="3"/>
  <c r="I341" i="3"/>
  <c r="E341" i="3"/>
  <c r="I368" i="3"/>
  <c r="E368" i="3"/>
  <c r="E200" i="3"/>
  <c r="I209" i="3"/>
  <c r="E209" i="3"/>
  <c r="E318" i="3"/>
  <c r="I318" i="3"/>
  <c r="I297" i="3"/>
  <c r="E297" i="3"/>
  <c r="E36" i="3"/>
  <c r="I36" i="3"/>
  <c r="I96" i="3"/>
  <c r="E96" i="3"/>
  <c r="E395" i="3"/>
  <c r="I395" i="3"/>
  <c r="E390" i="3"/>
  <c r="I390" i="3"/>
  <c r="E330" i="3"/>
  <c r="I330" i="3"/>
  <c r="E187" i="3"/>
  <c r="I187" i="3"/>
  <c r="I344" i="3"/>
  <c r="E344" i="3"/>
  <c r="I383" i="3"/>
  <c r="E383" i="3"/>
  <c r="I430" i="3"/>
  <c r="E430" i="3"/>
  <c r="I219" i="3"/>
  <c r="E219" i="3"/>
  <c r="E305" i="3"/>
  <c r="I305" i="3"/>
  <c r="I367" i="3"/>
  <c r="E367" i="3"/>
  <c r="I52" i="3"/>
  <c r="E52" i="3"/>
  <c r="I189" i="3"/>
  <c r="E189" i="3"/>
  <c r="I40" i="3"/>
  <c r="E40" i="3"/>
  <c r="E333" i="3"/>
  <c r="I333" i="3"/>
  <c r="E234" i="3"/>
  <c r="I234" i="3"/>
  <c r="I426" i="3"/>
  <c r="E426" i="3"/>
  <c r="E323" i="3"/>
  <c r="I323" i="3"/>
  <c r="E359" i="3"/>
  <c r="I359" i="3"/>
  <c r="E255" i="3"/>
  <c r="I255" i="3"/>
  <c r="I59" i="3"/>
  <c r="E59" i="3"/>
  <c r="I291" i="3"/>
  <c r="E291" i="3"/>
  <c r="I311" i="3"/>
  <c r="E311" i="3"/>
  <c r="E401" i="3"/>
  <c r="I401" i="3"/>
  <c r="E192" i="3"/>
  <c r="I192" i="3"/>
  <c r="I310" i="3"/>
  <c r="E310" i="3"/>
  <c r="E163" i="3"/>
  <c r="I163" i="3"/>
  <c r="I334" i="3"/>
  <c r="E334" i="3"/>
  <c r="I233" i="3"/>
  <c r="E233" i="3"/>
  <c r="E326" i="3"/>
  <c r="I326" i="3"/>
  <c r="I34" i="3"/>
  <c r="E34" i="3"/>
  <c r="I111" i="3"/>
  <c r="E111" i="3"/>
  <c r="I146" i="3"/>
  <c r="E146" i="3"/>
  <c r="I130" i="3"/>
  <c r="E130" i="3"/>
  <c r="I321" i="3"/>
  <c r="E321" i="3"/>
  <c r="I157" i="3"/>
  <c r="E157" i="3"/>
  <c r="E250" i="3"/>
  <c r="I250" i="3"/>
  <c r="I173" i="3"/>
  <c r="E173" i="3"/>
  <c r="E75" i="3"/>
  <c r="I75" i="3"/>
  <c r="I309" i="3"/>
  <c r="E309" i="3"/>
  <c r="I288" i="3"/>
  <c r="E288" i="3"/>
  <c r="E429" i="3"/>
  <c r="I429" i="3"/>
  <c r="I237" i="3"/>
  <c r="E237" i="3"/>
  <c r="E264" i="3"/>
  <c r="I264" i="3"/>
  <c r="E354" i="3"/>
  <c r="I354" i="3"/>
  <c r="E118" i="3"/>
  <c r="I118" i="3"/>
  <c r="E121" i="3"/>
  <c r="I121" i="3"/>
  <c r="I287" i="3"/>
  <c r="E287" i="3"/>
  <c r="I308" i="3"/>
  <c r="E308" i="3"/>
  <c r="I313" i="3"/>
  <c r="E313" i="3"/>
  <c r="E29" i="3"/>
  <c r="I29" i="3"/>
  <c r="I27" i="3"/>
  <c r="E27" i="3"/>
  <c r="E162" i="3"/>
  <c r="I162" i="3"/>
  <c r="I119" i="3"/>
  <c r="E119" i="3"/>
  <c r="E262" i="3"/>
  <c r="I262" i="3"/>
  <c r="E201" i="3"/>
  <c r="I201" i="3"/>
  <c r="E337" i="3"/>
  <c r="I337" i="3"/>
  <c r="E175" i="3"/>
  <c r="I175" i="3"/>
  <c r="E437" i="3"/>
  <c r="I437" i="3"/>
  <c r="E306" i="3"/>
  <c r="I306" i="3"/>
  <c r="I400" i="3"/>
  <c r="E400" i="3"/>
  <c r="I324" i="3"/>
  <c r="E324" i="3"/>
  <c r="I164" i="3"/>
  <c r="E164" i="3"/>
  <c r="G371" i="2" l="1"/>
  <c r="H10" i="2"/>
  <c r="D11" i="19" l="1"/>
  <c r="D11" i="3"/>
  <c r="C11" i="19"/>
  <c r="C11" i="3"/>
  <c r="B11" i="19"/>
  <c r="Q11" i="19" l="1"/>
  <c r="N11" i="19"/>
  <c r="I11" i="19"/>
  <c r="G11" i="19"/>
  <c r="L11" i="19"/>
  <c r="B11" i="3"/>
  <c r="G91" i="2"/>
  <c r="H91" i="2"/>
  <c r="I91" i="2"/>
  <c r="J91" i="2"/>
  <c r="G33" i="2"/>
  <c r="H33" i="2"/>
  <c r="L39" i="3" s="1"/>
  <c r="I33" i="2"/>
  <c r="J33" i="2"/>
  <c r="G84" i="2"/>
  <c r="H84" i="2"/>
  <c r="I84" i="2"/>
  <c r="J84" i="2"/>
  <c r="G40" i="2"/>
  <c r="H40" i="2"/>
  <c r="I40" i="2"/>
  <c r="J40" i="2"/>
  <c r="G165" i="2"/>
  <c r="H165" i="2"/>
  <c r="I165" i="2"/>
  <c r="J165" i="2"/>
  <c r="G36" i="2"/>
  <c r="H36" i="2"/>
  <c r="I36" i="2"/>
  <c r="J36" i="2"/>
  <c r="G39" i="2"/>
  <c r="H39" i="2"/>
  <c r="L45" i="3" s="1"/>
  <c r="I39" i="2"/>
  <c r="J39" i="2"/>
  <c r="G209" i="2"/>
  <c r="H209" i="2"/>
  <c r="L213" i="3" s="1"/>
  <c r="I209" i="2"/>
  <c r="J209" i="2"/>
  <c r="G120" i="2"/>
  <c r="H120" i="2"/>
  <c r="I120" i="2"/>
  <c r="J120" i="2"/>
  <c r="G379" i="2"/>
  <c r="H379" i="2"/>
  <c r="L382" i="3" s="1"/>
  <c r="I379" i="2"/>
  <c r="J379" i="2"/>
  <c r="G432" i="2"/>
  <c r="H432" i="2"/>
  <c r="I432" i="2"/>
  <c r="J432" i="2"/>
  <c r="G286" i="2"/>
  <c r="H286" i="2"/>
  <c r="I286" i="2"/>
  <c r="J286" i="2"/>
  <c r="G292" i="2"/>
  <c r="H292" i="2"/>
  <c r="I292" i="2"/>
  <c r="J292" i="2"/>
  <c r="G107" i="2"/>
  <c r="H107" i="2"/>
  <c r="L112" i="3" s="1"/>
  <c r="I107" i="2"/>
  <c r="J107" i="2"/>
  <c r="G183" i="2"/>
  <c r="H183" i="2"/>
  <c r="I183" i="2"/>
  <c r="J183" i="2"/>
  <c r="G274" i="2"/>
  <c r="H274" i="2"/>
  <c r="I274" i="2"/>
  <c r="J274" i="2"/>
  <c r="G435" i="2"/>
  <c r="H435" i="2"/>
  <c r="L24" i="3" s="1"/>
  <c r="I435" i="2"/>
  <c r="J435" i="2"/>
  <c r="G133" i="2"/>
  <c r="H133" i="2"/>
  <c r="I133" i="2"/>
  <c r="J133" i="2"/>
  <c r="H19" i="2"/>
  <c r="G85" i="2"/>
  <c r="H85" i="2"/>
  <c r="I85" i="2"/>
  <c r="J85" i="2"/>
  <c r="G295" i="2"/>
  <c r="H295" i="2"/>
  <c r="I295" i="2"/>
  <c r="J295" i="2"/>
  <c r="H16" i="2"/>
  <c r="G114" i="2"/>
  <c r="H114" i="2"/>
  <c r="I114" i="2"/>
  <c r="J114" i="2"/>
  <c r="G141" i="2"/>
  <c r="H141" i="2"/>
  <c r="I141" i="2"/>
  <c r="J141" i="2"/>
  <c r="G357" i="2"/>
  <c r="H357" i="2"/>
  <c r="I357" i="2"/>
  <c r="J357" i="2"/>
  <c r="G354" i="2"/>
  <c r="H354" i="2"/>
  <c r="I354" i="2"/>
  <c r="J354" i="2"/>
  <c r="G282" i="2"/>
  <c r="H282" i="2"/>
  <c r="L286" i="3" s="1"/>
  <c r="I282" i="2"/>
  <c r="J282" i="2"/>
  <c r="G405" i="2"/>
  <c r="H405" i="2"/>
  <c r="I405" i="2"/>
  <c r="J405" i="2"/>
  <c r="G281" i="2"/>
  <c r="H281" i="2"/>
  <c r="I281" i="2"/>
  <c r="J281" i="2"/>
  <c r="G249" i="2"/>
  <c r="H249" i="2"/>
  <c r="L253" i="3" s="1"/>
  <c r="I249" i="2"/>
  <c r="J249" i="2"/>
  <c r="G156" i="2"/>
  <c r="H156" i="2"/>
  <c r="I156" i="2"/>
  <c r="J156" i="2"/>
  <c r="G203" i="2"/>
  <c r="H203" i="2"/>
  <c r="I203" i="2"/>
  <c r="J203" i="2"/>
  <c r="G140" i="2"/>
  <c r="H140" i="2"/>
  <c r="I140" i="2"/>
  <c r="J140" i="2"/>
  <c r="G142" i="2"/>
  <c r="H142" i="2"/>
  <c r="I142" i="2"/>
  <c r="J142" i="2"/>
  <c r="G55" i="2"/>
  <c r="H55" i="2"/>
  <c r="L61" i="3" s="1"/>
  <c r="I55" i="2"/>
  <c r="J55" i="2"/>
  <c r="G54" i="2"/>
  <c r="H54" i="2"/>
  <c r="L60" i="3" s="1"/>
  <c r="I54" i="2"/>
  <c r="J54" i="2"/>
  <c r="G109" i="2"/>
  <c r="H109" i="2"/>
  <c r="I109" i="2"/>
  <c r="J109" i="2"/>
  <c r="G337" i="2"/>
  <c r="H337" i="2"/>
  <c r="I337" i="2"/>
  <c r="J337" i="2"/>
  <c r="G50" i="2"/>
  <c r="H50" i="2"/>
  <c r="I50" i="2"/>
  <c r="J50" i="2"/>
  <c r="G202" i="2"/>
  <c r="H202" i="2"/>
  <c r="I202" i="2"/>
  <c r="J202" i="2"/>
  <c r="G222" i="2"/>
  <c r="H222" i="2"/>
  <c r="L226" i="3" s="1"/>
  <c r="I222" i="2"/>
  <c r="J222" i="2"/>
  <c r="G51" i="2"/>
  <c r="H51" i="2"/>
  <c r="I51" i="2"/>
  <c r="J51" i="2"/>
  <c r="G176" i="2"/>
  <c r="H176" i="2"/>
  <c r="I176" i="2"/>
  <c r="J176" i="2"/>
  <c r="G77" i="2"/>
  <c r="H77" i="2"/>
  <c r="I77" i="2"/>
  <c r="J77" i="2"/>
  <c r="G328" i="2"/>
  <c r="H328" i="2"/>
  <c r="I328" i="2"/>
  <c r="J328" i="2"/>
  <c r="G37" i="2"/>
  <c r="H37" i="2"/>
  <c r="I37" i="2"/>
  <c r="J37" i="2"/>
  <c r="G228" i="2"/>
  <c r="H228" i="2"/>
  <c r="I228" i="2"/>
  <c r="J228" i="2"/>
  <c r="G210" i="2"/>
  <c r="H210" i="2"/>
  <c r="L214" i="3" s="1"/>
  <c r="I210" i="2"/>
  <c r="J210" i="2"/>
  <c r="G339" i="2"/>
  <c r="H339" i="2"/>
  <c r="I339" i="2"/>
  <c r="J339" i="2"/>
  <c r="G178" i="2"/>
  <c r="H178" i="2"/>
  <c r="I178" i="2"/>
  <c r="J178" i="2"/>
  <c r="G21" i="2"/>
  <c r="H21" i="2"/>
  <c r="I21" i="2"/>
  <c r="J21" i="2"/>
  <c r="G177" i="2"/>
  <c r="H177" i="2"/>
  <c r="L181" i="3" s="1"/>
  <c r="I177" i="2"/>
  <c r="J177" i="2"/>
  <c r="G377" i="2"/>
  <c r="H377" i="2"/>
  <c r="I377" i="2"/>
  <c r="J377" i="2"/>
  <c r="G78" i="2"/>
  <c r="H78" i="2"/>
  <c r="L84" i="3" s="1"/>
  <c r="I78" i="2"/>
  <c r="J78" i="2"/>
  <c r="G230" i="2"/>
  <c r="H230" i="2"/>
  <c r="I230" i="2"/>
  <c r="J230" i="2"/>
  <c r="G317" i="2"/>
  <c r="H317" i="2"/>
  <c r="I317" i="2"/>
  <c r="J317" i="2"/>
  <c r="G313" i="2"/>
  <c r="H313" i="2"/>
  <c r="L317" i="3" s="1"/>
  <c r="I313" i="2"/>
  <c r="J313" i="2"/>
  <c r="G344" i="2"/>
  <c r="H344" i="2"/>
  <c r="I344" i="2"/>
  <c r="J344" i="2"/>
  <c r="G418" i="2"/>
  <c r="H418" i="2"/>
  <c r="I418" i="2"/>
  <c r="J418" i="2"/>
  <c r="G297" i="2"/>
  <c r="H297" i="2"/>
  <c r="L301" i="3" s="1"/>
  <c r="I297" i="2"/>
  <c r="J297" i="2"/>
  <c r="G192" i="2"/>
  <c r="H192" i="2"/>
  <c r="I192" i="2"/>
  <c r="J192" i="2"/>
  <c r="G298" i="2"/>
  <c r="H298" i="2"/>
  <c r="I298" i="2"/>
  <c r="J298" i="2"/>
  <c r="G424" i="2"/>
  <c r="H424" i="2"/>
  <c r="L426" i="3" s="1"/>
  <c r="I424" i="2"/>
  <c r="J424" i="2"/>
  <c r="G361" i="2"/>
  <c r="H361" i="2"/>
  <c r="I361" i="2"/>
  <c r="J361" i="2"/>
  <c r="G195" i="2"/>
  <c r="H195" i="2"/>
  <c r="L199" i="3" s="1"/>
  <c r="I195" i="2"/>
  <c r="J195" i="2"/>
  <c r="G375" i="2"/>
  <c r="H375" i="2"/>
  <c r="L378" i="3" s="1"/>
  <c r="I375" i="2"/>
  <c r="J375" i="2"/>
  <c r="G62" i="2"/>
  <c r="H62" i="2"/>
  <c r="I62" i="2"/>
  <c r="J62" i="2"/>
  <c r="G193" i="2"/>
  <c r="H193" i="2"/>
  <c r="I193" i="2"/>
  <c r="J193" i="2"/>
  <c r="G392" i="2"/>
  <c r="H392" i="2"/>
  <c r="I392" i="2"/>
  <c r="J392" i="2"/>
  <c r="G53" i="2"/>
  <c r="H53" i="2"/>
  <c r="I53" i="2"/>
  <c r="J53" i="2"/>
  <c r="G427" i="2"/>
  <c r="H427" i="2"/>
  <c r="I427" i="2"/>
  <c r="J427" i="2"/>
  <c r="G49" i="2"/>
  <c r="H49" i="2"/>
  <c r="I49" i="2"/>
  <c r="J49" i="2"/>
  <c r="G279" i="2"/>
  <c r="H279" i="2"/>
  <c r="I279" i="2"/>
  <c r="J279" i="2"/>
  <c r="G111" i="2"/>
  <c r="H111" i="2"/>
  <c r="L116" i="3" s="1"/>
  <c r="I111" i="2"/>
  <c r="J111" i="2"/>
  <c r="G318" i="2"/>
  <c r="H318" i="2"/>
  <c r="L322" i="3" s="1"/>
  <c r="I318" i="2"/>
  <c r="J318" i="2"/>
  <c r="H15" i="2"/>
  <c r="G105" i="2"/>
  <c r="H105" i="2"/>
  <c r="I105" i="2"/>
  <c r="J105" i="2"/>
  <c r="G104" i="2"/>
  <c r="H104" i="2"/>
  <c r="I104" i="2"/>
  <c r="J104" i="2"/>
  <c r="G48" i="2"/>
  <c r="H48" i="2"/>
  <c r="I48" i="2"/>
  <c r="J48" i="2"/>
  <c r="G390" i="2"/>
  <c r="H390" i="2"/>
  <c r="I390" i="2"/>
  <c r="J390" i="2"/>
  <c r="G314" i="2"/>
  <c r="H314" i="2"/>
  <c r="L318" i="3" s="1"/>
  <c r="I314" i="2"/>
  <c r="J314" i="2"/>
  <c r="G431" i="2"/>
  <c r="H431" i="2"/>
  <c r="I431" i="2"/>
  <c r="J431" i="2"/>
  <c r="G136" i="2"/>
  <c r="H136" i="2"/>
  <c r="L140" i="3" s="1"/>
  <c r="I136" i="2"/>
  <c r="J136" i="2"/>
  <c r="H20" i="2"/>
  <c r="G100" i="2"/>
  <c r="H100" i="2"/>
  <c r="I100" i="2"/>
  <c r="J100" i="2"/>
  <c r="G58" i="2"/>
  <c r="H58" i="2"/>
  <c r="L64" i="3" s="1"/>
  <c r="I58" i="2"/>
  <c r="J58" i="2"/>
  <c r="G272" i="2"/>
  <c r="H272" i="2"/>
  <c r="I272" i="2"/>
  <c r="J272" i="2"/>
  <c r="G366" i="2"/>
  <c r="H366" i="2"/>
  <c r="I366" i="2"/>
  <c r="J366" i="2"/>
  <c r="G367" i="2"/>
  <c r="H367" i="2"/>
  <c r="I367" i="2"/>
  <c r="J367" i="2"/>
  <c r="G368" i="2"/>
  <c r="H368" i="2"/>
  <c r="I368" i="2"/>
  <c r="J368" i="2"/>
  <c r="G312" i="2"/>
  <c r="H312" i="2"/>
  <c r="I312" i="2"/>
  <c r="J312" i="2"/>
  <c r="G138" i="2"/>
  <c r="H138" i="2"/>
  <c r="I138" i="2"/>
  <c r="J138" i="2"/>
  <c r="G396" i="2"/>
  <c r="H396" i="2"/>
  <c r="I396" i="2"/>
  <c r="J396" i="2"/>
  <c r="G205" i="2"/>
  <c r="H205" i="2"/>
  <c r="L209" i="3" s="1"/>
  <c r="I205" i="2"/>
  <c r="J205" i="2"/>
  <c r="G204" i="2"/>
  <c r="H204" i="2"/>
  <c r="L208" i="3" s="1"/>
  <c r="I204" i="2"/>
  <c r="J204" i="2"/>
  <c r="G229" i="2"/>
  <c r="H229" i="2"/>
  <c r="I229" i="2"/>
  <c r="J229" i="2"/>
  <c r="G388" i="2"/>
  <c r="H388" i="2"/>
  <c r="I388" i="2"/>
  <c r="J388" i="2"/>
  <c r="G106" i="2"/>
  <c r="H106" i="2"/>
  <c r="I106" i="2"/>
  <c r="J106" i="2"/>
  <c r="G155" i="2"/>
  <c r="H155" i="2"/>
  <c r="I155" i="2"/>
  <c r="J155" i="2"/>
  <c r="G130" i="2"/>
  <c r="H130" i="2"/>
  <c r="I130" i="2"/>
  <c r="J130" i="2"/>
  <c r="G374" i="2"/>
  <c r="H374" i="2"/>
  <c r="L377" i="3" s="1"/>
  <c r="I374" i="2"/>
  <c r="J374" i="2"/>
  <c r="G213" i="2"/>
  <c r="H213" i="2"/>
  <c r="I213" i="2"/>
  <c r="J213" i="2"/>
  <c r="G83" i="2"/>
  <c r="H83" i="2"/>
  <c r="L89" i="3" s="1"/>
  <c r="I83" i="2"/>
  <c r="J83" i="2"/>
  <c r="G363" i="2"/>
  <c r="H363" i="2"/>
  <c r="I363" i="2"/>
  <c r="J363" i="2"/>
  <c r="G167" i="2"/>
  <c r="H167" i="2"/>
  <c r="I167" i="2"/>
  <c r="J167" i="2"/>
  <c r="G168" i="2"/>
  <c r="H168" i="2"/>
  <c r="I168" i="2"/>
  <c r="J168" i="2"/>
  <c r="G144" i="2"/>
  <c r="H144" i="2"/>
  <c r="L148" i="3" s="1"/>
  <c r="I144" i="2"/>
  <c r="J144" i="2"/>
  <c r="G126" i="2"/>
  <c r="H126" i="2"/>
  <c r="I126" i="2"/>
  <c r="J126" i="2"/>
  <c r="G198" i="2"/>
  <c r="H198" i="2"/>
  <c r="I198" i="2"/>
  <c r="J198" i="2"/>
  <c r="G291" i="2"/>
  <c r="H291" i="2"/>
  <c r="L295" i="3" s="1"/>
  <c r="I291" i="2"/>
  <c r="J291" i="2"/>
  <c r="G215" i="2"/>
  <c r="H215" i="2"/>
  <c r="I215" i="2"/>
  <c r="J215" i="2"/>
  <c r="G397" i="2"/>
  <c r="H397" i="2"/>
  <c r="I397" i="2"/>
  <c r="J397" i="2"/>
  <c r="G127" i="2"/>
  <c r="H127" i="2"/>
  <c r="L20" i="3" s="1"/>
  <c r="I127" i="2"/>
  <c r="J127" i="2"/>
  <c r="G149" i="2"/>
  <c r="H149" i="2"/>
  <c r="I149" i="2"/>
  <c r="J149" i="2"/>
  <c r="G148" i="2"/>
  <c r="H148" i="2"/>
  <c r="L152" i="3" s="1"/>
  <c r="I148" i="2"/>
  <c r="J148" i="2"/>
  <c r="G71" i="2"/>
  <c r="H71" i="2"/>
  <c r="L77" i="3" s="1"/>
  <c r="I71" i="2"/>
  <c r="J71" i="2"/>
  <c r="G46" i="2"/>
  <c r="H46" i="2"/>
  <c r="I46" i="2"/>
  <c r="J46" i="2"/>
  <c r="G150" i="2"/>
  <c r="H150" i="2"/>
  <c r="I150" i="2"/>
  <c r="J150" i="2"/>
  <c r="G147" i="2"/>
  <c r="H147" i="2"/>
  <c r="L151" i="3" s="1"/>
  <c r="I147" i="2"/>
  <c r="J147" i="2"/>
  <c r="G70" i="2"/>
  <c r="H70" i="2"/>
  <c r="I70" i="2"/>
  <c r="J70" i="2"/>
  <c r="G265" i="2"/>
  <c r="H265" i="2"/>
  <c r="L269" i="3" s="1"/>
  <c r="I265" i="2"/>
  <c r="J265" i="2"/>
  <c r="G196" i="2"/>
  <c r="H196" i="2"/>
  <c r="I196" i="2"/>
  <c r="J196" i="2"/>
  <c r="G255" i="2"/>
  <c r="H255" i="2"/>
  <c r="I255" i="2"/>
  <c r="J255" i="2"/>
  <c r="G355" i="2"/>
  <c r="H355" i="2"/>
  <c r="L358" i="3" s="1"/>
  <c r="I355" i="2"/>
  <c r="J355" i="2"/>
  <c r="G175" i="2"/>
  <c r="H175" i="2"/>
  <c r="L179" i="3" s="1"/>
  <c r="I175" i="2"/>
  <c r="J175" i="2"/>
  <c r="G69" i="2"/>
  <c r="H69" i="2"/>
  <c r="I69" i="2"/>
  <c r="J69" i="2"/>
  <c r="G72" i="2"/>
  <c r="H72" i="2"/>
  <c r="I72" i="2"/>
  <c r="J72" i="2"/>
  <c r="G68" i="2"/>
  <c r="H68" i="2"/>
  <c r="L74" i="3" s="1"/>
  <c r="I68" i="2"/>
  <c r="J68" i="2"/>
  <c r="G214" i="2"/>
  <c r="H214" i="2"/>
  <c r="I214" i="2"/>
  <c r="J214" i="2"/>
  <c r="G73" i="2"/>
  <c r="H73" i="2"/>
  <c r="L79" i="3" s="1"/>
  <c r="I73" i="2"/>
  <c r="J73" i="2"/>
  <c r="G128" i="2"/>
  <c r="H128" i="2"/>
  <c r="L132" i="3" s="1"/>
  <c r="I128" i="2"/>
  <c r="J128" i="2"/>
  <c r="G305" i="2"/>
  <c r="H305" i="2"/>
  <c r="I305" i="2"/>
  <c r="J305" i="2"/>
  <c r="G99" i="2"/>
  <c r="H99" i="2"/>
  <c r="I99" i="2"/>
  <c r="J99" i="2"/>
  <c r="G290" i="2"/>
  <c r="H290" i="2"/>
  <c r="L294" i="3" s="1"/>
  <c r="I290" i="2"/>
  <c r="J290" i="2"/>
  <c r="G94" i="2"/>
  <c r="H94" i="2"/>
  <c r="I94" i="2"/>
  <c r="J94" i="2"/>
  <c r="G65" i="2"/>
  <c r="H65" i="2"/>
  <c r="I65" i="2"/>
  <c r="J65" i="2"/>
  <c r="G197" i="2"/>
  <c r="H197" i="2"/>
  <c r="L201" i="3" s="1"/>
  <c r="I197" i="2"/>
  <c r="J197" i="2"/>
  <c r="G408" i="2"/>
  <c r="H408" i="2"/>
  <c r="I408" i="2"/>
  <c r="J408" i="2"/>
  <c r="G143" i="2"/>
  <c r="H143" i="2"/>
  <c r="L147" i="3" s="1"/>
  <c r="I143" i="2"/>
  <c r="J143" i="2"/>
  <c r="G199" i="2"/>
  <c r="H199" i="2"/>
  <c r="L203" i="3" s="1"/>
  <c r="I199" i="2"/>
  <c r="J199" i="2"/>
  <c r="G273" i="2"/>
  <c r="H273" i="2"/>
  <c r="I273" i="2"/>
  <c r="J273" i="2"/>
  <c r="G259" i="2"/>
  <c r="H259" i="2"/>
  <c r="L263" i="3" s="1"/>
  <c r="I259" i="2"/>
  <c r="J259" i="2"/>
  <c r="G38" i="2"/>
  <c r="H38" i="2"/>
  <c r="L44" i="3" s="1"/>
  <c r="I38" i="2"/>
  <c r="J38" i="2"/>
  <c r="G349" i="2"/>
  <c r="H349" i="2"/>
  <c r="I349" i="2"/>
  <c r="J349" i="2"/>
  <c r="G236" i="2"/>
  <c r="H236" i="2"/>
  <c r="L240" i="3" s="1"/>
  <c r="I236" i="2"/>
  <c r="J236" i="2"/>
  <c r="G237" i="2"/>
  <c r="H237" i="2"/>
  <c r="L241" i="3" s="1"/>
  <c r="I237" i="2"/>
  <c r="J237" i="2"/>
  <c r="G400" i="2"/>
  <c r="H400" i="2"/>
  <c r="I400" i="2"/>
  <c r="J400" i="2"/>
  <c r="G347" i="2"/>
  <c r="H347" i="2"/>
  <c r="I347" i="2"/>
  <c r="J347" i="2"/>
  <c r="G340" i="2"/>
  <c r="H340" i="2"/>
  <c r="L344" i="3" s="1"/>
  <c r="I340" i="2"/>
  <c r="J340" i="2"/>
  <c r="G234" i="2"/>
  <c r="H234" i="2"/>
  <c r="I234" i="2"/>
  <c r="J234" i="2"/>
  <c r="G391" i="2"/>
  <c r="H391" i="2"/>
  <c r="I391" i="2"/>
  <c r="J391" i="2"/>
  <c r="G311" i="2"/>
  <c r="H311" i="2"/>
  <c r="L315" i="3" s="1"/>
  <c r="I311" i="2"/>
  <c r="J311" i="2"/>
  <c r="G145" i="2"/>
  <c r="H145" i="2"/>
  <c r="I145" i="2"/>
  <c r="J145" i="2"/>
  <c r="G243" i="2"/>
  <c r="H243" i="2"/>
  <c r="I243" i="2"/>
  <c r="J243" i="2"/>
  <c r="G252" i="2"/>
  <c r="H252" i="2"/>
  <c r="I252" i="2"/>
  <c r="J252" i="2"/>
  <c r="G364" i="2"/>
  <c r="H364" i="2"/>
  <c r="I364" i="2"/>
  <c r="J364" i="2"/>
  <c r="G25" i="2"/>
  <c r="H25" i="2"/>
  <c r="I25" i="2"/>
  <c r="J25" i="2"/>
  <c r="G310" i="2"/>
  <c r="H310" i="2"/>
  <c r="L314" i="3" s="1"/>
  <c r="I310" i="2"/>
  <c r="J310" i="2"/>
  <c r="G246" i="2"/>
  <c r="H246" i="2"/>
  <c r="I246" i="2"/>
  <c r="J246" i="2"/>
  <c r="G231" i="2"/>
  <c r="H231" i="2"/>
  <c r="I231" i="2"/>
  <c r="J231" i="2"/>
  <c r="G341" i="2"/>
  <c r="H341" i="2"/>
  <c r="L345" i="3" s="1"/>
  <c r="I341" i="2"/>
  <c r="J341" i="2"/>
  <c r="G242" i="2"/>
  <c r="H242" i="2"/>
  <c r="I242" i="2"/>
  <c r="J242" i="2"/>
  <c r="G226" i="2"/>
  <c r="H226" i="2"/>
  <c r="I226" i="2"/>
  <c r="J226" i="2"/>
  <c r="G352" i="2"/>
  <c r="H352" i="2"/>
  <c r="L355" i="3" s="1"/>
  <c r="I352" i="2"/>
  <c r="J352" i="2"/>
  <c r="G245" i="2"/>
  <c r="H245" i="2"/>
  <c r="I245" i="2"/>
  <c r="J245" i="2"/>
  <c r="G181" i="2"/>
  <c r="H181" i="2"/>
  <c r="I181" i="2"/>
  <c r="J181" i="2"/>
  <c r="G425" i="2"/>
  <c r="H425" i="2"/>
  <c r="L427" i="3" s="1"/>
  <c r="I425" i="2"/>
  <c r="J425" i="2"/>
  <c r="G365" i="2"/>
  <c r="H365" i="2"/>
  <c r="I365" i="2"/>
  <c r="J365" i="2"/>
  <c r="G103" i="2"/>
  <c r="H103" i="2"/>
  <c r="L109" i="3" s="1"/>
  <c r="I103" i="2"/>
  <c r="J103" i="2"/>
  <c r="G59" i="2"/>
  <c r="H59" i="2"/>
  <c r="I59" i="2"/>
  <c r="J59" i="2"/>
  <c r="G217" i="2"/>
  <c r="H217" i="2"/>
  <c r="I217" i="2"/>
  <c r="J217" i="2"/>
  <c r="G163" i="2"/>
  <c r="H163" i="2"/>
  <c r="I163" i="2"/>
  <c r="J163" i="2"/>
  <c r="G67" i="2"/>
  <c r="H67" i="2"/>
  <c r="L73" i="3" s="1"/>
  <c r="I67" i="2"/>
  <c r="J67" i="2"/>
  <c r="G393" i="2"/>
  <c r="H393" i="2"/>
  <c r="I393" i="2"/>
  <c r="J393" i="2"/>
  <c r="G115" i="2"/>
  <c r="H115" i="2"/>
  <c r="I115" i="2"/>
  <c r="J115" i="2"/>
  <c r="G398" i="2"/>
  <c r="H398" i="2"/>
  <c r="L400" i="3" s="1"/>
  <c r="I398" i="2"/>
  <c r="J398" i="2"/>
  <c r="G190" i="2"/>
  <c r="H190" i="2"/>
  <c r="I190" i="2"/>
  <c r="J190" i="2"/>
  <c r="G429" i="2"/>
  <c r="H429" i="2"/>
  <c r="I429" i="2"/>
  <c r="J429" i="2"/>
  <c r="G233" i="2"/>
  <c r="H233" i="2"/>
  <c r="L237" i="3" s="1"/>
  <c r="I233" i="2"/>
  <c r="J233" i="2"/>
  <c r="G426" i="2"/>
  <c r="H426" i="2"/>
  <c r="I426" i="2"/>
  <c r="J426" i="2"/>
  <c r="G220" i="2"/>
  <c r="H220" i="2"/>
  <c r="I220" i="2"/>
  <c r="J220" i="2"/>
  <c r="G113" i="2"/>
  <c r="H113" i="2"/>
  <c r="L118" i="3" s="1"/>
  <c r="I113" i="2"/>
  <c r="J113" i="2"/>
  <c r="G52" i="2"/>
  <c r="H52" i="2"/>
  <c r="I52" i="2"/>
  <c r="J52" i="2"/>
  <c r="G146" i="2"/>
  <c r="H146" i="2"/>
  <c r="I146" i="2"/>
  <c r="J146" i="2"/>
  <c r="G32" i="2"/>
  <c r="H32" i="2"/>
  <c r="L38" i="3" s="1"/>
  <c r="I32" i="2"/>
  <c r="J32" i="2"/>
  <c r="G189" i="2"/>
  <c r="H189" i="2"/>
  <c r="I189" i="2"/>
  <c r="J189" i="2"/>
  <c r="G399" i="2"/>
  <c r="H399" i="2"/>
  <c r="I399" i="2"/>
  <c r="J399" i="2"/>
  <c r="G170" i="2"/>
  <c r="H170" i="2"/>
  <c r="L174" i="3" s="1"/>
  <c r="I170" i="2"/>
  <c r="J170" i="2"/>
  <c r="G79" i="2"/>
  <c r="H79" i="2"/>
  <c r="I79" i="2"/>
  <c r="J79" i="2"/>
  <c r="G124" i="2"/>
  <c r="H124" i="2"/>
  <c r="I124" i="2"/>
  <c r="J124" i="2"/>
  <c r="G329" i="2"/>
  <c r="H329" i="2"/>
  <c r="L333" i="3" s="1"/>
  <c r="I329" i="2"/>
  <c r="J329" i="2"/>
  <c r="G253" i="2"/>
  <c r="H253" i="2"/>
  <c r="I253" i="2"/>
  <c r="J253" i="2"/>
  <c r="G102" i="2"/>
  <c r="H102" i="2"/>
  <c r="L108" i="3" s="1"/>
  <c r="I102" i="2"/>
  <c r="J102" i="2"/>
  <c r="G343" i="2"/>
  <c r="H343" i="2"/>
  <c r="L346" i="3" s="1"/>
  <c r="I343" i="2"/>
  <c r="J343" i="2"/>
  <c r="G294" i="2"/>
  <c r="H294" i="2"/>
  <c r="I294" i="2"/>
  <c r="J294" i="2"/>
  <c r="G179" i="2"/>
  <c r="H179" i="2"/>
  <c r="L183" i="3" s="1"/>
  <c r="I179" i="2"/>
  <c r="J179" i="2"/>
  <c r="G64" i="2"/>
  <c r="H64" i="2"/>
  <c r="L70" i="3" s="1"/>
  <c r="I64" i="2"/>
  <c r="J64" i="2"/>
  <c r="G346" i="2"/>
  <c r="H346" i="2"/>
  <c r="I346" i="2"/>
  <c r="J346" i="2"/>
  <c r="G345" i="2"/>
  <c r="H345" i="2"/>
  <c r="I345" i="2"/>
  <c r="J345" i="2"/>
  <c r="G256" i="2"/>
  <c r="H256" i="2"/>
  <c r="L260" i="3" s="1"/>
  <c r="I256" i="2"/>
  <c r="J256" i="2"/>
  <c r="G139" i="2"/>
  <c r="H139" i="2"/>
  <c r="I139" i="2"/>
  <c r="J139" i="2"/>
  <c r="G188" i="2"/>
  <c r="H188" i="2"/>
  <c r="I188" i="2"/>
  <c r="J188" i="2"/>
  <c r="G381" i="2"/>
  <c r="H381" i="2"/>
  <c r="L384" i="3" s="1"/>
  <c r="I381" i="2"/>
  <c r="J381" i="2"/>
  <c r="G351" i="2"/>
  <c r="H351" i="2"/>
  <c r="I351" i="2"/>
  <c r="J351" i="2"/>
  <c r="G254" i="2"/>
  <c r="H254" i="2"/>
  <c r="I254" i="2"/>
  <c r="J254" i="2"/>
  <c r="G438" i="2"/>
  <c r="H438" i="2"/>
  <c r="L436" i="3" s="1"/>
  <c r="I438" i="2"/>
  <c r="J438" i="2"/>
  <c r="G326" i="2"/>
  <c r="H326" i="2"/>
  <c r="I326" i="2"/>
  <c r="J326" i="2"/>
  <c r="G186" i="2"/>
  <c r="H186" i="2"/>
  <c r="I186" i="2"/>
  <c r="J186" i="2"/>
  <c r="G409" i="2"/>
  <c r="H409" i="2"/>
  <c r="L411" i="3" s="1"/>
  <c r="I409" i="2"/>
  <c r="J409" i="2"/>
  <c r="G238" i="2"/>
  <c r="H238" i="2"/>
  <c r="I238" i="2"/>
  <c r="J238" i="2"/>
  <c r="G251" i="2"/>
  <c r="H251" i="2"/>
  <c r="I251" i="2"/>
  <c r="J251" i="2"/>
  <c r="G97" i="2"/>
  <c r="H97" i="2"/>
  <c r="L103" i="3" s="1"/>
  <c r="I97" i="2"/>
  <c r="J97" i="2"/>
  <c r="G433" i="2"/>
  <c r="H433" i="2"/>
  <c r="I433" i="2"/>
  <c r="J433" i="2"/>
  <c r="G323" i="2"/>
  <c r="H323" i="2"/>
  <c r="I323" i="2"/>
  <c r="J323" i="2"/>
  <c r="G334" i="2"/>
  <c r="H334" i="2"/>
  <c r="L338" i="3" s="1"/>
  <c r="I334" i="2"/>
  <c r="J334" i="2"/>
  <c r="G185" i="2"/>
  <c r="H185" i="2"/>
  <c r="I185" i="2"/>
  <c r="J185" i="2"/>
  <c r="G285" i="2"/>
  <c r="H285" i="2"/>
  <c r="I285" i="2"/>
  <c r="J285" i="2"/>
  <c r="G28" i="2"/>
  <c r="H28" i="2"/>
  <c r="L34" i="3" s="1"/>
  <c r="I28" i="2"/>
  <c r="J28" i="2"/>
  <c r="G221" i="2"/>
  <c r="H221" i="2"/>
  <c r="I221" i="2"/>
  <c r="J221" i="2"/>
  <c r="G173" i="2"/>
  <c r="H173" i="2"/>
  <c r="L177" i="3" s="1"/>
  <c r="I173" i="2"/>
  <c r="J173" i="2"/>
  <c r="G258" i="2"/>
  <c r="H258" i="2"/>
  <c r="L262" i="3" s="1"/>
  <c r="I258" i="2"/>
  <c r="J258" i="2"/>
  <c r="G239" i="2"/>
  <c r="H239" i="2"/>
  <c r="I239" i="2"/>
  <c r="J239" i="2"/>
  <c r="G22" i="2"/>
  <c r="H22" i="2"/>
  <c r="I22" i="2"/>
  <c r="J22" i="2"/>
  <c r="G191" i="2"/>
  <c r="H191" i="2"/>
  <c r="L195" i="3" s="1"/>
  <c r="I191" i="2"/>
  <c r="J191" i="2"/>
  <c r="G332" i="2"/>
  <c r="H332" i="2"/>
  <c r="I332" i="2"/>
  <c r="J332" i="2"/>
  <c r="G356" i="2"/>
  <c r="H356" i="2"/>
  <c r="I356" i="2"/>
  <c r="J356" i="2"/>
  <c r="G287" i="2"/>
  <c r="H287" i="2"/>
  <c r="L291" i="3" s="1"/>
  <c r="I287" i="2"/>
  <c r="J287" i="2"/>
  <c r="G45" i="2"/>
  <c r="H45" i="2"/>
  <c r="I45" i="2"/>
  <c r="J45" i="2"/>
  <c r="G406" i="2"/>
  <c r="H406" i="2"/>
  <c r="I406" i="2"/>
  <c r="J406" i="2"/>
  <c r="G171" i="2"/>
  <c r="H171" i="2"/>
  <c r="L175" i="3" s="1"/>
  <c r="I171" i="2"/>
  <c r="J171" i="2"/>
  <c r="G330" i="2"/>
  <c r="H330" i="2"/>
  <c r="I330" i="2"/>
  <c r="J330" i="2"/>
  <c r="G402" i="2"/>
  <c r="H402" i="2"/>
  <c r="I402" i="2"/>
  <c r="J402" i="2"/>
  <c r="G293" i="2"/>
  <c r="H293" i="2"/>
  <c r="L297" i="3" s="1"/>
  <c r="I293" i="2"/>
  <c r="J293" i="2"/>
  <c r="G208" i="2"/>
  <c r="H208" i="2"/>
  <c r="I208" i="2"/>
  <c r="J208" i="2"/>
  <c r="G218" i="2"/>
  <c r="H218" i="2"/>
  <c r="L222" i="3" s="1"/>
  <c r="I218" i="2"/>
  <c r="J218" i="2"/>
  <c r="G378" i="2"/>
  <c r="H378" i="2"/>
  <c r="L381" i="3" s="1"/>
  <c r="I378" i="2"/>
  <c r="J378" i="2"/>
  <c r="G369" i="2"/>
  <c r="H369" i="2"/>
  <c r="I369" i="2"/>
  <c r="J369" i="2"/>
  <c r="G370" i="2"/>
  <c r="H370" i="2"/>
  <c r="I370" i="2"/>
  <c r="J370" i="2"/>
  <c r="G307" i="2"/>
  <c r="H307" i="2"/>
  <c r="L311" i="3" s="1"/>
  <c r="I307" i="2"/>
  <c r="J307" i="2"/>
  <c r="G350" i="2"/>
  <c r="H350" i="2"/>
  <c r="I350" i="2"/>
  <c r="J350" i="2"/>
  <c r="G289" i="2"/>
  <c r="H289" i="2"/>
  <c r="I289" i="2"/>
  <c r="J289" i="2"/>
  <c r="G280" i="2"/>
  <c r="H280" i="2"/>
  <c r="L284" i="3" s="1"/>
  <c r="I280" i="2"/>
  <c r="J280" i="2"/>
  <c r="G227" i="2"/>
  <c r="H227" i="2"/>
  <c r="I227" i="2"/>
  <c r="J227" i="2"/>
  <c r="G268" i="2"/>
  <c r="H268" i="2"/>
  <c r="I268" i="2"/>
  <c r="J268" i="2"/>
  <c r="G29" i="2"/>
  <c r="H29" i="2"/>
  <c r="L35" i="3" s="1"/>
  <c r="I29" i="2"/>
  <c r="J29" i="2"/>
  <c r="G118" i="2"/>
  <c r="H118" i="2"/>
  <c r="L123" i="3" s="1"/>
  <c r="I118" i="2"/>
  <c r="J118" i="2"/>
  <c r="G244" i="2"/>
  <c r="H244" i="2"/>
  <c r="I244" i="2"/>
  <c r="J244" i="2"/>
  <c r="G187" i="2"/>
  <c r="H187" i="2"/>
  <c r="L191" i="3" s="1"/>
  <c r="I187" i="2"/>
  <c r="J187" i="2"/>
  <c r="G336" i="2"/>
  <c r="H336" i="2"/>
  <c r="I336" i="2"/>
  <c r="J336" i="2"/>
  <c r="G232" i="2"/>
  <c r="H232" i="2"/>
  <c r="L236" i="3" s="1"/>
  <c r="I232" i="2"/>
  <c r="J232" i="2"/>
  <c r="G302" i="2"/>
  <c r="H302" i="2"/>
  <c r="L306" i="3" s="1"/>
  <c r="I302" i="2"/>
  <c r="J302" i="2"/>
  <c r="G401" i="2"/>
  <c r="H401" i="2"/>
  <c r="I401" i="2"/>
  <c r="J401" i="2"/>
  <c r="G241" i="2"/>
  <c r="H241" i="2"/>
  <c r="I241" i="2"/>
  <c r="J241" i="2"/>
  <c r="H13" i="2"/>
  <c r="G419" i="2"/>
  <c r="H419" i="2"/>
  <c r="I419" i="2"/>
  <c r="J419" i="2"/>
  <c r="G161" i="2"/>
  <c r="H161" i="2"/>
  <c r="I161" i="2"/>
  <c r="J161" i="2"/>
  <c r="G162" i="2"/>
  <c r="H162" i="2"/>
  <c r="I162" i="2"/>
  <c r="J162" i="2"/>
  <c r="G257" i="2"/>
  <c r="H257" i="2"/>
  <c r="I257" i="2"/>
  <c r="J257" i="2"/>
  <c r="G41" i="2"/>
  <c r="H41" i="2"/>
  <c r="I41" i="2"/>
  <c r="J41" i="2"/>
  <c r="G275" i="2"/>
  <c r="H275" i="2"/>
  <c r="I275" i="2"/>
  <c r="J275" i="2"/>
  <c r="G276" i="2"/>
  <c r="H276" i="2"/>
  <c r="I276" i="2"/>
  <c r="J276" i="2"/>
  <c r="G278" i="2"/>
  <c r="H278" i="2"/>
  <c r="I278" i="2"/>
  <c r="J278" i="2"/>
  <c r="G306" i="2"/>
  <c r="H306" i="2"/>
  <c r="I306" i="2"/>
  <c r="J306" i="2"/>
  <c r="G316" i="2"/>
  <c r="H316" i="2"/>
  <c r="I316" i="2"/>
  <c r="J316" i="2"/>
  <c r="G47" i="2"/>
  <c r="H47" i="2"/>
  <c r="I47" i="2"/>
  <c r="J47" i="2"/>
  <c r="G56" i="2"/>
  <c r="H56" i="2"/>
  <c r="I56" i="2"/>
  <c r="J56" i="2"/>
  <c r="G63" i="2"/>
  <c r="H63" i="2"/>
  <c r="I63" i="2"/>
  <c r="J63" i="2"/>
  <c r="G75" i="2"/>
  <c r="H75" i="2"/>
  <c r="I75" i="2"/>
  <c r="J75" i="2"/>
  <c r="G80" i="2"/>
  <c r="H80" i="2"/>
  <c r="L86" i="3" s="1"/>
  <c r="I80" i="2"/>
  <c r="J80" i="2"/>
  <c r="G95" i="2"/>
  <c r="H95" i="2"/>
  <c r="I95" i="2"/>
  <c r="J95" i="2"/>
  <c r="G96" i="2"/>
  <c r="H96" i="2"/>
  <c r="I96" i="2"/>
  <c r="J96" i="2"/>
  <c r="G129" i="2"/>
  <c r="H129" i="2"/>
  <c r="L133" i="3" s="1"/>
  <c r="I129" i="2"/>
  <c r="J129" i="2"/>
  <c r="G132" i="2"/>
  <c r="H132" i="2"/>
  <c r="I132" i="2"/>
  <c r="J132" i="2"/>
  <c r="G428" i="2"/>
  <c r="H428" i="2"/>
  <c r="I428" i="2"/>
  <c r="J428" i="2"/>
  <c r="G430" i="2"/>
  <c r="H430" i="2"/>
  <c r="L431" i="3" s="1"/>
  <c r="I430" i="2"/>
  <c r="J430" i="2"/>
  <c r="G394" i="2"/>
  <c r="H394" i="2"/>
  <c r="I394" i="2"/>
  <c r="J394" i="2"/>
  <c r="G271" i="2"/>
  <c r="H271" i="2"/>
  <c r="I271" i="2"/>
  <c r="J271" i="2"/>
  <c r="G386" i="2"/>
  <c r="H386" i="2"/>
  <c r="L389" i="3" s="1"/>
  <c r="I386" i="2"/>
  <c r="J386" i="2"/>
  <c r="G348" i="2"/>
  <c r="H348" i="2"/>
  <c r="I348" i="2"/>
  <c r="J348" i="2"/>
  <c r="G89" i="2"/>
  <c r="H89" i="2"/>
  <c r="I89" i="2"/>
  <c r="J89" i="2"/>
  <c r="G119" i="2"/>
  <c r="H119" i="2"/>
  <c r="L124" i="3" s="1"/>
  <c r="I119" i="2"/>
  <c r="J119" i="2"/>
  <c r="G277" i="2"/>
  <c r="H277" i="2"/>
  <c r="I277" i="2"/>
  <c r="J277" i="2"/>
  <c r="G262" i="2"/>
  <c r="H262" i="2"/>
  <c r="I262" i="2"/>
  <c r="J262" i="2"/>
  <c r="G153" i="2"/>
  <c r="H153" i="2"/>
  <c r="I153" i="2"/>
  <c r="J153" i="2"/>
  <c r="G26" i="2"/>
  <c r="H26" i="2"/>
  <c r="I26" i="2"/>
  <c r="J26" i="2"/>
  <c r="G86" i="2"/>
  <c r="H86" i="2"/>
  <c r="I86" i="2"/>
  <c r="J86" i="2"/>
  <c r="G206" i="2"/>
  <c r="H206" i="2"/>
  <c r="I206" i="2"/>
  <c r="J206" i="2"/>
  <c r="G434" i="2"/>
  <c r="H434" i="2"/>
  <c r="I434" i="2"/>
  <c r="J434" i="2"/>
  <c r="G31" i="2"/>
  <c r="H31" i="2"/>
  <c r="I31" i="2"/>
  <c r="J31" i="2"/>
  <c r="G27" i="2"/>
  <c r="H27" i="2"/>
  <c r="L33" i="3" s="1"/>
  <c r="I27" i="2"/>
  <c r="J27" i="2"/>
  <c r="G296" i="2"/>
  <c r="H296" i="2"/>
  <c r="I296" i="2"/>
  <c r="J296" i="2"/>
  <c r="G101" i="2"/>
  <c r="H101" i="2"/>
  <c r="I101" i="2"/>
  <c r="J101" i="2"/>
  <c r="G184" i="2"/>
  <c r="H184" i="2"/>
  <c r="I184" i="2"/>
  <c r="J184" i="2"/>
  <c r="G211" i="2"/>
  <c r="H211" i="2"/>
  <c r="I211" i="2"/>
  <c r="J211" i="2"/>
  <c r="G88" i="2"/>
  <c r="H88" i="2"/>
  <c r="I88" i="2"/>
  <c r="J88" i="2"/>
  <c r="G87" i="2"/>
  <c r="H87" i="2"/>
  <c r="L93" i="3" s="1"/>
  <c r="I87" i="2"/>
  <c r="J87" i="2"/>
  <c r="G164" i="2"/>
  <c r="H164" i="2"/>
  <c r="I164" i="2"/>
  <c r="J164" i="2"/>
  <c r="G166" i="2"/>
  <c r="H166" i="2"/>
  <c r="I166" i="2"/>
  <c r="J166" i="2"/>
  <c r="G180" i="2"/>
  <c r="H180" i="2"/>
  <c r="L184" i="3" s="1"/>
  <c r="I180" i="2"/>
  <c r="J180" i="2"/>
  <c r="G358" i="2"/>
  <c r="H358" i="2"/>
  <c r="I358" i="2"/>
  <c r="J358" i="2"/>
  <c r="G117" i="2"/>
  <c r="H117" i="2"/>
  <c r="I117" i="2"/>
  <c r="J117" i="2"/>
  <c r="G407" i="2"/>
  <c r="H407" i="2"/>
  <c r="I407" i="2"/>
  <c r="J407" i="2"/>
  <c r="G324" i="2"/>
  <c r="H324" i="2"/>
  <c r="I324" i="2"/>
  <c r="J324" i="2"/>
  <c r="G380" i="2"/>
  <c r="H380" i="2"/>
  <c r="I380" i="2"/>
  <c r="J380" i="2"/>
  <c r="G93" i="2"/>
  <c r="H93" i="2"/>
  <c r="L99" i="3" s="1"/>
  <c r="I93" i="2"/>
  <c r="J93" i="2"/>
  <c r="G110" i="2"/>
  <c r="H110" i="2"/>
  <c r="I110" i="2"/>
  <c r="J110" i="2"/>
  <c r="G160" i="2"/>
  <c r="H160" i="2"/>
  <c r="I160" i="2"/>
  <c r="J160" i="2"/>
  <c r="G44" i="2"/>
  <c r="H44" i="2"/>
  <c r="I44" i="2"/>
  <c r="J44" i="2"/>
  <c r="G30" i="2"/>
  <c r="H30" i="2"/>
  <c r="I30" i="2"/>
  <c r="J30" i="2"/>
  <c r="G335" i="2"/>
  <c r="H335" i="2"/>
  <c r="I335" i="2"/>
  <c r="J335" i="2"/>
  <c r="G123" i="2"/>
  <c r="H123" i="2"/>
  <c r="L128" i="3" s="1"/>
  <c r="I123" i="2"/>
  <c r="J123" i="2"/>
  <c r="G417" i="2"/>
  <c r="H417" i="2"/>
  <c r="I417" i="2"/>
  <c r="J417" i="2"/>
  <c r="G387" i="2"/>
  <c r="H387" i="2"/>
  <c r="I387" i="2"/>
  <c r="J387" i="2"/>
  <c r="G82" i="2"/>
  <c r="H82" i="2"/>
  <c r="I82" i="2"/>
  <c r="J82" i="2"/>
  <c r="G154" i="2"/>
  <c r="H154" i="2"/>
  <c r="I154" i="2"/>
  <c r="J154" i="2"/>
  <c r="G224" i="2"/>
  <c r="H224" i="2"/>
  <c r="I224" i="2"/>
  <c r="J224" i="2"/>
  <c r="G261" i="2"/>
  <c r="H261" i="2"/>
  <c r="L265" i="3" s="1"/>
  <c r="I261" i="2"/>
  <c r="J261" i="2"/>
  <c r="G223" i="2"/>
  <c r="H223" i="2"/>
  <c r="I223" i="2"/>
  <c r="J223" i="2"/>
  <c r="G360" i="2"/>
  <c r="H360" i="2"/>
  <c r="I360" i="2"/>
  <c r="J360" i="2"/>
  <c r="G263" i="2"/>
  <c r="H263" i="2"/>
  <c r="L267" i="3" s="1"/>
  <c r="I263" i="2"/>
  <c r="J263" i="2"/>
  <c r="G43" i="2"/>
  <c r="H43" i="2"/>
  <c r="I43" i="2"/>
  <c r="J43" i="2"/>
  <c r="G395" i="2"/>
  <c r="H395" i="2"/>
  <c r="I395" i="2"/>
  <c r="J395" i="2"/>
  <c r="G389" i="2"/>
  <c r="H389" i="2"/>
  <c r="L392" i="3" s="1"/>
  <c r="I389" i="2"/>
  <c r="J389" i="2"/>
  <c r="G319" i="2"/>
  <c r="H319" i="2"/>
  <c r="I319" i="2"/>
  <c r="J319" i="2"/>
  <c r="G439" i="2"/>
  <c r="H439" i="2"/>
  <c r="L437" i="3" s="1"/>
  <c r="I439" i="2"/>
  <c r="J439" i="2"/>
  <c r="G240" i="2"/>
  <c r="H240" i="2"/>
  <c r="I240" i="2"/>
  <c r="J240" i="2"/>
  <c r="G373" i="2"/>
  <c r="H373" i="2"/>
  <c r="I373" i="2"/>
  <c r="J373" i="2"/>
  <c r="G172" i="2"/>
  <c r="H172" i="2"/>
  <c r="I172" i="2"/>
  <c r="J172" i="2"/>
  <c r="G216" i="2"/>
  <c r="H216" i="2"/>
  <c r="L220" i="3" s="1"/>
  <c r="I216" i="2"/>
  <c r="J216" i="2"/>
  <c r="G385" i="2"/>
  <c r="H385" i="2"/>
  <c r="L388" i="3" s="1"/>
  <c r="I385" i="2"/>
  <c r="J385" i="2"/>
  <c r="G108" i="2"/>
  <c r="H108" i="2"/>
  <c r="I108" i="2"/>
  <c r="J108" i="2"/>
  <c r="G264" i="2"/>
  <c r="H264" i="2"/>
  <c r="L268" i="3" s="1"/>
  <c r="I264" i="2"/>
  <c r="J264" i="2"/>
  <c r="G384" i="2"/>
  <c r="H384" i="2"/>
  <c r="I384" i="2"/>
  <c r="J384" i="2"/>
  <c r="G57" i="2"/>
  <c r="H57" i="2"/>
  <c r="I57" i="2"/>
  <c r="J57" i="2"/>
  <c r="G359" i="2"/>
  <c r="H359" i="2"/>
  <c r="L362" i="3" s="1"/>
  <c r="I359" i="2"/>
  <c r="J359" i="2"/>
  <c r="G267" i="2"/>
  <c r="H267" i="2"/>
  <c r="I267" i="2"/>
  <c r="J267" i="2"/>
  <c r="G266" i="2"/>
  <c r="H266" i="2"/>
  <c r="L270" i="3" s="1"/>
  <c r="I266" i="2"/>
  <c r="J266" i="2"/>
  <c r="G169" i="2"/>
  <c r="H169" i="2"/>
  <c r="I169" i="2"/>
  <c r="J169" i="2"/>
  <c r="G92" i="2"/>
  <c r="H92" i="2"/>
  <c r="I92" i="2"/>
  <c r="J92" i="2"/>
  <c r="G284" i="2"/>
  <c r="H284" i="2"/>
  <c r="I284" i="2"/>
  <c r="J284" i="2"/>
  <c r="G420" i="2"/>
  <c r="H420" i="2"/>
  <c r="I420" i="2"/>
  <c r="J420" i="2"/>
  <c r="H17" i="2"/>
  <c r="L15" i="3" s="1"/>
  <c r="G34" i="2"/>
  <c r="H34" i="2"/>
  <c r="I34" i="2"/>
  <c r="J34" i="2"/>
  <c r="G35" i="2"/>
  <c r="H35" i="2"/>
  <c r="I35" i="2"/>
  <c r="J35" i="2"/>
  <c r="G403" i="2"/>
  <c r="H403" i="2"/>
  <c r="L405" i="3" s="1"/>
  <c r="I403" i="2"/>
  <c r="J403" i="2"/>
  <c r="G325" i="2"/>
  <c r="H325" i="2"/>
  <c r="I325" i="2"/>
  <c r="J325" i="2"/>
  <c r="G416" i="2"/>
  <c r="H416" i="2"/>
  <c r="I416" i="2"/>
  <c r="J416" i="2"/>
  <c r="G342" i="2"/>
  <c r="H342" i="2"/>
  <c r="L21" i="3" s="1"/>
  <c r="I342" i="2"/>
  <c r="J342" i="2"/>
  <c r="G288" i="2"/>
  <c r="H288" i="2"/>
  <c r="L292" i="3" s="1"/>
  <c r="I288" i="2"/>
  <c r="J288" i="2"/>
  <c r="G404" i="2"/>
  <c r="H404" i="2"/>
  <c r="I404" i="2"/>
  <c r="J404" i="2"/>
  <c r="G247" i="2"/>
  <c r="H247" i="2"/>
  <c r="L251" i="3" s="1"/>
  <c r="I247" i="2"/>
  <c r="J247" i="2"/>
  <c r="G362" i="2"/>
  <c r="H362" i="2"/>
  <c r="I362" i="2"/>
  <c r="J362" i="2"/>
  <c r="G331" i="2"/>
  <c r="H331" i="2"/>
  <c r="I331" i="2"/>
  <c r="J331" i="2"/>
  <c r="G60" i="2"/>
  <c r="H60" i="2"/>
  <c r="I60" i="2"/>
  <c r="J60" i="2"/>
  <c r="G235" i="2"/>
  <c r="H235" i="2"/>
  <c r="I235" i="2"/>
  <c r="J235" i="2"/>
  <c r="G353" i="2"/>
  <c r="H353" i="2"/>
  <c r="L356" i="3" s="1"/>
  <c r="I353" i="2"/>
  <c r="J353" i="2"/>
  <c r="G421" i="2"/>
  <c r="H421" i="2"/>
  <c r="I421" i="2"/>
  <c r="J421" i="2"/>
  <c r="G121" i="2"/>
  <c r="H121" i="2"/>
  <c r="I121" i="2"/>
  <c r="J121" i="2"/>
  <c r="G320" i="2"/>
  <c r="H320" i="2"/>
  <c r="L324" i="3" s="1"/>
  <c r="I320" i="2"/>
  <c r="J320" i="2"/>
  <c r="G301" i="2"/>
  <c r="H301" i="2"/>
  <c r="I301" i="2"/>
  <c r="J301" i="2"/>
  <c r="G372" i="2"/>
  <c r="H372" i="2"/>
  <c r="I372" i="2"/>
  <c r="J372" i="2"/>
  <c r="G303" i="2"/>
  <c r="H303" i="2"/>
  <c r="I303" i="2"/>
  <c r="J303" i="2"/>
  <c r="G410" i="2"/>
  <c r="H410" i="2"/>
  <c r="L412" i="3" s="1"/>
  <c r="I410" i="2"/>
  <c r="J410" i="2"/>
  <c r="G308" i="2"/>
  <c r="H308" i="2"/>
  <c r="I308" i="2"/>
  <c r="J308" i="2"/>
  <c r="G309" i="2"/>
  <c r="H309" i="2"/>
  <c r="I309" i="2"/>
  <c r="J309" i="2"/>
  <c r="G159" i="2"/>
  <c r="H159" i="2"/>
  <c r="I159" i="2"/>
  <c r="J159" i="2"/>
  <c r="G327" i="2"/>
  <c r="H327" i="2"/>
  <c r="I327" i="2"/>
  <c r="J327" i="2"/>
  <c r="G76" i="2"/>
  <c r="H76" i="2"/>
  <c r="I76" i="2"/>
  <c r="J76" i="2"/>
  <c r="G42" i="2"/>
  <c r="H42" i="2"/>
  <c r="I42" i="2"/>
  <c r="J42" i="2"/>
  <c r="G66" i="2"/>
  <c r="H66" i="2"/>
  <c r="I66" i="2"/>
  <c r="J66" i="2"/>
  <c r="G338" i="2"/>
  <c r="H338" i="2"/>
  <c r="L342" i="3" s="1"/>
  <c r="I338" i="2"/>
  <c r="J338" i="2"/>
  <c r="G182" i="2"/>
  <c r="H182" i="2"/>
  <c r="L186" i="3" s="1"/>
  <c r="I182" i="2"/>
  <c r="J182" i="2"/>
  <c r="G383" i="2"/>
  <c r="H383" i="2"/>
  <c r="I383" i="2"/>
  <c r="J383" i="2"/>
  <c r="G436" i="2"/>
  <c r="H436" i="2"/>
  <c r="I436" i="2"/>
  <c r="J436" i="2"/>
  <c r="G134" i="2"/>
  <c r="H134" i="2"/>
  <c r="I134" i="2"/>
  <c r="J134" i="2"/>
  <c r="G157" i="2"/>
  <c r="H157" i="2"/>
  <c r="I157" i="2"/>
  <c r="J157" i="2"/>
  <c r="G411" i="2"/>
  <c r="H411" i="2"/>
  <c r="I411" i="2"/>
  <c r="J411" i="2"/>
  <c r="H18" i="2"/>
  <c r="L16" i="3" s="1"/>
  <c r="P16" i="3" s="1"/>
  <c r="G112" i="2"/>
  <c r="H112" i="2"/>
  <c r="L117" i="3" s="1"/>
  <c r="I112" i="2"/>
  <c r="J112" i="2"/>
  <c r="G23" i="2"/>
  <c r="H23" i="2"/>
  <c r="I23" i="2"/>
  <c r="J23" i="2"/>
  <c r="G24" i="2"/>
  <c r="H24" i="2"/>
  <c r="I24" i="2"/>
  <c r="J24" i="2"/>
  <c r="G151" i="2"/>
  <c r="H151" i="2"/>
  <c r="L155" i="3" s="1"/>
  <c r="I151" i="2"/>
  <c r="J151" i="2"/>
  <c r="G422" i="2"/>
  <c r="H422" i="2"/>
  <c r="I422" i="2"/>
  <c r="J422" i="2"/>
  <c r="G423" i="2"/>
  <c r="H423" i="2"/>
  <c r="L425" i="3" s="1"/>
  <c r="I423" i="2"/>
  <c r="J423" i="2"/>
  <c r="G283" i="2"/>
  <c r="H283" i="2"/>
  <c r="L287" i="3" s="1"/>
  <c r="I283" i="2"/>
  <c r="J283" i="2"/>
  <c r="G212" i="2"/>
  <c r="H212" i="2"/>
  <c r="I212" i="2"/>
  <c r="J212" i="2"/>
  <c r="G207" i="2"/>
  <c r="H207" i="2"/>
  <c r="I207" i="2"/>
  <c r="J207" i="2"/>
  <c r="G219" i="2"/>
  <c r="H219" i="2"/>
  <c r="L223" i="3" s="1"/>
  <c r="I219" i="2"/>
  <c r="J219" i="2"/>
  <c r="G116" i="2"/>
  <c r="H116" i="2"/>
  <c r="I116" i="2"/>
  <c r="J116" i="2"/>
  <c r="G137" i="2"/>
  <c r="H137" i="2"/>
  <c r="I137" i="2"/>
  <c r="J137" i="2"/>
  <c r="G322" i="2"/>
  <c r="H322" i="2"/>
  <c r="I322" i="2"/>
  <c r="J322" i="2"/>
  <c r="G269" i="2"/>
  <c r="H269" i="2"/>
  <c r="I269" i="2"/>
  <c r="J269" i="2"/>
  <c r="G131" i="2"/>
  <c r="H131" i="2"/>
  <c r="I131" i="2"/>
  <c r="J131" i="2"/>
  <c r="G174" i="2"/>
  <c r="H174" i="2"/>
  <c r="I174" i="2"/>
  <c r="J174" i="2"/>
  <c r="G248" i="2"/>
  <c r="H248" i="2"/>
  <c r="I248" i="2"/>
  <c r="J248" i="2"/>
  <c r="G270" i="2"/>
  <c r="H270" i="2"/>
  <c r="I270" i="2"/>
  <c r="J270" i="2"/>
  <c r="G304" i="2"/>
  <c r="H304" i="2"/>
  <c r="I304" i="2"/>
  <c r="J304" i="2"/>
  <c r="G315" i="2"/>
  <c r="H315" i="2"/>
  <c r="I315" i="2"/>
  <c r="J315" i="2"/>
  <c r="G382" i="2"/>
  <c r="H382" i="2"/>
  <c r="L385" i="3" s="1"/>
  <c r="I382" i="2"/>
  <c r="J382" i="2"/>
  <c r="G412" i="2"/>
  <c r="H412" i="2"/>
  <c r="L414" i="3" s="1"/>
  <c r="I412" i="2"/>
  <c r="J412" i="2"/>
  <c r="G413" i="2"/>
  <c r="H413" i="2"/>
  <c r="I413" i="2"/>
  <c r="J413" i="2"/>
  <c r="G414" i="2"/>
  <c r="H414" i="2"/>
  <c r="I414" i="2"/>
  <c r="J414" i="2"/>
  <c r="G415" i="2"/>
  <c r="H415" i="2"/>
  <c r="L417" i="3" s="1"/>
  <c r="I415" i="2"/>
  <c r="J415" i="2"/>
  <c r="G300" i="2"/>
  <c r="H300" i="2"/>
  <c r="I300" i="2"/>
  <c r="J300" i="2"/>
  <c r="G299" i="2"/>
  <c r="H299" i="2"/>
  <c r="I299" i="2"/>
  <c r="J299" i="2"/>
  <c r="G194" i="2"/>
  <c r="H194" i="2"/>
  <c r="L198" i="3" s="1"/>
  <c r="I194" i="2"/>
  <c r="J194" i="2"/>
  <c r="G225" i="2"/>
  <c r="H225" i="2"/>
  <c r="I225" i="2"/>
  <c r="J225" i="2"/>
  <c r="G81" i="2"/>
  <c r="H81" i="2"/>
  <c r="L87" i="3" s="1"/>
  <c r="I81" i="2"/>
  <c r="J81" i="2"/>
  <c r="G376" i="2"/>
  <c r="H376" i="2"/>
  <c r="I376" i="2"/>
  <c r="J376" i="2"/>
  <c r="G250" i="2"/>
  <c r="H250" i="2"/>
  <c r="I250" i="2"/>
  <c r="J250" i="2"/>
  <c r="G98" i="2"/>
  <c r="H98" i="2"/>
  <c r="I98" i="2"/>
  <c r="J98" i="2"/>
  <c r="G333" i="2"/>
  <c r="H333" i="2"/>
  <c r="L337" i="3" s="1"/>
  <c r="I333" i="2"/>
  <c r="J333" i="2"/>
  <c r="G437" i="2"/>
  <c r="H437" i="2"/>
  <c r="I437" i="2"/>
  <c r="J437" i="2"/>
  <c r="G135" i="2"/>
  <c r="H135" i="2"/>
  <c r="I135" i="2"/>
  <c r="J135" i="2"/>
  <c r="G158" i="2"/>
  <c r="H158" i="2"/>
  <c r="I158" i="2"/>
  <c r="J158" i="2"/>
  <c r="G201" i="2"/>
  <c r="H201" i="2"/>
  <c r="I201" i="2"/>
  <c r="J201" i="2"/>
  <c r="G200" i="2"/>
  <c r="H200" i="2"/>
  <c r="I200" i="2"/>
  <c r="J200" i="2"/>
  <c r="G74" i="2"/>
  <c r="H74" i="2"/>
  <c r="L80" i="3" s="1"/>
  <c r="I74" i="2"/>
  <c r="J74" i="2"/>
  <c r="G152" i="2"/>
  <c r="H152" i="2"/>
  <c r="I152" i="2"/>
  <c r="J152" i="2"/>
  <c r="G90" i="2"/>
  <c r="H90" i="2"/>
  <c r="L96" i="3" s="1"/>
  <c r="I90" i="2"/>
  <c r="J90" i="2"/>
  <c r="J10" i="2"/>
  <c r="J371" i="2" s="1"/>
  <c r="I10" i="2"/>
  <c r="I371" i="2" s="1"/>
  <c r="H371" i="2"/>
  <c r="L374" i="3" s="1"/>
  <c r="G10" i="2"/>
  <c r="G61" i="2" s="1"/>
  <c r="L305" i="3" l="1"/>
  <c r="L145" i="3"/>
  <c r="L157" i="3"/>
  <c r="L430" i="3"/>
  <c r="L230" i="3"/>
  <c r="L350" i="3"/>
  <c r="L369" i="3"/>
  <c r="L25" i="3"/>
  <c r="L357" i="3"/>
  <c r="L340" i="3"/>
  <c r="L231" i="3"/>
  <c r="L353" i="3"/>
  <c r="L372" i="3"/>
  <c r="L336" i="3"/>
  <c r="L349" i="3"/>
  <c r="L85" i="3"/>
  <c r="L193" i="3"/>
  <c r="L396" i="3"/>
  <c r="L221" i="3"/>
  <c r="L249" i="3"/>
  <c r="L402" i="3"/>
  <c r="L75" i="3"/>
  <c r="L65" i="3"/>
  <c r="L169" i="3"/>
  <c r="L66" i="3"/>
  <c r="L27" i="3"/>
  <c r="L57" i="3"/>
  <c r="L31" i="3"/>
  <c r="L204" i="3"/>
  <c r="L207" i="3"/>
  <c r="L37" i="3"/>
  <c r="L205" i="3"/>
  <c r="L26" i="3"/>
  <c r="L254" i="3"/>
  <c r="L216" i="3"/>
  <c r="L142" i="3"/>
  <c r="L433" i="3"/>
  <c r="L163" i="3"/>
  <c r="L167" i="3"/>
  <c r="L235" i="3"/>
  <c r="L413" i="3"/>
  <c r="L341" i="3"/>
  <c r="L288" i="3"/>
  <c r="L386" i="3"/>
  <c r="L331" i="3"/>
  <c r="L365" i="3"/>
  <c r="L329" i="3"/>
  <c r="L234" i="3"/>
  <c r="L343" i="3"/>
  <c r="L206" i="3"/>
  <c r="L146" i="3"/>
  <c r="L360" i="3"/>
  <c r="L256" i="3"/>
  <c r="L111" i="3"/>
  <c r="L379" i="3"/>
  <c r="L308" i="3"/>
  <c r="L423" i="3"/>
  <c r="P423" i="3" s="1"/>
  <c r="L56" i="3"/>
  <c r="L91" i="3"/>
  <c r="L245" i="3"/>
  <c r="L408" i="3"/>
  <c r="L327" i="3"/>
  <c r="L192" i="3"/>
  <c r="L401" i="3"/>
  <c r="P401" i="3" s="1"/>
  <c r="L247" i="3"/>
  <c r="L105" i="3"/>
  <c r="L316" i="3"/>
  <c r="L278" i="3"/>
  <c r="L307" i="3"/>
  <c r="L83" i="3"/>
  <c r="L387" i="3"/>
  <c r="L158" i="3"/>
  <c r="L36" i="3"/>
  <c r="L366" i="3"/>
  <c r="L50" i="3"/>
  <c r="L188" i="3"/>
  <c r="G131" i="3"/>
  <c r="F131" i="19"/>
  <c r="L370" i="3"/>
  <c r="L178" i="3"/>
  <c r="L432" i="3"/>
  <c r="L48" i="3"/>
  <c r="L332" i="3"/>
  <c r="L144" i="3"/>
  <c r="L131" i="3"/>
  <c r="L62" i="3"/>
  <c r="L166" i="3"/>
  <c r="L373" i="3"/>
  <c r="L289" i="3"/>
  <c r="L255" i="3"/>
  <c r="L348" i="3"/>
  <c r="L224" i="3"/>
  <c r="L399" i="3"/>
  <c r="L97" i="3"/>
  <c r="L211" i="3"/>
  <c r="L17" i="3"/>
  <c r="P17" i="3" s="1"/>
  <c r="L82" i="3"/>
  <c r="L406" i="3"/>
  <c r="L418" i="3"/>
  <c r="L18" i="3"/>
  <c r="P18" i="3" s="1"/>
  <c r="L428" i="3"/>
  <c r="L197" i="3"/>
  <c r="L302" i="3"/>
  <c r="L420" i="3"/>
  <c r="L321" i="3"/>
  <c r="L380" i="3"/>
  <c r="L182" i="3"/>
  <c r="L232" i="3"/>
  <c r="L285" i="3"/>
  <c r="L119" i="3"/>
  <c r="L63" i="3"/>
  <c r="L176" i="3"/>
  <c r="L22" i="3"/>
  <c r="L363" i="3"/>
  <c r="L228" i="3"/>
  <c r="L390" i="3"/>
  <c r="L339" i="3"/>
  <c r="L164" i="3"/>
  <c r="L383" i="3"/>
  <c r="L122" i="3"/>
  <c r="L170" i="3"/>
  <c r="L94" i="3"/>
  <c r="L107" i="3"/>
  <c r="L92" i="3"/>
  <c r="L266" i="3"/>
  <c r="L95" i="3"/>
  <c r="L276" i="3"/>
  <c r="L429" i="3"/>
  <c r="L102" i="3"/>
  <c r="L81" i="3"/>
  <c r="L53" i="3"/>
  <c r="L282" i="3"/>
  <c r="L47" i="3"/>
  <c r="L165" i="3"/>
  <c r="L162" i="3"/>
  <c r="L326" i="3"/>
  <c r="L54" i="3"/>
  <c r="L395" i="3"/>
  <c r="L173" i="3"/>
  <c r="L244" i="3"/>
  <c r="L88" i="3"/>
  <c r="L310" i="3"/>
  <c r="L404" i="3"/>
  <c r="L139" i="3"/>
  <c r="L303" i="3"/>
  <c r="L274" i="3"/>
  <c r="L212" i="3"/>
  <c r="L243" i="3"/>
  <c r="L225" i="3"/>
  <c r="L189" i="3"/>
  <c r="L434" i="3"/>
  <c r="L242" i="3"/>
  <c r="L330" i="3"/>
  <c r="L354" i="3"/>
  <c r="L143" i="3"/>
  <c r="L298" i="3"/>
  <c r="L257" i="3"/>
  <c r="L58" i="3"/>
  <c r="L23" i="3"/>
  <c r="L194" i="3"/>
  <c r="N396" i="3"/>
  <c r="P396" i="3"/>
  <c r="L368" i="3"/>
  <c r="L246" i="3"/>
  <c r="L250" i="3"/>
  <c r="L367" i="3"/>
  <c r="L149" i="3"/>
  <c r="L238" i="3"/>
  <c r="L352" i="3"/>
  <c r="L275" i="3"/>
  <c r="L410" i="3"/>
  <c r="L100" i="3"/>
  <c r="L309" i="3"/>
  <c r="L218" i="3"/>
  <c r="L259" i="3"/>
  <c r="L76" i="3"/>
  <c r="L52" i="3"/>
  <c r="L153" i="3"/>
  <c r="L219" i="3"/>
  <c r="L130" i="3"/>
  <c r="L171" i="3"/>
  <c r="L217" i="3"/>
  <c r="L159" i="3"/>
  <c r="L233" i="3"/>
  <c r="L398" i="3"/>
  <c r="L371" i="3"/>
  <c r="L277" i="3"/>
  <c r="L14" i="3"/>
  <c r="P14" i="3" s="1"/>
  <c r="L137" i="3"/>
  <c r="L187" i="3"/>
  <c r="L290" i="3"/>
  <c r="L125" i="3"/>
  <c r="L42" i="3"/>
  <c r="L90" i="3"/>
  <c r="L422" i="3"/>
  <c r="P422" i="3" s="1"/>
  <c r="L409" i="3"/>
  <c r="L210" i="3"/>
  <c r="L78" i="3"/>
  <c r="L172" i="3"/>
  <c r="F374" i="19"/>
  <c r="G374" i="3"/>
  <c r="L403" i="3"/>
  <c r="L334" i="3"/>
  <c r="L156" i="3"/>
  <c r="L229" i="3"/>
  <c r="L304" i="3"/>
  <c r="L415" i="3"/>
  <c r="L273" i="3"/>
  <c r="L121" i="3"/>
  <c r="L424" i="3"/>
  <c r="L29" i="3"/>
  <c r="L393" i="3"/>
  <c r="L19" i="3"/>
  <c r="L359" i="3"/>
  <c r="L28" i="3"/>
  <c r="L129" i="3"/>
  <c r="L150" i="3"/>
  <c r="L71" i="3"/>
  <c r="L202" i="3"/>
  <c r="L391" i="3"/>
  <c r="L296" i="3"/>
  <c r="L104" i="3"/>
  <c r="L141" i="3"/>
  <c r="L161" i="3"/>
  <c r="L72" i="3"/>
  <c r="L375" i="3"/>
  <c r="L239" i="3"/>
  <c r="L40" i="3"/>
  <c r="L68" i="3"/>
  <c r="L364" i="3"/>
  <c r="L347" i="3"/>
  <c r="L43" i="3"/>
  <c r="L180" i="3"/>
  <c r="L114" i="3"/>
  <c r="L160" i="3"/>
  <c r="L407" i="3"/>
  <c r="S131" i="19"/>
  <c r="P131" i="19"/>
  <c r="V131" i="3"/>
  <c r="K131" i="19"/>
  <c r="Q131" i="3"/>
  <c r="L138" i="3"/>
  <c r="L55" i="3"/>
  <c r="L279" i="3"/>
  <c r="L248" i="3"/>
  <c r="L272" i="3"/>
  <c r="L293" i="3"/>
  <c r="L190" i="3"/>
  <c r="L185" i="3"/>
  <c r="L394" i="3"/>
  <c r="L154" i="3"/>
  <c r="L134" i="3"/>
  <c r="L106" i="3"/>
  <c r="L46" i="3"/>
  <c r="L416" i="3"/>
  <c r="L135" i="3"/>
  <c r="L30" i="3"/>
  <c r="L110" i="3"/>
  <c r="L313" i="3"/>
  <c r="L335" i="3"/>
  <c r="L41" i="3"/>
  <c r="L312" i="3"/>
  <c r="L126" i="3"/>
  <c r="L283" i="3"/>
  <c r="L196" i="3"/>
  <c r="L98" i="3"/>
  <c r="L271" i="3"/>
  <c r="L376" i="3"/>
  <c r="L323" i="3"/>
  <c r="L49" i="3"/>
  <c r="L227" i="3"/>
  <c r="L419" i="3"/>
  <c r="L115" i="3"/>
  <c r="L328" i="3"/>
  <c r="L361" i="3"/>
  <c r="L168" i="3"/>
  <c r="L215" i="3"/>
  <c r="L300" i="3"/>
  <c r="L435" i="3"/>
  <c r="P435" i="3" s="1"/>
  <c r="L32" i="3"/>
  <c r="L281" i="3"/>
  <c r="L351" i="3"/>
  <c r="L397" i="3"/>
  <c r="L136" i="3"/>
  <c r="L101" i="3"/>
  <c r="L69" i="3"/>
  <c r="L320" i="3"/>
  <c r="L280" i="3"/>
  <c r="L261" i="3"/>
  <c r="L421" i="3"/>
  <c r="L13" i="3"/>
  <c r="L299" i="3"/>
  <c r="K379" i="19"/>
  <c r="Q379" i="3"/>
  <c r="K223" i="19"/>
  <c r="Q223" i="3"/>
  <c r="S412" i="19"/>
  <c r="P412" i="19"/>
  <c r="V412" i="3"/>
  <c r="F98" i="19"/>
  <c r="G98" i="3"/>
  <c r="F215" i="19"/>
  <c r="G215" i="3"/>
  <c r="K412" i="19"/>
  <c r="Q412" i="3"/>
  <c r="S265" i="19"/>
  <c r="V265" i="3"/>
  <c r="P265" i="19"/>
  <c r="P184" i="19"/>
  <c r="S184" i="19"/>
  <c r="V184" i="3"/>
  <c r="P133" i="19"/>
  <c r="S133" i="19"/>
  <c r="V133" i="3"/>
  <c r="F284" i="19"/>
  <c r="G284" i="3"/>
  <c r="F411" i="19"/>
  <c r="G411" i="3"/>
  <c r="F73" i="19"/>
  <c r="G73" i="3"/>
  <c r="F44" i="19"/>
  <c r="G44" i="3"/>
  <c r="G151" i="3"/>
  <c r="F151" i="19"/>
  <c r="F366" i="19"/>
  <c r="G366" i="3"/>
  <c r="F377" i="19"/>
  <c r="G377" i="3"/>
  <c r="F111" i="19"/>
  <c r="G111" i="3"/>
  <c r="F208" i="19"/>
  <c r="G208" i="3"/>
  <c r="F142" i="19"/>
  <c r="G142" i="3"/>
  <c r="F370" i="19"/>
  <c r="G370" i="3"/>
  <c r="F64" i="19"/>
  <c r="G64" i="3"/>
  <c r="K322" i="19"/>
  <c r="Q322" i="3"/>
  <c r="K426" i="19"/>
  <c r="Q426" i="3"/>
  <c r="K317" i="19"/>
  <c r="Q317" i="3"/>
  <c r="K84" i="19"/>
  <c r="Q84" i="3"/>
  <c r="Q27" i="3"/>
  <c r="K27" i="19"/>
  <c r="K214" i="19"/>
  <c r="Q214" i="3"/>
  <c r="K332" i="19"/>
  <c r="Q332" i="3"/>
  <c r="K57" i="19"/>
  <c r="Q57" i="3"/>
  <c r="K56" i="19"/>
  <c r="Q56" i="3"/>
  <c r="K60" i="19"/>
  <c r="Q60" i="3"/>
  <c r="K144" i="19"/>
  <c r="Q144" i="3"/>
  <c r="K253" i="19"/>
  <c r="Q253" i="3"/>
  <c r="K286" i="19"/>
  <c r="Q286" i="3"/>
  <c r="K145" i="19"/>
  <c r="Q145" i="3"/>
  <c r="P91" i="19"/>
  <c r="S91" i="19"/>
  <c r="V91" i="3"/>
  <c r="F24" i="19"/>
  <c r="G24" i="3"/>
  <c r="F112" i="19"/>
  <c r="G112" i="3"/>
  <c r="F433" i="19"/>
  <c r="G433" i="3"/>
  <c r="F213" i="19"/>
  <c r="G213" i="3"/>
  <c r="F169" i="19"/>
  <c r="G169" i="3"/>
  <c r="F39" i="19"/>
  <c r="G39" i="3"/>
  <c r="P374" i="19"/>
  <c r="S374" i="19"/>
  <c r="V374" i="3"/>
  <c r="F80" i="19"/>
  <c r="G80" i="3"/>
  <c r="F162" i="19"/>
  <c r="G162" i="3"/>
  <c r="F337" i="19"/>
  <c r="G337" i="3"/>
  <c r="F379" i="19"/>
  <c r="G379" i="3"/>
  <c r="F198" i="19"/>
  <c r="G198" i="3"/>
  <c r="F417" i="19"/>
  <c r="G417" i="3"/>
  <c r="F414" i="19"/>
  <c r="G414" i="3"/>
  <c r="F308" i="19"/>
  <c r="G308" i="3"/>
  <c r="F178" i="19"/>
  <c r="G178" i="3"/>
  <c r="F326" i="19"/>
  <c r="G326" i="3"/>
  <c r="F223" i="19"/>
  <c r="G223" i="3"/>
  <c r="F287" i="19"/>
  <c r="G287" i="3"/>
  <c r="F155" i="19"/>
  <c r="G155" i="3"/>
  <c r="F117" i="19"/>
  <c r="G117" i="3"/>
  <c r="K173" i="19"/>
  <c r="Q173" i="3"/>
  <c r="K362" i="19"/>
  <c r="Q362" i="3"/>
  <c r="K268" i="19"/>
  <c r="Q268" i="3"/>
  <c r="K220" i="19"/>
  <c r="Q220" i="3"/>
  <c r="K244" i="19"/>
  <c r="Q244" i="3"/>
  <c r="K392" i="19"/>
  <c r="Q392" i="3"/>
  <c r="K267" i="19"/>
  <c r="Q267" i="3"/>
  <c r="K265" i="19"/>
  <c r="Q265" i="3"/>
  <c r="K88" i="19"/>
  <c r="Q88" i="3"/>
  <c r="K128" i="19"/>
  <c r="Q128" i="3"/>
  <c r="K50" i="19"/>
  <c r="Q50" i="3"/>
  <c r="K99" i="19"/>
  <c r="Q99" i="3"/>
  <c r="K409" i="19"/>
  <c r="Q409" i="3"/>
  <c r="K184" i="19"/>
  <c r="Q184" i="3"/>
  <c r="K93" i="19"/>
  <c r="Q93" i="3"/>
  <c r="K188" i="19"/>
  <c r="Q188" i="3"/>
  <c r="K33" i="19"/>
  <c r="Q33" i="3"/>
  <c r="K210" i="19"/>
  <c r="Q210" i="3"/>
  <c r="K157" i="19"/>
  <c r="Q157" i="3"/>
  <c r="K124" i="19"/>
  <c r="Q124" i="3"/>
  <c r="K389" i="19"/>
  <c r="Q389" i="3"/>
  <c r="K431" i="19"/>
  <c r="Q431" i="3"/>
  <c r="K133" i="19"/>
  <c r="Q133" i="3"/>
  <c r="K86" i="19"/>
  <c r="Q86" i="3"/>
  <c r="K62" i="19"/>
  <c r="Q62" i="3"/>
  <c r="K310" i="19"/>
  <c r="Q310" i="3"/>
  <c r="K279" i="19"/>
  <c r="Q279" i="3"/>
  <c r="K166" i="19"/>
  <c r="Q166" i="3"/>
  <c r="S245" i="19"/>
  <c r="P245" i="19"/>
  <c r="V245" i="3"/>
  <c r="P236" i="19"/>
  <c r="S236" i="19"/>
  <c r="V236" i="3"/>
  <c r="P248" i="19"/>
  <c r="S248" i="19"/>
  <c r="V248" i="3"/>
  <c r="P272" i="19"/>
  <c r="S272" i="19"/>
  <c r="V272" i="3"/>
  <c r="P293" i="19"/>
  <c r="S293" i="19"/>
  <c r="V293" i="3"/>
  <c r="P373" i="19"/>
  <c r="S373" i="19"/>
  <c r="V373" i="3"/>
  <c r="P222" i="19"/>
  <c r="S222" i="19"/>
  <c r="V222" i="3"/>
  <c r="P404" i="19"/>
  <c r="S404" i="19"/>
  <c r="V404" i="3"/>
  <c r="S408" i="19"/>
  <c r="V408" i="3"/>
  <c r="P408" i="19"/>
  <c r="S359" i="19"/>
  <c r="P359" i="19"/>
  <c r="V359" i="3"/>
  <c r="P28" i="19"/>
  <c r="V28" i="3"/>
  <c r="S28" i="19"/>
  <c r="P177" i="19"/>
  <c r="S177" i="19"/>
  <c r="V177" i="3"/>
  <c r="S289" i="19"/>
  <c r="P289" i="19"/>
  <c r="V289" i="3"/>
  <c r="P327" i="19"/>
  <c r="S327" i="19"/>
  <c r="V327" i="3"/>
  <c r="P255" i="19"/>
  <c r="S255" i="19"/>
  <c r="V255" i="3"/>
  <c r="P190" i="19"/>
  <c r="S190" i="19"/>
  <c r="V190" i="3"/>
  <c r="S258" i="19"/>
  <c r="V258" i="3"/>
  <c r="S192" i="19"/>
  <c r="P192" i="19"/>
  <c r="V192" i="3"/>
  <c r="S348" i="19"/>
  <c r="P348" i="19"/>
  <c r="V348" i="3"/>
  <c r="P183" i="19"/>
  <c r="S183" i="19"/>
  <c r="V183" i="3"/>
  <c r="P108" i="19"/>
  <c r="S108" i="19"/>
  <c r="V108" i="3"/>
  <c r="S129" i="19"/>
  <c r="P129" i="19"/>
  <c r="V129" i="3"/>
  <c r="P401" i="19"/>
  <c r="R401" i="19" s="1"/>
  <c r="S401" i="19"/>
  <c r="U401" i="19" s="1"/>
  <c r="P150" i="19"/>
  <c r="S150" i="19"/>
  <c r="V150" i="3"/>
  <c r="P224" i="19"/>
  <c r="S224" i="19"/>
  <c r="V224" i="3"/>
  <c r="S430" i="19"/>
  <c r="P430" i="19"/>
  <c r="V430" i="3"/>
  <c r="P167" i="19"/>
  <c r="S167" i="19"/>
  <c r="V167" i="3"/>
  <c r="S109" i="19"/>
  <c r="P109" i="19"/>
  <c r="V109" i="3"/>
  <c r="S185" i="19"/>
  <c r="P185" i="19"/>
  <c r="V185" i="3"/>
  <c r="P230" i="19"/>
  <c r="S230" i="19"/>
  <c r="V230" i="3"/>
  <c r="S235" i="19"/>
  <c r="P235" i="19"/>
  <c r="V235" i="3"/>
  <c r="S31" i="19"/>
  <c r="P31" i="19"/>
  <c r="V31" i="3"/>
  <c r="P247" i="19"/>
  <c r="S247" i="19"/>
  <c r="V247" i="3"/>
  <c r="S394" i="19"/>
  <c r="V394" i="3"/>
  <c r="P394" i="19"/>
  <c r="P350" i="19"/>
  <c r="S350" i="19"/>
  <c r="V350" i="3"/>
  <c r="P240" i="19"/>
  <c r="S240" i="19"/>
  <c r="V240" i="3"/>
  <c r="P263" i="19"/>
  <c r="S263" i="19"/>
  <c r="V263" i="3"/>
  <c r="S147" i="19"/>
  <c r="P147" i="19"/>
  <c r="V147" i="3"/>
  <c r="P71" i="19"/>
  <c r="S71" i="19"/>
  <c r="V71" i="3"/>
  <c r="S105" i="19"/>
  <c r="P105" i="19"/>
  <c r="V105" i="3"/>
  <c r="S79" i="19"/>
  <c r="P79" i="19"/>
  <c r="V79" i="3"/>
  <c r="S78" i="19"/>
  <c r="P78" i="19"/>
  <c r="V78" i="3"/>
  <c r="P358" i="19"/>
  <c r="S358" i="19"/>
  <c r="V358" i="3"/>
  <c r="P269" i="19"/>
  <c r="S269" i="19"/>
  <c r="V269" i="3"/>
  <c r="P154" i="19"/>
  <c r="S154" i="19"/>
  <c r="V154" i="3"/>
  <c r="P152" i="19"/>
  <c r="S152" i="19"/>
  <c r="V152" i="3"/>
  <c r="S399" i="19"/>
  <c r="P399" i="19"/>
  <c r="V399" i="3"/>
  <c r="S202" i="19"/>
  <c r="P202" i="19"/>
  <c r="V202" i="3"/>
  <c r="S172" i="19"/>
  <c r="P172" i="19"/>
  <c r="V172" i="3"/>
  <c r="S89" i="19"/>
  <c r="P89" i="19"/>
  <c r="V89" i="3"/>
  <c r="S134" i="19"/>
  <c r="P134" i="19"/>
  <c r="V134" i="3"/>
  <c r="P391" i="19"/>
  <c r="S391" i="19"/>
  <c r="V391" i="3"/>
  <c r="P209" i="19"/>
  <c r="S209" i="19"/>
  <c r="V209" i="3"/>
  <c r="S316" i="19"/>
  <c r="P316" i="19"/>
  <c r="V316" i="3"/>
  <c r="P369" i="19"/>
  <c r="S369" i="19"/>
  <c r="V369" i="3"/>
  <c r="P106" i="19"/>
  <c r="S106" i="19"/>
  <c r="V106" i="3"/>
  <c r="F432" i="19"/>
  <c r="G432" i="3"/>
  <c r="F54" i="19"/>
  <c r="G54" i="3"/>
  <c r="K91" i="19"/>
  <c r="Q91" i="3"/>
  <c r="P278" i="19"/>
  <c r="S278" i="19"/>
  <c r="V278" i="3"/>
  <c r="S296" i="19"/>
  <c r="P296" i="19"/>
  <c r="V296" i="3"/>
  <c r="S382" i="19"/>
  <c r="P382" i="19"/>
  <c r="V382" i="3"/>
  <c r="S45" i="19"/>
  <c r="P45" i="19"/>
  <c r="V45" i="3"/>
  <c r="P46" i="19"/>
  <c r="S46" i="19"/>
  <c r="V46" i="3"/>
  <c r="P97" i="19"/>
  <c r="S97" i="19"/>
  <c r="V97" i="3"/>
  <c r="P96" i="19"/>
  <c r="S96" i="19"/>
  <c r="V96" i="3"/>
  <c r="P204" i="19"/>
  <c r="S204" i="19"/>
  <c r="V204" i="3"/>
  <c r="P139" i="19"/>
  <c r="S139" i="19"/>
  <c r="V139" i="3"/>
  <c r="P104" i="19"/>
  <c r="S104" i="19"/>
  <c r="V104" i="3"/>
  <c r="P87" i="19"/>
  <c r="S87" i="19"/>
  <c r="V87" i="3"/>
  <c r="S303" i="19"/>
  <c r="P303" i="19"/>
  <c r="V303" i="3"/>
  <c r="S416" i="19"/>
  <c r="V416" i="3"/>
  <c r="P416" i="19"/>
  <c r="S385" i="19"/>
  <c r="P385" i="19"/>
  <c r="V385" i="3"/>
  <c r="S274" i="19"/>
  <c r="P274" i="19"/>
  <c r="V274" i="3"/>
  <c r="S135" i="19"/>
  <c r="P135" i="19"/>
  <c r="V135" i="3"/>
  <c r="S141" i="19"/>
  <c r="P141" i="19"/>
  <c r="V141" i="3"/>
  <c r="S211" i="19"/>
  <c r="P211" i="19"/>
  <c r="V211" i="3"/>
  <c r="S425" i="19"/>
  <c r="P425" i="19"/>
  <c r="V425" i="3"/>
  <c r="P30" i="19"/>
  <c r="S30" i="19"/>
  <c r="V30" i="3"/>
  <c r="F138" i="19"/>
  <c r="G138" i="3"/>
  <c r="F186" i="19"/>
  <c r="G186" i="3"/>
  <c r="F48" i="19"/>
  <c r="G48" i="3"/>
  <c r="F163" i="19"/>
  <c r="G163" i="3"/>
  <c r="F412" i="19"/>
  <c r="G412" i="3"/>
  <c r="F305" i="19"/>
  <c r="G305" i="3"/>
  <c r="F423" i="19"/>
  <c r="G423" i="3"/>
  <c r="K423" i="3" s="1"/>
  <c r="F66" i="19"/>
  <c r="G66" i="3"/>
  <c r="F251" i="19"/>
  <c r="G251" i="3"/>
  <c r="F21" i="19"/>
  <c r="J21" i="19" s="1"/>
  <c r="G21" i="3"/>
  <c r="F405" i="19"/>
  <c r="G405" i="3"/>
  <c r="K245" i="19"/>
  <c r="Q245" i="3"/>
  <c r="K236" i="19"/>
  <c r="Q236" i="3"/>
  <c r="K248" i="19"/>
  <c r="Q248" i="3"/>
  <c r="K272" i="19"/>
  <c r="Q272" i="3"/>
  <c r="K293" i="19"/>
  <c r="Q293" i="3"/>
  <c r="K373" i="19"/>
  <c r="Q373" i="3"/>
  <c r="K222" i="19"/>
  <c r="Q222" i="3"/>
  <c r="Q404" i="3"/>
  <c r="K404" i="19"/>
  <c r="K408" i="19"/>
  <c r="Q408" i="3"/>
  <c r="K359" i="19"/>
  <c r="Q359" i="3"/>
  <c r="K28" i="19"/>
  <c r="Q28" i="3"/>
  <c r="K177" i="19"/>
  <c r="Q177" i="3"/>
  <c r="K289" i="19"/>
  <c r="Q289" i="3"/>
  <c r="K327" i="19"/>
  <c r="Q327" i="3"/>
  <c r="K255" i="19"/>
  <c r="Q255" i="3"/>
  <c r="K190" i="19"/>
  <c r="Q190" i="3"/>
  <c r="K192" i="19"/>
  <c r="Q192" i="3"/>
  <c r="K348" i="19"/>
  <c r="Q348" i="3"/>
  <c r="K183" i="19"/>
  <c r="Q183" i="3"/>
  <c r="K108" i="19"/>
  <c r="Q108" i="3"/>
  <c r="K129" i="19"/>
  <c r="Q129" i="3"/>
  <c r="K150" i="19"/>
  <c r="Q150" i="3"/>
  <c r="K224" i="19"/>
  <c r="Q224" i="3"/>
  <c r="K430" i="19"/>
  <c r="Q430" i="3"/>
  <c r="K167" i="19"/>
  <c r="Q167" i="3"/>
  <c r="K109" i="19"/>
  <c r="Q109" i="3"/>
  <c r="K185" i="19"/>
  <c r="Q185" i="3"/>
  <c r="K230" i="19"/>
  <c r="Q230" i="3"/>
  <c r="K235" i="19"/>
  <c r="Q235" i="3"/>
  <c r="K31" i="19"/>
  <c r="Q31" i="3"/>
  <c r="K247" i="19"/>
  <c r="Q247" i="3"/>
  <c r="K394" i="19"/>
  <c r="Q394" i="3"/>
  <c r="K350" i="19"/>
  <c r="Q350" i="3"/>
  <c r="K240" i="19"/>
  <c r="Q240" i="3"/>
  <c r="K263" i="19"/>
  <c r="Q263" i="3"/>
  <c r="K147" i="19"/>
  <c r="Q147" i="3"/>
  <c r="K71" i="19"/>
  <c r="Q71" i="3"/>
  <c r="K105" i="19"/>
  <c r="Q105" i="3"/>
  <c r="K79" i="19"/>
  <c r="Q79" i="3"/>
  <c r="K78" i="19"/>
  <c r="Q78" i="3"/>
  <c r="K358" i="19"/>
  <c r="Q358" i="3"/>
  <c r="K269" i="19"/>
  <c r="Q269" i="3"/>
  <c r="K154" i="19"/>
  <c r="Q154" i="3"/>
  <c r="K152" i="19"/>
  <c r="Q152" i="3"/>
  <c r="K399" i="19"/>
  <c r="Q399" i="3"/>
  <c r="K202" i="19"/>
  <c r="Q202" i="3"/>
  <c r="K172" i="19"/>
  <c r="Q172" i="3"/>
  <c r="K89" i="19"/>
  <c r="Q89" i="3"/>
  <c r="K134" i="19"/>
  <c r="Q134" i="3"/>
  <c r="K391" i="19"/>
  <c r="Q391" i="3"/>
  <c r="K209" i="19"/>
  <c r="Q209" i="3"/>
  <c r="K316" i="19"/>
  <c r="Q316" i="3"/>
  <c r="K369" i="19"/>
  <c r="Q369" i="3"/>
  <c r="K106" i="19"/>
  <c r="Q106" i="3"/>
  <c r="S318" i="19"/>
  <c r="P318" i="19"/>
  <c r="V318" i="3"/>
  <c r="P110" i="19"/>
  <c r="S110" i="19"/>
  <c r="V110" i="3"/>
  <c r="F322" i="19"/>
  <c r="G322" i="3"/>
  <c r="F55" i="19"/>
  <c r="G55" i="3"/>
  <c r="F395" i="19"/>
  <c r="G395" i="3"/>
  <c r="F378" i="19"/>
  <c r="G378" i="3"/>
  <c r="F426" i="19"/>
  <c r="G426" i="3"/>
  <c r="F301" i="19"/>
  <c r="G301" i="3"/>
  <c r="F317" i="19"/>
  <c r="G317" i="3"/>
  <c r="F84" i="19"/>
  <c r="G84" i="3"/>
  <c r="F27" i="19"/>
  <c r="G27" i="3"/>
  <c r="F214" i="19"/>
  <c r="G214" i="3"/>
  <c r="F332" i="19"/>
  <c r="G332" i="3"/>
  <c r="F57" i="19"/>
  <c r="G57" i="3"/>
  <c r="F56" i="19"/>
  <c r="G56" i="3"/>
  <c r="F60" i="19"/>
  <c r="G60" i="3"/>
  <c r="F144" i="19"/>
  <c r="G144" i="3"/>
  <c r="F253" i="19"/>
  <c r="G253" i="3"/>
  <c r="F286" i="19"/>
  <c r="G286" i="3"/>
  <c r="F145" i="19"/>
  <c r="G145" i="3"/>
  <c r="K278" i="19"/>
  <c r="Q278" i="3"/>
  <c r="K296" i="19"/>
  <c r="Q296" i="3"/>
  <c r="K382" i="19"/>
  <c r="Q382" i="3"/>
  <c r="K45" i="19"/>
  <c r="Q45" i="3"/>
  <c r="K46" i="19"/>
  <c r="Q46" i="3"/>
  <c r="K97" i="19"/>
  <c r="Q97" i="3"/>
  <c r="P137" i="19"/>
  <c r="S137" i="19"/>
  <c r="V137" i="3"/>
  <c r="P187" i="19"/>
  <c r="S187" i="19"/>
  <c r="V187" i="3"/>
  <c r="S290" i="19"/>
  <c r="P290" i="19"/>
  <c r="V290" i="3"/>
  <c r="P125" i="19"/>
  <c r="S125" i="19"/>
  <c r="V125" i="3"/>
  <c r="P42" i="19"/>
  <c r="S42" i="19"/>
  <c r="V42" i="3"/>
  <c r="P90" i="19"/>
  <c r="S90" i="19"/>
  <c r="V90" i="3"/>
  <c r="K80" i="19"/>
  <c r="Q80" i="3"/>
  <c r="K337" i="19"/>
  <c r="Q337" i="3"/>
  <c r="K198" i="19"/>
  <c r="Q198" i="3"/>
  <c r="K308" i="19"/>
  <c r="Q308" i="3"/>
  <c r="K178" i="19"/>
  <c r="Q178" i="3"/>
  <c r="K287" i="19"/>
  <c r="Q287" i="3"/>
  <c r="K155" i="19"/>
  <c r="Q155" i="3"/>
  <c r="S186" i="19"/>
  <c r="P186" i="19"/>
  <c r="V186" i="3"/>
  <c r="S48" i="19"/>
  <c r="P48" i="19"/>
  <c r="V48" i="3"/>
  <c r="P305" i="19"/>
  <c r="S305" i="19"/>
  <c r="V305" i="3"/>
  <c r="S66" i="19"/>
  <c r="P66" i="19"/>
  <c r="V66" i="3"/>
  <c r="P251" i="19"/>
  <c r="S251" i="19"/>
  <c r="V251" i="3"/>
  <c r="P21" i="19"/>
  <c r="S21" i="19"/>
  <c r="V21" i="3"/>
  <c r="F271" i="19"/>
  <c r="G271" i="3"/>
  <c r="F388" i="19"/>
  <c r="G388" i="3"/>
  <c r="F376" i="19"/>
  <c r="G376" i="3"/>
  <c r="F323" i="19"/>
  <c r="G323" i="3"/>
  <c r="F49" i="19"/>
  <c r="G49" i="3"/>
  <c r="F227" i="19"/>
  <c r="G227" i="3"/>
  <c r="F419" i="19"/>
  <c r="G419" i="3"/>
  <c r="F36" i="19"/>
  <c r="G36" i="3"/>
  <c r="F328" i="19"/>
  <c r="G328" i="3"/>
  <c r="F361" i="19"/>
  <c r="G361" i="3"/>
  <c r="F300" i="19"/>
  <c r="G300" i="3"/>
  <c r="F435" i="19"/>
  <c r="G435" i="3"/>
  <c r="K435" i="3" s="1"/>
  <c r="F32" i="19"/>
  <c r="G32" i="3"/>
  <c r="F351" i="19"/>
  <c r="G351" i="3"/>
  <c r="G397" i="3"/>
  <c r="F397" i="19"/>
  <c r="F136" i="19"/>
  <c r="G136" i="3"/>
  <c r="F101" i="19"/>
  <c r="G101" i="3"/>
  <c r="F69" i="19"/>
  <c r="G69" i="3"/>
  <c r="F320" i="19"/>
  <c r="G320" i="3"/>
  <c r="F280" i="19"/>
  <c r="G280" i="3"/>
  <c r="F421" i="19"/>
  <c r="G421" i="3"/>
  <c r="K432" i="19"/>
  <c r="Q432" i="3"/>
  <c r="P322" i="19"/>
  <c r="S322" i="19"/>
  <c r="V322" i="3"/>
  <c r="P395" i="19"/>
  <c r="S395" i="19"/>
  <c r="V395" i="3"/>
  <c r="P301" i="19"/>
  <c r="S301" i="19"/>
  <c r="V301" i="3"/>
  <c r="P27" i="19"/>
  <c r="S27" i="19"/>
  <c r="V27" i="3"/>
  <c r="P332" i="19"/>
  <c r="S332" i="19"/>
  <c r="V332" i="3"/>
  <c r="P56" i="19"/>
  <c r="S56" i="19"/>
  <c r="V56" i="3"/>
  <c r="V144" i="3"/>
  <c r="P144" i="19"/>
  <c r="S144" i="19"/>
  <c r="S286" i="19"/>
  <c r="P286" i="19"/>
  <c r="V286" i="3"/>
  <c r="F299" i="19"/>
  <c r="G299" i="3"/>
  <c r="K138" i="19"/>
  <c r="Q138" i="3"/>
  <c r="K163" i="19"/>
  <c r="Q163" i="3"/>
  <c r="K305" i="19"/>
  <c r="Q305" i="3"/>
  <c r="K66" i="19"/>
  <c r="Q66" i="3"/>
  <c r="K405" i="19"/>
  <c r="Q405" i="3"/>
  <c r="P173" i="19"/>
  <c r="V173" i="3"/>
  <c r="S173" i="19"/>
  <c r="P268" i="19"/>
  <c r="S268" i="19"/>
  <c r="V268" i="3"/>
  <c r="P267" i="19"/>
  <c r="S267" i="19"/>
  <c r="V267" i="3"/>
  <c r="P88" i="19"/>
  <c r="S88" i="19"/>
  <c r="V88" i="3"/>
  <c r="P99" i="19"/>
  <c r="S99" i="19"/>
  <c r="V99" i="3"/>
  <c r="P93" i="19"/>
  <c r="S93" i="19"/>
  <c r="V93" i="3"/>
  <c r="S33" i="19"/>
  <c r="P33" i="19"/>
  <c r="V33" i="3"/>
  <c r="S157" i="19"/>
  <c r="P157" i="19"/>
  <c r="V157" i="3"/>
  <c r="P389" i="19"/>
  <c r="S389" i="19"/>
  <c r="V389" i="3"/>
  <c r="P86" i="19"/>
  <c r="S86" i="19"/>
  <c r="V86" i="3"/>
  <c r="P310" i="19"/>
  <c r="S310" i="19"/>
  <c r="V310" i="3"/>
  <c r="P279" i="19"/>
  <c r="S279" i="19"/>
  <c r="V279" i="3"/>
  <c r="P166" i="19"/>
  <c r="S166" i="19"/>
  <c r="V166" i="3"/>
  <c r="F191" i="19"/>
  <c r="G191" i="3"/>
  <c r="F311" i="19"/>
  <c r="G311" i="3"/>
  <c r="F381" i="19"/>
  <c r="G381" i="3"/>
  <c r="F297" i="19"/>
  <c r="G297" i="3"/>
  <c r="F291" i="19"/>
  <c r="G291" i="3"/>
  <c r="F195" i="19"/>
  <c r="G195" i="3"/>
  <c r="F34" i="19"/>
  <c r="G34" i="3"/>
  <c r="F436" i="19"/>
  <c r="G436" i="3"/>
  <c r="F260" i="19"/>
  <c r="G260" i="3"/>
  <c r="F346" i="19"/>
  <c r="G346" i="3"/>
  <c r="F174" i="19"/>
  <c r="G174" i="3"/>
  <c r="F118" i="19"/>
  <c r="G118" i="3"/>
  <c r="G400" i="3"/>
  <c r="F400" i="19"/>
  <c r="F427" i="19"/>
  <c r="G427" i="3"/>
  <c r="F355" i="19"/>
  <c r="G355" i="3"/>
  <c r="F314" i="19"/>
  <c r="G314" i="3"/>
  <c r="F315" i="19"/>
  <c r="G315" i="3"/>
  <c r="F241" i="19"/>
  <c r="G241" i="3"/>
  <c r="F203" i="19"/>
  <c r="G203" i="3"/>
  <c r="F294" i="19"/>
  <c r="G294" i="3"/>
  <c r="F132" i="19"/>
  <c r="G132" i="3"/>
  <c r="F179" i="19"/>
  <c r="G179" i="3"/>
  <c r="F148" i="19"/>
  <c r="G148" i="3"/>
  <c r="K395" i="19"/>
  <c r="Q395" i="3"/>
  <c r="K139" i="19"/>
  <c r="Q139" i="3"/>
  <c r="K385" i="19"/>
  <c r="Q385" i="3"/>
  <c r="K211" i="19"/>
  <c r="Q211" i="3"/>
  <c r="P413" i="19"/>
  <c r="S413" i="19"/>
  <c r="V413" i="3"/>
  <c r="P313" i="19"/>
  <c r="S313" i="19"/>
  <c r="V313" i="3"/>
  <c r="S335" i="19"/>
  <c r="V335" i="3"/>
  <c r="P335" i="19"/>
  <c r="P41" i="19"/>
  <c r="S41" i="19"/>
  <c r="V41" i="3"/>
  <c r="F362" i="19"/>
  <c r="G362" i="3"/>
  <c r="F392" i="19"/>
  <c r="G392" i="3"/>
  <c r="F99" i="19"/>
  <c r="G99" i="3"/>
  <c r="F210" i="19"/>
  <c r="G210" i="3"/>
  <c r="F62" i="19"/>
  <c r="G62" i="3"/>
  <c r="K110" i="19"/>
  <c r="Q110" i="3"/>
  <c r="K342" i="19"/>
  <c r="Q342" i="3"/>
  <c r="K406" i="19"/>
  <c r="Q406" i="3"/>
  <c r="S390" i="19"/>
  <c r="P390" i="19"/>
  <c r="V390" i="3"/>
  <c r="S107" i="19"/>
  <c r="P107" i="19"/>
  <c r="V107" i="3"/>
  <c r="S102" i="19"/>
  <c r="P102" i="19"/>
  <c r="V102" i="3"/>
  <c r="F248" i="19"/>
  <c r="G248" i="3"/>
  <c r="F359" i="19"/>
  <c r="G359" i="3"/>
  <c r="F192" i="19"/>
  <c r="G192" i="3"/>
  <c r="F224" i="19"/>
  <c r="G224" i="3"/>
  <c r="F31" i="19"/>
  <c r="G31" i="3"/>
  <c r="F269" i="19"/>
  <c r="G269" i="3"/>
  <c r="F134" i="19"/>
  <c r="G134" i="3"/>
  <c r="K428" i="19"/>
  <c r="Q428" i="3"/>
  <c r="K380" i="19"/>
  <c r="Q380" i="3"/>
  <c r="K341" i="19"/>
  <c r="Q341" i="3"/>
  <c r="F278" i="19"/>
  <c r="G278" i="3"/>
  <c r="F296" i="19"/>
  <c r="G296" i="3"/>
  <c r="F87" i="19"/>
  <c r="G87" i="3"/>
  <c r="K288" i="19"/>
  <c r="Q288" i="3"/>
  <c r="K270" i="19"/>
  <c r="Q270" i="3"/>
  <c r="K63" i="19"/>
  <c r="Q63" i="3"/>
  <c r="K176" i="19"/>
  <c r="Q176" i="3"/>
  <c r="K437" i="19"/>
  <c r="Q437" i="3"/>
  <c r="K22" i="19"/>
  <c r="Q22" i="3"/>
  <c r="K363" i="19"/>
  <c r="Q363" i="3"/>
  <c r="K228" i="19"/>
  <c r="Q228" i="3"/>
  <c r="K390" i="19"/>
  <c r="Q390" i="3"/>
  <c r="K339" i="19"/>
  <c r="Q339" i="3"/>
  <c r="K164" i="19"/>
  <c r="Q164" i="3"/>
  <c r="K383" i="19"/>
  <c r="Q383" i="3"/>
  <c r="K122" i="19"/>
  <c r="Q122" i="3"/>
  <c r="K170" i="19"/>
  <c r="Q170" i="3"/>
  <c r="K94" i="19"/>
  <c r="Q94" i="3"/>
  <c r="K107" i="19"/>
  <c r="Q107" i="3"/>
  <c r="K37" i="19"/>
  <c r="Q37" i="3"/>
  <c r="K92" i="19"/>
  <c r="Q92" i="3"/>
  <c r="K266" i="19"/>
  <c r="Q266" i="3"/>
  <c r="K95" i="19"/>
  <c r="Q95" i="3"/>
  <c r="K276" i="19"/>
  <c r="Q276" i="3"/>
  <c r="K429" i="19"/>
  <c r="Q429" i="3"/>
  <c r="K102" i="19"/>
  <c r="Q102" i="3"/>
  <c r="K81" i="19"/>
  <c r="Q81" i="3"/>
  <c r="K53" i="19"/>
  <c r="Q53" i="3"/>
  <c r="K282" i="19"/>
  <c r="Q282" i="3"/>
  <c r="K47" i="19"/>
  <c r="Q47" i="3"/>
  <c r="K165" i="19"/>
  <c r="Q165" i="3"/>
  <c r="P403" i="19"/>
  <c r="S403" i="19"/>
  <c r="V403" i="3"/>
  <c r="S340" i="19"/>
  <c r="P340" i="19"/>
  <c r="V340" i="3"/>
  <c r="S123" i="19"/>
  <c r="P123" i="19"/>
  <c r="V123" i="3"/>
  <c r="P231" i="19"/>
  <c r="S231" i="19"/>
  <c r="V231" i="3"/>
  <c r="P353" i="19"/>
  <c r="S353" i="19"/>
  <c r="V353" i="3"/>
  <c r="P372" i="19"/>
  <c r="S372" i="19"/>
  <c r="V372" i="3"/>
  <c r="P212" i="19"/>
  <c r="S212" i="19"/>
  <c r="V212" i="3"/>
  <c r="P334" i="19"/>
  <c r="S334" i="19"/>
  <c r="V334" i="3"/>
  <c r="P336" i="19"/>
  <c r="S336" i="19"/>
  <c r="V336" i="3"/>
  <c r="P243" i="19"/>
  <c r="S243" i="19"/>
  <c r="V243" i="3"/>
  <c r="P225" i="19"/>
  <c r="S225" i="19"/>
  <c r="V225" i="3"/>
  <c r="S189" i="19"/>
  <c r="P189" i="19"/>
  <c r="V189" i="3"/>
  <c r="S434" i="19"/>
  <c r="V434" i="3"/>
  <c r="P434" i="19"/>
  <c r="S242" i="19"/>
  <c r="P242" i="19"/>
  <c r="V242" i="3"/>
  <c r="P330" i="19"/>
  <c r="S330" i="19"/>
  <c r="V330" i="3"/>
  <c r="S354" i="19"/>
  <c r="P354" i="19"/>
  <c r="V354" i="3"/>
  <c r="P143" i="19"/>
  <c r="S143" i="19"/>
  <c r="V143" i="3"/>
  <c r="P349" i="19"/>
  <c r="S349" i="19"/>
  <c r="V349" i="3"/>
  <c r="S298" i="19"/>
  <c r="P298" i="19"/>
  <c r="V298" i="3"/>
  <c r="P257" i="19"/>
  <c r="S257" i="19"/>
  <c r="V257" i="3"/>
  <c r="P85" i="19"/>
  <c r="S85" i="19"/>
  <c r="V85" i="3"/>
  <c r="P193" i="19"/>
  <c r="S193" i="19"/>
  <c r="V193" i="3"/>
  <c r="S58" i="19"/>
  <c r="P58" i="19"/>
  <c r="V58" i="3"/>
  <c r="P23" i="19"/>
  <c r="S23" i="19"/>
  <c r="V23" i="3"/>
  <c r="P194" i="19"/>
  <c r="S194" i="19"/>
  <c r="V194" i="3"/>
  <c r="P221" i="19"/>
  <c r="S221" i="19"/>
  <c r="V221" i="3"/>
  <c r="P368" i="19"/>
  <c r="S368" i="19"/>
  <c r="V368" i="3"/>
  <c r="P249" i="19"/>
  <c r="S249" i="19"/>
  <c r="V249" i="3"/>
  <c r="P246" i="19"/>
  <c r="S246" i="19"/>
  <c r="V246" i="3"/>
  <c r="P250" i="19"/>
  <c r="S250" i="19"/>
  <c r="V250" i="3"/>
  <c r="P367" i="19"/>
  <c r="S367" i="19"/>
  <c r="V367" i="3"/>
  <c r="P149" i="19"/>
  <c r="S149" i="19"/>
  <c r="V149" i="3"/>
  <c r="S238" i="19"/>
  <c r="V238" i="3"/>
  <c r="P238" i="19"/>
  <c r="P402" i="19"/>
  <c r="S402" i="19"/>
  <c r="V402" i="3"/>
  <c r="S352" i="19"/>
  <c r="P352" i="19"/>
  <c r="V352" i="3"/>
  <c r="S275" i="19"/>
  <c r="P275" i="19"/>
  <c r="V275" i="3"/>
  <c r="P410" i="19"/>
  <c r="S410" i="19"/>
  <c r="V410" i="3"/>
  <c r="S100" i="19"/>
  <c r="P100" i="19"/>
  <c r="V100" i="3"/>
  <c r="P309" i="19"/>
  <c r="S309" i="19"/>
  <c r="V309" i="3"/>
  <c r="P218" i="19"/>
  <c r="S218" i="19"/>
  <c r="V218" i="3"/>
  <c r="P75" i="19"/>
  <c r="S75" i="19"/>
  <c r="V75" i="3"/>
  <c r="S259" i="19"/>
  <c r="P259" i="19"/>
  <c r="V259" i="3"/>
  <c r="S76" i="19"/>
  <c r="P76" i="19"/>
  <c r="V76" i="3"/>
  <c r="P52" i="19"/>
  <c r="S52" i="19"/>
  <c r="V52" i="3"/>
  <c r="S153" i="19"/>
  <c r="P153" i="19"/>
  <c r="V153" i="3"/>
  <c r="P219" i="19"/>
  <c r="S219" i="19"/>
  <c r="V219" i="3"/>
  <c r="P130" i="19"/>
  <c r="S130" i="19"/>
  <c r="V130" i="3"/>
  <c r="S171" i="19"/>
  <c r="P171" i="19"/>
  <c r="V171" i="3"/>
  <c r="P217" i="19"/>
  <c r="S217" i="19"/>
  <c r="V217" i="3"/>
  <c r="P159" i="19"/>
  <c r="S159" i="19"/>
  <c r="V159" i="3"/>
  <c r="P233" i="19"/>
  <c r="S233" i="19"/>
  <c r="V233" i="3"/>
  <c r="V398" i="3"/>
  <c r="P398" i="19"/>
  <c r="S398" i="19"/>
  <c r="P371" i="19"/>
  <c r="S371" i="19"/>
  <c r="V371" i="3"/>
  <c r="P277" i="19"/>
  <c r="S277" i="19"/>
  <c r="V277" i="3"/>
  <c r="F318" i="19"/>
  <c r="G318" i="3"/>
  <c r="F110" i="19"/>
  <c r="G110" i="3"/>
  <c r="P156" i="19"/>
  <c r="S156" i="19"/>
  <c r="V156" i="3"/>
  <c r="P205" i="19"/>
  <c r="S205" i="19"/>
  <c r="V205" i="3"/>
  <c r="P26" i="19"/>
  <c r="S26" i="19"/>
  <c r="V26" i="3"/>
  <c r="P254" i="19"/>
  <c r="S254" i="19"/>
  <c r="V254" i="3"/>
  <c r="S229" i="19"/>
  <c r="P229" i="19"/>
  <c r="V229" i="3"/>
  <c r="P304" i="19"/>
  <c r="S304" i="19"/>
  <c r="V304" i="3"/>
  <c r="P319" i="19"/>
  <c r="S319" i="19"/>
  <c r="V319" i="3"/>
  <c r="P252" i="19"/>
  <c r="P273" i="19"/>
  <c r="S273" i="19"/>
  <c r="V273" i="3"/>
  <c r="P121" i="19"/>
  <c r="S121" i="19"/>
  <c r="V121" i="3"/>
  <c r="P216" i="19"/>
  <c r="S216" i="19"/>
  <c r="V216" i="3"/>
  <c r="S424" i="19"/>
  <c r="P424" i="19"/>
  <c r="V424" i="3"/>
  <c r="P29" i="19"/>
  <c r="S29" i="19"/>
  <c r="V29" i="3"/>
  <c r="F413" i="19"/>
  <c r="G413" i="3"/>
  <c r="F25" i="19"/>
  <c r="G25" i="3"/>
  <c r="F342" i="19"/>
  <c r="G342" i="3"/>
  <c r="F82" i="19"/>
  <c r="G82" i="3"/>
  <c r="F307" i="19"/>
  <c r="G307" i="3"/>
  <c r="F324" i="19"/>
  <c r="G324" i="3"/>
  <c r="F356" i="19"/>
  <c r="G356" i="3"/>
  <c r="F335" i="19"/>
  <c r="G335" i="3"/>
  <c r="F406" i="19"/>
  <c r="G406" i="3"/>
  <c r="F418" i="19"/>
  <c r="G418" i="3"/>
  <c r="F41" i="19"/>
  <c r="G41" i="3"/>
  <c r="K403" i="19"/>
  <c r="Q403" i="3"/>
  <c r="K340" i="19"/>
  <c r="Q340" i="3"/>
  <c r="K123" i="19"/>
  <c r="Q123" i="3"/>
  <c r="K231" i="19"/>
  <c r="Q231" i="3"/>
  <c r="K353" i="19"/>
  <c r="Q353" i="3"/>
  <c r="K372" i="19"/>
  <c r="Q372" i="3"/>
  <c r="K212" i="19"/>
  <c r="Q212" i="3"/>
  <c r="K334" i="19"/>
  <c r="Q334" i="3"/>
  <c r="K336" i="19"/>
  <c r="Q336" i="3"/>
  <c r="K243" i="19"/>
  <c r="Q243" i="3"/>
  <c r="K225" i="19"/>
  <c r="Q225" i="3"/>
  <c r="K189" i="19"/>
  <c r="Q189" i="3"/>
  <c r="K434" i="19"/>
  <c r="Q434" i="3"/>
  <c r="K242" i="19"/>
  <c r="Q242" i="3"/>
  <c r="K330" i="19"/>
  <c r="Q330" i="3"/>
  <c r="K354" i="19"/>
  <c r="Q354" i="3"/>
  <c r="K143" i="19"/>
  <c r="Q143" i="3"/>
  <c r="K349" i="19"/>
  <c r="Q349" i="3"/>
  <c r="K298" i="19"/>
  <c r="Q298" i="3"/>
  <c r="K257" i="19"/>
  <c r="Q257" i="3"/>
  <c r="K85" i="19"/>
  <c r="Q85" i="3"/>
  <c r="K193" i="19"/>
  <c r="Q193" i="3"/>
  <c r="K58" i="19"/>
  <c r="Q58" i="3"/>
  <c r="K23" i="19"/>
  <c r="Q23" i="3"/>
  <c r="K194" i="19"/>
  <c r="Q194" i="3"/>
  <c r="K396" i="19"/>
  <c r="Q396" i="3"/>
  <c r="K221" i="19"/>
  <c r="Q221" i="3"/>
  <c r="K368" i="19"/>
  <c r="Q368" i="3"/>
  <c r="K249" i="19"/>
  <c r="Q249" i="3"/>
  <c r="K246" i="19"/>
  <c r="Q246" i="3"/>
  <c r="K250" i="19"/>
  <c r="Q250" i="3"/>
  <c r="Q367" i="3"/>
  <c r="K367" i="19"/>
  <c r="K149" i="19"/>
  <c r="Q149" i="3"/>
  <c r="K238" i="19"/>
  <c r="Q238" i="3"/>
  <c r="K402" i="19"/>
  <c r="Q402" i="3"/>
  <c r="K352" i="19"/>
  <c r="Q352" i="3"/>
  <c r="K275" i="19"/>
  <c r="Q275" i="3"/>
  <c r="K410" i="19"/>
  <c r="Q410" i="3"/>
  <c r="K100" i="19"/>
  <c r="Q100" i="3"/>
  <c r="K309" i="19"/>
  <c r="Q309" i="3"/>
  <c r="K218" i="19"/>
  <c r="Q218" i="3"/>
  <c r="K75" i="19"/>
  <c r="Q75" i="3"/>
  <c r="K259" i="19"/>
  <c r="Q259" i="3"/>
  <c r="K76" i="19"/>
  <c r="Q76" i="3"/>
  <c r="K52" i="19"/>
  <c r="Q52" i="3"/>
  <c r="K153" i="19"/>
  <c r="Q153" i="3"/>
  <c r="K219" i="19"/>
  <c r="Q219" i="3"/>
  <c r="K130" i="19"/>
  <c r="Q130" i="3"/>
  <c r="K171" i="19"/>
  <c r="Q171" i="3"/>
  <c r="K217" i="19"/>
  <c r="Q217" i="3"/>
  <c r="K159" i="19"/>
  <c r="Q159" i="3"/>
  <c r="K233" i="19"/>
  <c r="Q233" i="3"/>
  <c r="K398" i="19"/>
  <c r="Q398" i="3"/>
  <c r="K371" i="19"/>
  <c r="Q371" i="3"/>
  <c r="K277" i="19"/>
  <c r="Q277" i="3"/>
  <c r="P140" i="19"/>
  <c r="S140" i="19"/>
  <c r="V140" i="3"/>
  <c r="S393" i="19"/>
  <c r="P393" i="19"/>
  <c r="V393" i="3"/>
  <c r="P19" i="19"/>
  <c r="S19" i="19"/>
  <c r="V19" i="3"/>
  <c r="F116" i="19"/>
  <c r="G116" i="3"/>
  <c r="F428" i="19"/>
  <c r="G428" i="3"/>
  <c r="F197" i="19"/>
  <c r="G197" i="3"/>
  <c r="F199" i="19"/>
  <c r="G199" i="3"/>
  <c r="F302" i="19"/>
  <c r="G302" i="3"/>
  <c r="F420" i="19"/>
  <c r="G420" i="3"/>
  <c r="F321" i="19"/>
  <c r="G321" i="3"/>
  <c r="F380" i="19"/>
  <c r="G380" i="3"/>
  <c r="F182" i="19"/>
  <c r="G182" i="3"/>
  <c r="F232" i="19"/>
  <c r="G232" i="3"/>
  <c r="F83" i="19"/>
  <c r="G83" i="3"/>
  <c r="F226" i="19"/>
  <c r="G226" i="3"/>
  <c r="F341" i="19"/>
  <c r="G341" i="3"/>
  <c r="F61" i="19"/>
  <c r="G61" i="3"/>
  <c r="F207" i="19"/>
  <c r="G207" i="3"/>
  <c r="F285" i="19"/>
  <c r="G285" i="3"/>
  <c r="F357" i="19"/>
  <c r="G357" i="3"/>
  <c r="F119" i="19"/>
  <c r="G119" i="3"/>
  <c r="K137" i="19"/>
  <c r="Q137" i="3"/>
  <c r="K187" i="19"/>
  <c r="Q187" i="3"/>
  <c r="K290" i="19"/>
  <c r="Q290" i="3"/>
  <c r="K125" i="19"/>
  <c r="Q125" i="3"/>
  <c r="K42" i="19"/>
  <c r="Q42" i="3"/>
  <c r="K90" i="19"/>
  <c r="Q90" i="3"/>
  <c r="K162" i="19"/>
  <c r="Q162" i="3"/>
  <c r="K414" i="19"/>
  <c r="Q414" i="3"/>
  <c r="K117" i="19"/>
  <c r="Q117" i="3"/>
  <c r="F387" i="19"/>
  <c r="G387" i="3"/>
  <c r="F115" i="19"/>
  <c r="G115" i="3"/>
  <c r="F261" i="19"/>
  <c r="G261" i="3"/>
  <c r="P84" i="19"/>
  <c r="S84" i="19"/>
  <c r="V84" i="3"/>
  <c r="K374" i="19"/>
  <c r="Q374" i="3"/>
  <c r="K186" i="19"/>
  <c r="Q186" i="3"/>
  <c r="K21" i="19"/>
  <c r="Q21" i="3"/>
  <c r="S244" i="19"/>
  <c r="P244" i="19"/>
  <c r="V244" i="3"/>
  <c r="P210" i="19"/>
  <c r="S210" i="19"/>
  <c r="V210" i="3"/>
  <c r="F262" i="19"/>
  <c r="G262" i="3"/>
  <c r="F333" i="19"/>
  <c r="G333" i="3"/>
  <c r="F345" i="19"/>
  <c r="G345" i="3"/>
  <c r="F201" i="19"/>
  <c r="G201" i="3"/>
  <c r="F20" i="19"/>
  <c r="G20" i="3"/>
  <c r="K55" i="19"/>
  <c r="Q55" i="3"/>
  <c r="K96" i="19"/>
  <c r="Q96" i="3"/>
  <c r="K303" i="19"/>
  <c r="Q303" i="3"/>
  <c r="K141" i="19"/>
  <c r="Q141" i="3"/>
  <c r="P25" i="19"/>
  <c r="S25" i="19"/>
  <c r="V25" i="3"/>
  <c r="V324" i="3"/>
  <c r="P324" i="19"/>
  <c r="S324" i="19"/>
  <c r="F220" i="19"/>
  <c r="G220" i="3"/>
  <c r="F128" i="19"/>
  <c r="G128" i="3"/>
  <c r="F93" i="19"/>
  <c r="G93" i="3"/>
  <c r="F124" i="19"/>
  <c r="G124" i="3"/>
  <c r="F133" i="19"/>
  <c r="G133" i="3"/>
  <c r="F310" i="19"/>
  <c r="G310" i="3"/>
  <c r="F279" i="19"/>
  <c r="G279" i="3"/>
  <c r="P380" i="19"/>
  <c r="S380" i="19"/>
  <c r="V380" i="3"/>
  <c r="Q313" i="3"/>
  <c r="P288" i="19"/>
  <c r="S288" i="19"/>
  <c r="V288" i="3"/>
  <c r="P228" i="19"/>
  <c r="S228" i="19"/>
  <c r="V228" i="3"/>
  <c r="P37" i="19"/>
  <c r="S37" i="19"/>
  <c r="V37" i="3"/>
  <c r="P53" i="19"/>
  <c r="S53" i="19"/>
  <c r="V53" i="3"/>
  <c r="F293" i="19"/>
  <c r="G293" i="3"/>
  <c r="F177" i="19"/>
  <c r="G177" i="3"/>
  <c r="F183" i="19"/>
  <c r="G183" i="3"/>
  <c r="F247" i="19"/>
  <c r="G247" i="3"/>
  <c r="F79" i="19"/>
  <c r="G79" i="3"/>
  <c r="F172" i="19"/>
  <c r="G172" i="3"/>
  <c r="F316" i="19"/>
  <c r="G316" i="3"/>
  <c r="K199" i="19"/>
  <c r="Q199" i="3"/>
  <c r="F46" i="19"/>
  <c r="G46" i="3"/>
  <c r="F303" i="19"/>
  <c r="G303" i="3"/>
  <c r="F135" i="19"/>
  <c r="G135" i="3"/>
  <c r="K156" i="19"/>
  <c r="Q156" i="3"/>
  <c r="Q304" i="3"/>
  <c r="K304" i="19"/>
  <c r="K216" i="19"/>
  <c r="Q216" i="3"/>
  <c r="S72" i="19"/>
  <c r="P72" i="19"/>
  <c r="V72" i="3"/>
  <c r="P239" i="19"/>
  <c r="S239" i="19"/>
  <c r="V239" i="3"/>
  <c r="F270" i="19"/>
  <c r="G270" i="3"/>
  <c r="F176" i="19"/>
  <c r="G176" i="3"/>
  <c r="F228" i="19"/>
  <c r="G228" i="3"/>
  <c r="F383" i="19"/>
  <c r="G383" i="3"/>
  <c r="F94" i="19"/>
  <c r="G94" i="3"/>
  <c r="F92" i="19"/>
  <c r="G92" i="3"/>
  <c r="F276" i="19"/>
  <c r="G276" i="3"/>
  <c r="F429" i="19"/>
  <c r="G429" i="3"/>
  <c r="F53" i="19"/>
  <c r="G53" i="3"/>
  <c r="F282" i="19"/>
  <c r="G282" i="3"/>
  <c r="K140" i="19"/>
  <c r="Q140" i="3"/>
  <c r="K393" i="19"/>
  <c r="Q393" i="3"/>
  <c r="K19" i="19"/>
  <c r="Q19" i="3"/>
  <c r="P283" i="19"/>
  <c r="S283" i="19"/>
  <c r="V283" i="3"/>
  <c r="P68" i="19"/>
  <c r="S68" i="19"/>
  <c r="V68" i="3"/>
  <c r="P364" i="19"/>
  <c r="S364" i="19"/>
  <c r="V364" i="3"/>
  <c r="P196" i="19"/>
  <c r="S196" i="19"/>
  <c r="V196" i="3"/>
  <c r="S347" i="19"/>
  <c r="V347" i="3"/>
  <c r="P347" i="19"/>
  <c r="P234" i="19"/>
  <c r="S234" i="19"/>
  <c r="V234" i="3"/>
  <c r="P181" i="19"/>
  <c r="S181" i="19"/>
  <c r="V181" i="3"/>
  <c r="S343" i="19"/>
  <c r="P343" i="19"/>
  <c r="V343" i="3"/>
  <c r="P43" i="19"/>
  <c r="S43" i="19"/>
  <c r="V43" i="3"/>
  <c r="P180" i="19"/>
  <c r="S180" i="19"/>
  <c r="V180" i="3"/>
  <c r="P206" i="19"/>
  <c r="S206" i="19"/>
  <c r="V206" i="3"/>
  <c r="S114" i="19"/>
  <c r="P114" i="19"/>
  <c r="V114" i="3"/>
  <c r="P146" i="19"/>
  <c r="S146" i="19"/>
  <c r="V146" i="3"/>
  <c r="P160" i="19"/>
  <c r="S160" i="19"/>
  <c r="V160" i="3"/>
  <c r="P407" i="19"/>
  <c r="S407" i="19"/>
  <c r="V407" i="3"/>
  <c r="S360" i="19"/>
  <c r="P360" i="19"/>
  <c r="V360" i="3"/>
  <c r="K326" i="19"/>
  <c r="Q326" i="3"/>
  <c r="P15" i="3"/>
  <c r="N15" i="3"/>
  <c r="F158" i="19"/>
  <c r="G158" i="3"/>
  <c r="F281" i="19"/>
  <c r="G281" i="3"/>
  <c r="P378" i="19"/>
  <c r="S378" i="19"/>
  <c r="V378" i="3"/>
  <c r="K251" i="19"/>
  <c r="Q251" i="3"/>
  <c r="S220" i="19"/>
  <c r="P220" i="19"/>
  <c r="V220" i="3"/>
  <c r="P409" i="19"/>
  <c r="S409" i="19"/>
  <c r="V409" i="3"/>
  <c r="S431" i="19"/>
  <c r="P431" i="19"/>
  <c r="V431" i="3"/>
  <c r="F35" i="19"/>
  <c r="G35" i="3"/>
  <c r="F103" i="19"/>
  <c r="G103" i="3"/>
  <c r="F237" i="19"/>
  <c r="G237" i="3"/>
  <c r="F344" i="19"/>
  <c r="G344" i="3"/>
  <c r="F77" i="19"/>
  <c r="G77" i="3"/>
  <c r="K378" i="19"/>
  <c r="Q378" i="3"/>
  <c r="K104" i="19"/>
  <c r="Q104" i="3"/>
  <c r="K274" i="19"/>
  <c r="Q274" i="3"/>
  <c r="K425" i="19"/>
  <c r="Q425" i="3"/>
  <c r="S342" i="19"/>
  <c r="P342" i="19"/>
  <c r="V342" i="3"/>
  <c r="P356" i="19"/>
  <c r="S356" i="19"/>
  <c r="V356" i="3"/>
  <c r="F268" i="19"/>
  <c r="G268" i="3"/>
  <c r="G184" i="3"/>
  <c r="F184" i="19"/>
  <c r="S232" i="19"/>
  <c r="P232" i="19"/>
  <c r="V232" i="3"/>
  <c r="K307" i="19"/>
  <c r="Q307" i="3"/>
  <c r="K41" i="19"/>
  <c r="Q41" i="3"/>
  <c r="P22" i="19"/>
  <c r="S22" i="19"/>
  <c r="V22" i="3"/>
  <c r="P122" i="19"/>
  <c r="S122" i="19"/>
  <c r="V122" i="3"/>
  <c r="S95" i="19"/>
  <c r="P95" i="19"/>
  <c r="V95" i="3"/>
  <c r="P165" i="19"/>
  <c r="S165" i="19"/>
  <c r="V165" i="3"/>
  <c r="F373" i="19"/>
  <c r="G373" i="3"/>
  <c r="F327" i="19"/>
  <c r="G327" i="3"/>
  <c r="F129" i="19"/>
  <c r="G129" i="3"/>
  <c r="F109" i="19"/>
  <c r="G109" i="3"/>
  <c r="F350" i="19"/>
  <c r="G350" i="3"/>
  <c r="F358" i="19"/>
  <c r="G358" i="3"/>
  <c r="F89" i="19"/>
  <c r="G89" i="3"/>
  <c r="F106" i="19"/>
  <c r="G106" i="3"/>
  <c r="K420" i="19"/>
  <c r="Q420" i="3"/>
  <c r="F382" i="19"/>
  <c r="G382" i="3"/>
  <c r="F96" i="19"/>
  <c r="G96" i="3"/>
  <c r="F416" i="19"/>
  <c r="G416" i="3"/>
  <c r="F425" i="19"/>
  <c r="G425" i="3"/>
  <c r="K205" i="19"/>
  <c r="Q205" i="3"/>
  <c r="S161" i="19"/>
  <c r="P161" i="19"/>
  <c r="V161" i="3"/>
  <c r="P375" i="19"/>
  <c r="S375" i="19"/>
  <c r="V375" i="3"/>
  <c r="P40" i="19"/>
  <c r="S40" i="19"/>
  <c r="V40" i="3"/>
  <c r="F22" i="19"/>
  <c r="G22" i="3"/>
  <c r="F164" i="19"/>
  <c r="G164" i="3"/>
  <c r="F37" i="19"/>
  <c r="G37" i="3"/>
  <c r="F165" i="19"/>
  <c r="G165" i="3"/>
  <c r="K161" i="19"/>
  <c r="Q161" i="3"/>
  <c r="K386" i="19"/>
  <c r="Q386" i="3"/>
  <c r="K72" i="19"/>
  <c r="Q72" i="3"/>
  <c r="K331" i="19"/>
  <c r="Q331" i="3"/>
  <c r="K312" i="19"/>
  <c r="Q312" i="3"/>
  <c r="K375" i="19"/>
  <c r="Q375" i="3"/>
  <c r="K126" i="19"/>
  <c r="Q126" i="3"/>
  <c r="K239" i="19"/>
  <c r="Q239" i="3"/>
  <c r="K365" i="19"/>
  <c r="Q365" i="3"/>
  <c r="K292" i="19"/>
  <c r="Q292" i="3"/>
  <c r="K329" i="19"/>
  <c r="Q329" i="3"/>
  <c r="K40" i="19"/>
  <c r="Q40" i="3"/>
  <c r="S98" i="19"/>
  <c r="P98" i="19"/>
  <c r="V98" i="3"/>
  <c r="P271" i="19"/>
  <c r="S271" i="19"/>
  <c r="V271" i="3"/>
  <c r="S387" i="19"/>
  <c r="P387" i="19"/>
  <c r="V387" i="3"/>
  <c r="P388" i="19"/>
  <c r="S388" i="19"/>
  <c r="V388" i="3"/>
  <c r="S376" i="19"/>
  <c r="P376" i="19"/>
  <c r="V376" i="3"/>
  <c r="S323" i="19"/>
  <c r="P323" i="19"/>
  <c r="V323" i="3"/>
  <c r="P49" i="19"/>
  <c r="S49" i="19"/>
  <c r="V49" i="3"/>
  <c r="P227" i="19"/>
  <c r="S227" i="19"/>
  <c r="V227" i="3"/>
  <c r="P158" i="19"/>
  <c r="S158" i="19"/>
  <c r="V158" i="3"/>
  <c r="P419" i="19"/>
  <c r="S419" i="19"/>
  <c r="V419" i="3"/>
  <c r="P36" i="19"/>
  <c r="S36" i="19"/>
  <c r="V36" i="3"/>
  <c r="S115" i="19"/>
  <c r="P115" i="19"/>
  <c r="V115" i="3"/>
  <c r="S328" i="19"/>
  <c r="P328" i="19"/>
  <c r="V328" i="3"/>
  <c r="S361" i="19"/>
  <c r="P361" i="19"/>
  <c r="V361" i="3"/>
  <c r="S168" i="19"/>
  <c r="P168" i="19"/>
  <c r="V168" i="3"/>
  <c r="S215" i="19"/>
  <c r="P215" i="19"/>
  <c r="V215" i="3"/>
  <c r="P300" i="19"/>
  <c r="S300" i="19"/>
  <c r="V300" i="3"/>
  <c r="P32" i="19"/>
  <c r="S32" i="19"/>
  <c r="V32" i="3"/>
  <c r="S281" i="19"/>
  <c r="P281" i="19"/>
  <c r="V281" i="3"/>
  <c r="P351" i="19"/>
  <c r="S351" i="19"/>
  <c r="V351" i="3"/>
  <c r="P397" i="19"/>
  <c r="S397" i="19"/>
  <c r="V397" i="3"/>
  <c r="S136" i="19"/>
  <c r="P136" i="19"/>
  <c r="V136" i="3"/>
  <c r="P101" i="19"/>
  <c r="S101" i="19"/>
  <c r="V101" i="3"/>
  <c r="P69" i="19"/>
  <c r="S69" i="19"/>
  <c r="V69" i="3"/>
  <c r="S320" i="19"/>
  <c r="V320" i="3"/>
  <c r="P320" i="19"/>
  <c r="S280" i="19"/>
  <c r="P280" i="19"/>
  <c r="V280" i="3"/>
  <c r="P261" i="19"/>
  <c r="S261" i="19"/>
  <c r="V261" i="3"/>
  <c r="S421" i="19"/>
  <c r="P421" i="19"/>
  <c r="V421" i="3"/>
  <c r="F403" i="19"/>
  <c r="G403" i="3"/>
  <c r="F340" i="19"/>
  <c r="G340" i="3"/>
  <c r="F123" i="19"/>
  <c r="G123" i="3"/>
  <c r="F231" i="19"/>
  <c r="G231" i="3"/>
  <c r="F353" i="19"/>
  <c r="G353" i="3"/>
  <c r="F372" i="19"/>
  <c r="G372" i="3"/>
  <c r="F212" i="19"/>
  <c r="G212" i="3"/>
  <c r="F334" i="19"/>
  <c r="G334" i="3"/>
  <c r="F51" i="19"/>
  <c r="G51" i="3"/>
  <c r="F336" i="19"/>
  <c r="G336" i="3"/>
  <c r="F243" i="19"/>
  <c r="G243" i="3"/>
  <c r="F225" i="19"/>
  <c r="G225" i="3"/>
  <c r="F189" i="19"/>
  <c r="G189" i="3"/>
  <c r="F434" i="19"/>
  <c r="G434" i="3"/>
  <c r="F242" i="19"/>
  <c r="G242" i="3"/>
  <c r="F330" i="19"/>
  <c r="G330" i="3"/>
  <c r="F354" i="19"/>
  <c r="G354" i="3"/>
  <c r="F143" i="19"/>
  <c r="G143" i="3"/>
  <c r="G349" i="3"/>
  <c r="F349" i="19"/>
  <c r="F298" i="19"/>
  <c r="G298" i="3"/>
  <c r="F257" i="19"/>
  <c r="G257" i="3"/>
  <c r="F85" i="19"/>
  <c r="G85" i="3"/>
  <c r="F193" i="19"/>
  <c r="G193" i="3"/>
  <c r="F58" i="19"/>
  <c r="G58" i="3"/>
  <c r="F23" i="19"/>
  <c r="G23" i="3"/>
  <c r="F194" i="19"/>
  <c r="G194" i="3"/>
  <c r="F221" i="19"/>
  <c r="G221" i="3"/>
  <c r="F368" i="19"/>
  <c r="G368" i="3"/>
  <c r="F249" i="19"/>
  <c r="G249" i="3"/>
  <c r="F246" i="19"/>
  <c r="G246" i="3"/>
  <c r="F250" i="19"/>
  <c r="G250" i="3"/>
  <c r="G367" i="3"/>
  <c r="F367" i="19"/>
  <c r="F149" i="19"/>
  <c r="G149" i="3"/>
  <c r="F238" i="19"/>
  <c r="G238" i="3"/>
  <c r="F402" i="19"/>
  <c r="G402" i="3"/>
  <c r="F352" i="19"/>
  <c r="G352" i="3"/>
  <c r="F275" i="19"/>
  <c r="G275" i="3"/>
  <c r="F410" i="19"/>
  <c r="G410" i="3"/>
  <c r="F100" i="19"/>
  <c r="G100" i="3"/>
  <c r="F309" i="19"/>
  <c r="G309" i="3"/>
  <c r="F218" i="19"/>
  <c r="G218" i="3"/>
  <c r="F75" i="19"/>
  <c r="G75" i="3"/>
  <c r="F259" i="19"/>
  <c r="G259" i="3"/>
  <c r="F76" i="19"/>
  <c r="G76" i="3"/>
  <c r="F52" i="19"/>
  <c r="G52" i="3"/>
  <c r="F153" i="19"/>
  <c r="G153" i="3"/>
  <c r="F219" i="19"/>
  <c r="G219" i="3"/>
  <c r="F130" i="19"/>
  <c r="G130" i="3"/>
  <c r="F171" i="19"/>
  <c r="G171" i="3"/>
  <c r="F217" i="19"/>
  <c r="G217" i="3"/>
  <c r="F159" i="19"/>
  <c r="G159" i="3"/>
  <c r="F233" i="19"/>
  <c r="G233" i="3"/>
  <c r="F398" i="19"/>
  <c r="G398" i="3"/>
  <c r="F371" i="19"/>
  <c r="G371" i="3"/>
  <c r="F277" i="19"/>
  <c r="G277" i="3"/>
  <c r="K283" i="19"/>
  <c r="Q283" i="3"/>
  <c r="K68" i="19"/>
  <c r="Q68" i="3"/>
  <c r="K364" i="19"/>
  <c r="Q364" i="3"/>
  <c r="K196" i="19"/>
  <c r="Q196" i="3"/>
  <c r="K347" i="19"/>
  <c r="Q347" i="3"/>
  <c r="Q234" i="3"/>
  <c r="K234" i="19"/>
  <c r="K181" i="19"/>
  <c r="Q181" i="3"/>
  <c r="K343" i="19"/>
  <c r="Q343" i="3"/>
  <c r="K43" i="19"/>
  <c r="Q43" i="3"/>
  <c r="K180" i="19"/>
  <c r="Q180" i="3"/>
  <c r="K206" i="19"/>
  <c r="Q206" i="3"/>
  <c r="K114" i="19"/>
  <c r="Q114" i="3"/>
  <c r="K146" i="19"/>
  <c r="Q146" i="3"/>
  <c r="K160" i="19"/>
  <c r="Q160" i="3"/>
  <c r="K407" i="19"/>
  <c r="Q407" i="3"/>
  <c r="K360" i="19"/>
  <c r="Q360" i="3"/>
  <c r="P299" i="19"/>
  <c r="S299" i="19"/>
  <c r="V299" i="3"/>
  <c r="F137" i="19"/>
  <c r="G137" i="3"/>
  <c r="F187" i="19"/>
  <c r="G187" i="3"/>
  <c r="F290" i="19"/>
  <c r="G290" i="3"/>
  <c r="F125" i="19"/>
  <c r="G125" i="3"/>
  <c r="F42" i="19"/>
  <c r="G42" i="3"/>
  <c r="F90" i="19"/>
  <c r="G90" i="3"/>
  <c r="P163" i="19"/>
  <c r="S163" i="19"/>
  <c r="V163" i="3"/>
  <c r="K48" i="19"/>
  <c r="Q48" i="3"/>
  <c r="S128" i="19"/>
  <c r="P128" i="19"/>
  <c r="V128" i="3"/>
  <c r="F384" i="19"/>
  <c r="G384" i="3"/>
  <c r="S321" i="19"/>
  <c r="P321" i="19"/>
  <c r="V321" i="3"/>
  <c r="S357" i="19"/>
  <c r="P357" i="19"/>
  <c r="V357" i="3"/>
  <c r="K413" i="19"/>
  <c r="Q413" i="3"/>
  <c r="K356" i="19"/>
  <c r="Q356" i="3"/>
  <c r="P63" i="19"/>
  <c r="S63" i="19"/>
  <c r="V63" i="3"/>
  <c r="S339" i="19"/>
  <c r="P339" i="19"/>
  <c r="V339" i="3"/>
  <c r="V92" i="3"/>
  <c r="P92" i="19"/>
  <c r="S92" i="19"/>
  <c r="S282" i="19"/>
  <c r="P282" i="19"/>
  <c r="V282" i="3"/>
  <c r="F404" i="19"/>
  <c r="G404" i="3"/>
  <c r="F190" i="19"/>
  <c r="G190" i="3"/>
  <c r="F150" i="19"/>
  <c r="G150" i="3"/>
  <c r="F230" i="19"/>
  <c r="G230" i="3"/>
  <c r="F147" i="19"/>
  <c r="G147" i="3"/>
  <c r="F399" i="19"/>
  <c r="G399" i="3"/>
  <c r="F209" i="19"/>
  <c r="G209" i="3"/>
  <c r="K116" i="19"/>
  <c r="Q116" i="3"/>
  <c r="F45" i="19"/>
  <c r="G45" i="3"/>
  <c r="F139" i="19"/>
  <c r="G139" i="3"/>
  <c r="F211" i="19"/>
  <c r="G211" i="3"/>
  <c r="K254" i="19"/>
  <c r="Q254" i="3"/>
  <c r="K121" i="19"/>
  <c r="Q121" i="3"/>
  <c r="S331" i="19"/>
  <c r="P331" i="19"/>
  <c r="V331" i="3"/>
  <c r="P292" i="19"/>
  <c r="S292" i="19"/>
  <c r="V292" i="3"/>
  <c r="G113" i="3"/>
  <c r="F113" i="19"/>
  <c r="F390" i="19"/>
  <c r="G390" i="3"/>
  <c r="F170" i="19"/>
  <c r="G170" i="3"/>
  <c r="F266" i="19"/>
  <c r="G266" i="3"/>
  <c r="F102" i="19"/>
  <c r="G102" i="3"/>
  <c r="F47" i="19"/>
  <c r="G47" i="3"/>
  <c r="K49" i="19"/>
  <c r="Q49" i="3"/>
  <c r="K168" i="19"/>
  <c r="Q168" i="3"/>
  <c r="K281" i="19"/>
  <c r="Q281" i="3"/>
  <c r="K69" i="19"/>
  <c r="Q69" i="3"/>
  <c r="K261" i="19"/>
  <c r="Q261" i="3"/>
  <c r="S191" i="19"/>
  <c r="P191" i="19"/>
  <c r="V191" i="3"/>
  <c r="S35" i="19"/>
  <c r="P35" i="19"/>
  <c r="V35" i="3"/>
  <c r="P311" i="19"/>
  <c r="S311" i="19"/>
  <c r="V311" i="3"/>
  <c r="P381" i="19"/>
  <c r="V381" i="3"/>
  <c r="S381" i="19"/>
  <c r="S297" i="19"/>
  <c r="P297" i="19"/>
  <c r="V297" i="3"/>
  <c r="P175" i="19"/>
  <c r="S175" i="19"/>
  <c r="V175" i="3"/>
  <c r="S291" i="19"/>
  <c r="P291" i="19"/>
  <c r="V291" i="3"/>
  <c r="P195" i="19"/>
  <c r="S195" i="19"/>
  <c r="V195" i="3"/>
  <c r="S262" i="19"/>
  <c r="P262" i="19"/>
  <c r="V262" i="3"/>
  <c r="S34" i="19"/>
  <c r="P34" i="19"/>
  <c r="V34" i="3"/>
  <c r="P338" i="19"/>
  <c r="S338" i="19"/>
  <c r="V338" i="3"/>
  <c r="S103" i="19"/>
  <c r="P103" i="19"/>
  <c r="V103" i="3"/>
  <c r="S411" i="19"/>
  <c r="P411" i="19"/>
  <c r="V411" i="3"/>
  <c r="P436" i="19"/>
  <c r="S436" i="19"/>
  <c r="V436" i="3"/>
  <c r="P384" i="19"/>
  <c r="S384" i="19"/>
  <c r="V384" i="3"/>
  <c r="P70" i="19"/>
  <c r="S70" i="19"/>
  <c r="V70" i="3"/>
  <c r="P346" i="19"/>
  <c r="S346" i="19"/>
  <c r="V346" i="3"/>
  <c r="P333" i="19"/>
  <c r="S333" i="19"/>
  <c r="V333" i="3"/>
  <c r="P174" i="19"/>
  <c r="S174" i="19"/>
  <c r="V174" i="3"/>
  <c r="S38" i="19"/>
  <c r="P38" i="19"/>
  <c r="V38" i="3"/>
  <c r="S118" i="19"/>
  <c r="P118" i="19"/>
  <c r="V118" i="3"/>
  <c r="S237" i="19"/>
  <c r="P237" i="19"/>
  <c r="V237" i="3"/>
  <c r="S400" i="19"/>
  <c r="P400" i="19"/>
  <c r="V400" i="3"/>
  <c r="P73" i="19"/>
  <c r="S73" i="19"/>
  <c r="V73" i="3"/>
  <c r="P65" i="19"/>
  <c r="S65" i="19"/>
  <c r="V65" i="3"/>
  <c r="P427" i="19"/>
  <c r="S427" i="19"/>
  <c r="V427" i="3"/>
  <c r="P355" i="19"/>
  <c r="S355" i="19"/>
  <c r="V355" i="3"/>
  <c r="S345" i="19"/>
  <c r="P345" i="19"/>
  <c r="V345" i="3"/>
  <c r="S314" i="19"/>
  <c r="P314" i="19"/>
  <c r="V314" i="3"/>
  <c r="P256" i="19"/>
  <c r="S256" i="19"/>
  <c r="V256" i="3"/>
  <c r="S315" i="19"/>
  <c r="P315" i="19"/>
  <c r="V315" i="3"/>
  <c r="P344" i="19"/>
  <c r="S344" i="19"/>
  <c r="V344" i="3"/>
  <c r="P241" i="19"/>
  <c r="S241" i="19"/>
  <c r="V241" i="3"/>
  <c r="S44" i="19"/>
  <c r="P44" i="19"/>
  <c r="V44" i="3"/>
  <c r="P203" i="19"/>
  <c r="S203" i="19"/>
  <c r="V203" i="3"/>
  <c r="P201" i="19"/>
  <c r="S201" i="19"/>
  <c r="V201" i="3"/>
  <c r="P294" i="19"/>
  <c r="S294" i="19"/>
  <c r="V294" i="3"/>
  <c r="S132" i="19"/>
  <c r="P132" i="19"/>
  <c r="V132" i="3"/>
  <c r="P74" i="19"/>
  <c r="S74" i="19"/>
  <c r="V74" i="3"/>
  <c r="S179" i="19"/>
  <c r="P179" i="19"/>
  <c r="V179" i="3"/>
  <c r="P200" i="19"/>
  <c r="R200" i="19" s="1"/>
  <c r="S200" i="19"/>
  <c r="U200" i="19" s="1"/>
  <c r="V200" i="3"/>
  <c r="X200" i="3" s="1"/>
  <c r="P151" i="19"/>
  <c r="S151" i="19"/>
  <c r="V151" i="3"/>
  <c r="S77" i="19"/>
  <c r="P77" i="19"/>
  <c r="V77" i="3"/>
  <c r="S20" i="19"/>
  <c r="P20" i="19"/>
  <c r="V20" i="3"/>
  <c r="S295" i="19"/>
  <c r="P295" i="19"/>
  <c r="V295" i="3"/>
  <c r="S148" i="19"/>
  <c r="P148" i="19"/>
  <c r="V148" i="3"/>
  <c r="P366" i="19"/>
  <c r="S366" i="19"/>
  <c r="V366" i="3"/>
  <c r="P377" i="19"/>
  <c r="S377" i="19"/>
  <c r="V377" i="3"/>
  <c r="P111" i="19"/>
  <c r="S111" i="19"/>
  <c r="V111" i="3"/>
  <c r="P208" i="19"/>
  <c r="S208" i="19"/>
  <c r="V208" i="3"/>
  <c r="P142" i="19"/>
  <c r="S142" i="19"/>
  <c r="V142" i="3"/>
  <c r="P370" i="19"/>
  <c r="S370" i="19"/>
  <c r="V370" i="3"/>
  <c r="P64" i="19"/>
  <c r="S64" i="19"/>
  <c r="V64" i="3"/>
  <c r="F140" i="19"/>
  <c r="G140" i="3"/>
  <c r="F393" i="19"/>
  <c r="G393" i="3"/>
  <c r="F19" i="19"/>
  <c r="G19" i="3"/>
  <c r="K299" i="19"/>
  <c r="Q299" i="3"/>
  <c r="P24" i="19"/>
  <c r="S24" i="19"/>
  <c r="V24" i="3"/>
  <c r="P112" i="19"/>
  <c r="S112" i="19"/>
  <c r="V112" i="3"/>
  <c r="P433" i="19"/>
  <c r="S433" i="19"/>
  <c r="V433" i="3"/>
  <c r="S213" i="19"/>
  <c r="P213" i="19"/>
  <c r="V213" i="3"/>
  <c r="S169" i="19"/>
  <c r="P169" i="19"/>
  <c r="V169" i="3"/>
  <c r="S39" i="19"/>
  <c r="P39" i="19"/>
  <c r="V39" i="3"/>
  <c r="K417" i="19"/>
  <c r="Q417" i="3"/>
  <c r="P138" i="19"/>
  <c r="S138" i="19"/>
  <c r="V138" i="3"/>
  <c r="P405" i="19"/>
  <c r="S405" i="19"/>
  <c r="V405" i="3"/>
  <c r="F168" i="19"/>
  <c r="G168" i="3"/>
  <c r="K54" i="19"/>
  <c r="Q54" i="3"/>
  <c r="P426" i="19"/>
  <c r="S426" i="19"/>
  <c r="V426" i="3"/>
  <c r="P317" i="19"/>
  <c r="S317" i="19"/>
  <c r="V317" i="3"/>
  <c r="P214" i="19"/>
  <c r="S214" i="19"/>
  <c r="V214" i="3"/>
  <c r="P57" i="19"/>
  <c r="S57" i="19"/>
  <c r="V57" i="3"/>
  <c r="S60" i="19"/>
  <c r="P60" i="19"/>
  <c r="V60" i="3"/>
  <c r="S253" i="19"/>
  <c r="P253" i="19"/>
  <c r="V253" i="3"/>
  <c r="P145" i="19"/>
  <c r="S145" i="19"/>
  <c r="V145" i="3"/>
  <c r="S362" i="19"/>
  <c r="P362" i="19"/>
  <c r="V362" i="3"/>
  <c r="P392" i="19"/>
  <c r="S392" i="19"/>
  <c r="V392" i="3"/>
  <c r="S50" i="19"/>
  <c r="P50" i="19"/>
  <c r="V50" i="3"/>
  <c r="P188" i="19"/>
  <c r="S188" i="19"/>
  <c r="V188" i="3"/>
  <c r="P124" i="19"/>
  <c r="S124" i="19"/>
  <c r="V124" i="3"/>
  <c r="S62" i="19"/>
  <c r="P62" i="19"/>
  <c r="V62" i="3"/>
  <c r="F306" i="19"/>
  <c r="G306" i="3"/>
  <c r="F175" i="19"/>
  <c r="G175" i="3"/>
  <c r="F338" i="19"/>
  <c r="G338" i="3"/>
  <c r="F70" i="19"/>
  <c r="G70" i="3"/>
  <c r="F38" i="19"/>
  <c r="G38" i="3"/>
  <c r="F65" i="19"/>
  <c r="G65" i="3"/>
  <c r="F256" i="19"/>
  <c r="G256" i="3"/>
  <c r="F74" i="19"/>
  <c r="G74" i="3"/>
  <c r="F295" i="19"/>
  <c r="G295" i="3"/>
  <c r="K301" i="19"/>
  <c r="Q301" i="3"/>
  <c r="K204" i="19"/>
  <c r="Q204" i="3"/>
  <c r="K87" i="19"/>
  <c r="Q87" i="3"/>
  <c r="K416" i="19"/>
  <c r="Q416" i="3"/>
  <c r="K135" i="19"/>
  <c r="Q135" i="3"/>
  <c r="K30" i="19"/>
  <c r="Q30" i="3"/>
  <c r="S82" i="19"/>
  <c r="P82" i="19"/>
  <c r="V82" i="3"/>
  <c r="P307" i="19"/>
  <c r="S307" i="19"/>
  <c r="V307" i="3"/>
  <c r="P406" i="19"/>
  <c r="S406" i="19"/>
  <c r="V406" i="3"/>
  <c r="P418" i="19"/>
  <c r="S418" i="19"/>
  <c r="V418" i="3"/>
  <c r="F173" i="19"/>
  <c r="G173" i="3"/>
  <c r="G244" i="3"/>
  <c r="F244" i="19"/>
  <c r="F267" i="19"/>
  <c r="G267" i="3"/>
  <c r="F265" i="19"/>
  <c r="G265" i="3"/>
  <c r="F88" i="19"/>
  <c r="G88" i="3"/>
  <c r="F50" i="19"/>
  <c r="G50" i="3"/>
  <c r="F409" i="19"/>
  <c r="G409" i="3"/>
  <c r="F188" i="19"/>
  <c r="G188" i="3"/>
  <c r="F33" i="19"/>
  <c r="G33" i="3"/>
  <c r="F157" i="19"/>
  <c r="G157" i="3"/>
  <c r="F389" i="19"/>
  <c r="G389" i="3"/>
  <c r="F431" i="19"/>
  <c r="G431" i="3"/>
  <c r="F86" i="19"/>
  <c r="G86" i="3"/>
  <c r="F166" i="19"/>
  <c r="G166" i="3"/>
  <c r="K318" i="19"/>
  <c r="Q318" i="3"/>
  <c r="P116" i="19"/>
  <c r="S116" i="19"/>
  <c r="V116" i="3"/>
  <c r="P428" i="19"/>
  <c r="S428" i="19"/>
  <c r="V428" i="3"/>
  <c r="S197" i="19"/>
  <c r="P197" i="19"/>
  <c r="V197" i="3"/>
  <c r="S199" i="19"/>
  <c r="P199" i="19"/>
  <c r="V199" i="3"/>
  <c r="P302" i="19"/>
  <c r="S302" i="19"/>
  <c r="V302" i="3"/>
  <c r="P420" i="19"/>
  <c r="S420" i="19"/>
  <c r="V420" i="3"/>
  <c r="P182" i="19"/>
  <c r="S182" i="19"/>
  <c r="V182" i="3"/>
  <c r="P83" i="19"/>
  <c r="S83" i="19"/>
  <c r="V83" i="3"/>
  <c r="P226" i="19"/>
  <c r="S226" i="19"/>
  <c r="V226" i="3"/>
  <c r="P341" i="19"/>
  <c r="S341" i="19"/>
  <c r="V341" i="3"/>
  <c r="P61" i="19"/>
  <c r="S61" i="19"/>
  <c r="V61" i="3"/>
  <c r="P207" i="19"/>
  <c r="S207" i="19"/>
  <c r="V207" i="3"/>
  <c r="S285" i="19"/>
  <c r="P285" i="19"/>
  <c r="V285" i="3"/>
  <c r="P119" i="19"/>
  <c r="S119" i="19"/>
  <c r="V119" i="3"/>
  <c r="F91" i="19"/>
  <c r="G91" i="3"/>
  <c r="K25" i="19"/>
  <c r="Q25" i="3"/>
  <c r="K82" i="19"/>
  <c r="Q82" i="3"/>
  <c r="K324" i="19"/>
  <c r="Q324" i="3"/>
  <c r="K335" i="19"/>
  <c r="Q335" i="3"/>
  <c r="K418" i="19"/>
  <c r="Q418" i="3"/>
  <c r="S270" i="19"/>
  <c r="P270" i="19"/>
  <c r="V270" i="3"/>
  <c r="P176" i="19"/>
  <c r="S176" i="19"/>
  <c r="V176" i="3"/>
  <c r="P437" i="19"/>
  <c r="V437" i="3"/>
  <c r="S437" i="19"/>
  <c r="S363" i="19"/>
  <c r="P363" i="19"/>
  <c r="V363" i="3"/>
  <c r="P164" i="19"/>
  <c r="S164" i="19"/>
  <c r="V164" i="3"/>
  <c r="S383" i="19"/>
  <c r="P383" i="19"/>
  <c r="V383" i="3"/>
  <c r="S170" i="19"/>
  <c r="P170" i="19"/>
  <c r="V170" i="3"/>
  <c r="P94" i="19"/>
  <c r="S94" i="19"/>
  <c r="V94" i="3"/>
  <c r="P266" i="19"/>
  <c r="S266" i="19"/>
  <c r="V266" i="3"/>
  <c r="P276" i="19"/>
  <c r="S276" i="19"/>
  <c r="V276" i="3"/>
  <c r="P429" i="19"/>
  <c r="S429" i="19"/>
  <c r="V429" i="3"/>
  <c r="S81" i="19"/>
  <c r="P81" i="19"/>
  <c r="V81" i="3"/>
  <c r="S47" i="19"/>
  <c r="P47" i="19"/>
  <c r="V47" i="3"/>
  <c r="F245" i="19"/>
  <c r="G245" i="3"/>
  <c r="F236" i="19"/>
  <c r="G236" i="3"/>
  <c r="F272" i="19"/>
  <c r="G272" i="3"/>
  <c r="F222" i="19"/>
  <c r="G222" i="3"/>
  <c r="F408" i="19"/>
  <c r="G408" i="3"/>
  <c r="F28" i="19"/>
  <c r="G28" i="3"/>
  <c r="G289" i="3"/>
  <c r="F289" i="19"/>
  <c r="F255" i="19"/>
  <c r="G255" i="3"/>
  <c r="F348" i="19"/>
  <c r="G348" i="3"/>
  <c r="F108" i="19"/>
  <c r="G108" i="3"/>
  <c r="F430" i="19"/>
  <c r="G430" i="3"/>
  <c r="F167" i="19"/>
  <c r="G167" i="3"/>
  <c r="F185" i="19"/>
  <c r="G185" i="3"/>
  <c r="F235" i="19"/>
  <c r="G235" i="3"/>
  <c r="F394" i="19"/>
  <c r="G394" i="3"/>
  <c r="F240" i="19"/>
  <c r="G240" i="3"/>
  <c r="F263" i="19"/>
  <c r="G263" i="3"/>
  <c r="F71" i="19"/>
  <c r="G71" i="3"/>
  <c r="F105" i="19"/>
  <c r="G105" i="3"/>
  <c r="F78" i="19"/>
  <c r="G78" i="3"/>
  <c r="F154" i="19"/>
  <c r="G154" i="3"/>
  <c r="F152" i="19"/>
  <c r="G152" i="3"/>
  <c r="F202" i="19"/>
  <c r="G202" i="3"/>
  <c r="F391" i="19"/>
  <c r="G391" i="3"/>
  <c r="F369" i="19"/>
  <c r="G369" i="3"/>
  <c r="K197" i="19"/>
  <c r="Q197" i="3"/>
  <c r="K302" i="19"/>
  <c r="Q302" i="3"/>
  <c r="K321" i="19"/>
  <c r="Q321" i="3"/>
  <c r="Q182" i="3"/>
  <c r="K182" i="19"/>
  <c r="K232" i="19"/>
  <c r="Q232" i="3"/>
  <c r="K83" i="19"/>
  <c r="Q83" i="3"/>
  <c r="K226" i="19"/>
  <c r="Q226" i="3"/>
  <c r="K61" i="19"/>
  <c r="Q61" i="3"/>
  <c r="K207" i="19"/>
  <c r="Q207" i="3"/>
  <c r="K285" i="19"/>
  <c r="Q285" i="3"/>
  <c r="K357" i="19"/>
  <c r="Q357" i="3"/>
  <c r="K119" i="19"/>
  <c r="Q119" i="3"/>
  <c r="F97" i="19"/>
  <c r="G97" i="3"/>
  <c r="F204" i="19"/>
  <c r="G204" i="3"/>
  <c r="F104" i="19"/>
  <c r="G104" i="3"/>
  <c r="F385" i="19"/>
  <c r="G385" i="3"/>
  <c r="F274" i="19"/>
  <c r="G274" i="3"/>
  <c r="F141" i="19"/>
  <c r="G141" i="3"/>
  <c r="F30" i="19"/>
  <c r="G30" i="3"/>
  <c r="K26" i="19"/>
  <c r="Q26" i="3"/>
  <c r="K229" i="19"/>
  <c r="Q229" i="3"/>
  <c r="K415" i="19"/>
  <c r="Q415" i="3"/>
  <c r="K273" i="19"/>
  <c r="Q273" i="3"/>
  <c r="K424" i="19"/>
  <c r="Q424" i="3"/>
  <c r="K29" i="19"/>
  <c r="Q29" i="3"/>
  <c r="S386" i="19"/>
  <c r="P386" i="19"/>
  <c r="V386" i="3"/>
  <c r="P312" i="19"/>
  <c r="S312" i="19"/>
  <c r="V312" i="3"/>
  <c r="P126" i="19"/>
  <c r="S126" i="19"/>
  <c r="V126" i="3"/>
  <c r="P365" i="19"/>
  <c r="S365" i="19"/>
  <c r="V365" i="3"/>
  <c r="S329" i="19"/>
  <c r="P329" i="19"/>
  <c r="V329" i="3"/>
  <c r="F288" i="19"/>
  <c r="G288" i="3"/>
  <c r="F63" i="19"/>
  <c r="G63" i="3"/>
  <c r="F437" i="19"/>
  <c r="G437" i="3"/>
  <c r="F363" i="19"/>
  <c r="G363" i="3"/>
  <c r="F339" i="19"/>
  <c r="G339" i="3"/>
  <c r="F122" i="19"/>
  <c r="G122" i="3"/>
  <c r="F107" i="19"/>
  <c r="G107" i="3"/>
  <c r="F95" i="19"/>
  <c r="G95" i="3"/>
  <c r="F81" i="19"/>
  <c r="G81" i="3"/>
  <c r="F156" i="19"/>
  <c r="G156" i="3"/>
  <c r="F205" i="19"/>
  <c r="G205" i="3"/>
  <c r="F26" i="19"/>
  <c r="G26" i="3"/>
  <c r="F254" i="19"/>
  <c r="G254" i="3"/>
  <c r="F229" i="19"/>
  <c r="G229" i="3"/>
  <c r="F304" i="19"/>
  <c r="G304" i="3"/>
  <c r="F319" i="19"/>
  <c r="G319" i="3"/>
  <c r="F273" i="19"/>
  <c r="G273" i="3"/>
  <c r="F121" i="19"/>
  <c r="G121" i="3"/>
  <c r="F216" i="19"/>
  <c r="G216" i="3"/>
  <c r="F424" i="19"/>
  <c r="G424" i="3"/>
  <c r="F29" i="19"/>
  <c r="G29" i="3"/>
  <c r="K98" i="19"/>
  <c r="Q98" i="3"/>
  <c r="K271" i="19"/>
  <c r="Q271" i="3"/>
  <c r="K387" i="19"/>
  <c r="Q387" i="3"/>
  <c r="K388" i="19"/>
  <c r="Q388" i="3"/>
  <c r="K376" i="19"/>
  <c r="Q376" i="3"/>
  <c r="K323" i="19"/>
  <c r="Q323" i="3"/>
  <c r="K227" i="19"/>
  <c r="Q227" i="3"/>
  <c r="K158" i="19"/>
  <c r="Q158" i="3"/>
  <c r="K419" i="19"/>
  <c r="Q419" i="3"/>
  <c r="K36" i="19"/>
  <c r="Q36" i="3"/>
  <c r="K115" i="19"/>
  <c r="Q115" i="3"/>
  <c r="K328" i="19"/>
  <c r="Q328" i="3"/>
  <c r="Q361" i="3"/>
  <c r="K361" i="19"/>
  <c r="K215" i="19"/>
  <c r="Q215" i="3"/>
  <c r="K300" i="19"/>
  <c r="Q300" i="3"/>
  <c r="K435" i="19"/>
  <c r="K32" i="19"/>
  <c r="Q32" i="3"/>
  <c r="K351" i="19"/>
  <c r="Q351" i="3"/>
  <c r="K397" i="19"/>
  <c r="Q397" i="3"/>
  <c r="K136" i="19"/>
  <c r="Q136" i="3"/>
  <c r="K101" i="19"/>
  <c r="Q101" i="3"/>
  <c r="K320" i="19"/>
  <c r="Q320" i="3"/>
  <c r="K280" i="19"/>
  <c r="Q280" i="3"/>
  <c r="K421" i="19"/>
  <c r="Q421" i="3"/>
  <c r="P306" i="19"/>
  <c r="S306" i="19"/>
  <c r="V306" i="3"/>
  <c r="S284" i="19"/>
  <c r="P284" i="19"/>
  <c r="V284" i="3"/>
  <c r="P260" i="19"/>
  <c r="S260" i="19"/>
  <c r="V260" i="3"/>
  <c r="F67" i="19"/>
  <c r="G67" i="3"/>
  <c r="P80" i="19"/>
  <c r="S80" i="19"/>
  <c r="V80" i="3"/>
  <c r="P162" i="19"/>
  <c r="S162" i="19"/>
  <c r="V162" i="3"/>
  <c r="P337" i="19"/>
  <c r="S337" i="19"/>
  <c r="V337" i="3"/>
  <c r="S379" i="19"/>
  <c r="V379" i="3"/>
  <c r="P379" i="19"/>
  <c r="P198" i="19"/>
  <c r="S198" i="19"/>
  <c r="V198" i="3"/>
  <c r="S417" i="19"/>
  <c r="P417" i="19"/>
  <c r="V417" i="3"/>
  <c r="P414" i="19"/>
  <c r="V414" i="3"/>
  <c r="S414" i="19"/>
  <c r="P308" i="19"/>
  <c r="S308" i="19"/>
  <c r="V308" i="3"/>
  <c r="P178" i="19"/>
  <c r="S178" i="19"/>
  <c r="V178" i="3"/>
  <c r="P326" i="19"/>
  <c r="S326" i="19"/>
  <c r="V326" i="3"/>
  <c r="S223" i="19"/>
  <c r="P223" i="19"/>
  <c r="V223" i="3"/>
  <c r="S287" i="19"/>
  <c r="P287" i="19"/>
  <c r="V287" i="3"/>
  <c r="P155" i="19"/>
  <c r="S155" i="19"/>
  <c r="V155" i="3"/>
  <c r="P117" i="19"/>
  <c r="S117" i="19"/>
  <c r="V117" i="3"/>
  <c r="F161" i="19"/>
  <c r="G161" i="3"/>
  <c r="F386" i="19"/>
  <c r="G386" i="3"/>
  <c r="F72" i="19"/>
  <c r="G72" i="3"/>
  <c r="F331" i="19"/>
  <c r="G331" i="3"/>
  <c r="F312" i="19"/>
  <c r="G312" i="3"/>
  <c r="F375" i="19"/>
  <c r="G375" i="3"/>
  <c r="F126" i="19"/>
  <c r="G126" i="3"/>
  <c r="F239" i="19"/>
  <c r="G239" i="3"/>
  <c r="F365" i="19"/>
  <c r="G365" i="3"/>
  <c r="F292" i="19"/>
  <c r="G292" i="3"/>
  <c r="F329" i="19"/>
  <c r="G329" i="3"/>
  <c r="F40" i="19"/>
  <c r="G40" i="3"/>
  <c r="K306" i="19"/>
  <c r="Q306" i="3"/>
  <c r="K191" i="19"/>
  <c r="Q191" i="3"/>
  <c r="K35" i="19"/>
  <c r="Q35" i="3"/>
  <c r="K284" i="19"/>
  <c r="Q284" i="3"/>
  <c r="K311" i="19"/>
  <c r="Q311" i="3"/>
  <c r="K381" i="19"/>
  <c r="Q381" i="3"/>
  <c r="K297" i="19"/>
  <c r="Q297" i="3"/>
  <c r="K175" i="19"/>
  <c r="Q175" i="3"/>
  <c r="K291" i="19"/>
  <c r="Q291" i="3"/>
  <c r="Q195" i="3"/>
  <c r="K195" i="19"/>
  <c r="K262" i="19"/>
  <c r="Q262" i="3"/>
  <c r="K34" i="19"/>
  <c r="Q34" i="3"/>
  <c r="K338" i="19"/>
  <c r="Q338" i="3"/>
  <c r="K103" i="19"/>
  <c r="Q103" i="3"/>
  <c r="K411" i="19"/>
  <c r="Q411" i="3"/>
  <c r="K436" i="19"/>
  <c r="Q436" i="3"/>
  <c r="K384" i="19"/>
  <c r="Q384" i="3"/>
  <c r="K260" i="19"/>
  <c r="Q260" i="3"/>
  <c r="K70" i="19"/>
  <c r="Q70" i="3"/>
  <c r="K346" i="19"/>
  <c r="Q346" i="3"/>
  <c r="K333" i="19"/>
  <c r="Q333" i="3"/>
  <c r="K174" i="19"/>
  <c r="Q174" i="3"/>
  <c r="K38" i="19"/>
  <c r="Q38" i="3"/>
  <c r="K118" i="19"/>
  <c r="Q118" i="3"/>
  <c r="K237" i="19"/>
  <c r="Q237" i="3"/>
  <c r="K400" i="19"/>
  <c r="Q400" i="3"/>
  <c r="K73" i="19"/>
  <c r="Q73" i="3"/>
  <c r="K65" i="19"/>
  <c r="Q65" i="3"/>
  <c r="Q427" i="3"/>
  <c r="K427" i="19"/>
  <c r="K355" i="19"/>
  <c r="Q355" i="3"/>
  <c r="K345" i="19"/>
  <c r="Q345" i="3"/>
  <c r="K314" i="19"/>
  <c r="Q314" i="3"/>
  <c r="K256" i="19"/>
  <c r="Q256" i="3"/>
  <c r="K315" i="19"/>
  <c r="Q315" i="3"/>
  <c r="K344" i="19"/>
  <c r="Q344" i="3"/>
  <c r="K241" i="19"/>
  <c r="Q241" i="3"/>
  <c r="K44" i="19"/>
  <c r="Q44" i="3"/>
  <c r="K203" i="19"/>
  <c r="Q203" i="3"/>
  <c r="K201" i="19"/>
  <c r="Q201" i="3"/>
  <c r="K294" i="19"/>
  <c r="Q294" i="3"/>
  <c r="K132" i="19"/>
  <c r="Q132" i="3"/>
  <c r="K74" i="19"/>
  <c r="Q74" i="3"/>
  <c r="Q179" i="3"/>
  <c r="K179" i="19"/>
  <c r="K151" i="19"/>
  <c r="Q151" i="3"/>
  <c r="K77" i="19"/>
  <c r="Q77" i="3"/>
  <c r="K20" i="19"/>
  <c r="Q20" i="3"/>
  <c r="K295" i="19"/>
  <c r="Q295" i="3"/>
  <c r="K148" i="19"/>
  <c r="Q148" i="3"/>
  <c r="K366" i="19"/>
  <c r="Q366" i="3"/>
  <c r="Q377" i="3"/>
  <c r="K377" i="19"/>
  <c r="K111" i="19"/>
  <c r="Q111" i="3"/>
  <c r="K208" i="19"/>
  <c r="Q208" i="3"/>
  <c r="K142" i="19"/>
  <c r="Q142" i="3"/>
  <c r="K370" i="19"/>
  <c r="Q370" i="3"/>
  <c r="K64" i="19"/>
  <c r="Q64" i="3"/>
  <c r="S432" i="19"/>
  <c r="P432" i="19"/>
  <c r="V432" i="3"/>
  <c r="P54" i="19"/>
  <c r="S54" i="19"/>
  <c r="V54" i="3"/>
  <c r="N13" i="3"/>
  <c r="P13" i="3"/>
  <c r="F283" i="19"/>
  <c r="G283" i="3"/>
  <c r="F59" i="19"/>
  <c r="G59" i="3"/>
  <c r="F68" i="19"/>
  <c r="G68" i="3"/>
  <c r="F364" i="19"/>
  <c r="G364" i="3"/>
  <c r="F196" i="19"/>
  <c r="G196" i="3"/>
  <c r="F347" i="19"/>
  <c r="G347" i="3"/>
  <c r="F234" i="19"/>
  <c r="G234" i="3"/>
  <c r="F181" i="19"/>
  <c r="G181" i="3"/>
  <c r="F343" i="19"/>
  <c r="G343" i="3"/>
  <c r="F43" i="19"/>
  <c r="G43" i="3"/>
  <c r="F180" i="19"/>
  <c r="G180" i="3"/>
  <c r="F206" i="19"/>
  <c r="G206" i="3"/>
  <c r="F114" i="19"/>
  <c r="G114" i="3"/>
  <c r="F146" i="19"/>
  <c r="G146" i="3"/>
  <c r="F160" i="19"/>
  <c r="G160" i="3"/>
  <c r="F407" i="19"/>
  <c r="G407" i="3"/>
  <c r="F360" i="19"/>
  <c r="G360" i="3"/>
  <c r="K24" i="19"/>
  <c r="Q24" i="3"/>
  <c r="K112" i="19"/>
  <c r="Q112" i="3"/>
  <c r="K433" i="19"/>
  <c r="Q433" i="3"/>
  <c r="K213" i="19"/>
  <c r="Q213" i="3"/>
  <c r="K169" i="19"/>
  <c r="Q169" i="3"/>
  <c r="K39" i="19"/>
  <c r="Q39" i="3"/>
  <c r="J17" i="2"/>
  <c r="V415" i="3" s="1"/>
  <c r="X415" i="3" s="1"/>
  <c r="J13" i="2"/>
  <c r="P55" i="19" s="1"/>
  <c r="R55" i="19" s="1"/>
  <c r="J19" i="2"/>
  <c r="P423" i="19" s="1"/>
  <c r="J18" i="2"/>
  <c r="P422" i="19" s="1"/>
  <c r="J16" i="2"/>
  <c r="V401" i="3" s="1"/>
  <c r="X401" i="3" s="1"/>
  <c r="J15" i="2"/>
  <c r="S396" i="19" s="1"/>
  <c r="U396" i="19" s="1"/>
  <c r="I13" i="2"/>
  <c r="I18" i="2"/>
  <c r="K422" i="19" s="1"/>
  <c r="I17" i="2"/>
  <c r="G18" i="2"/>
  <c r="F422" i="19" s="1"/>
  <c r="G17" i="2"/>
  <c r="F415" i="19" s="1"/>
  <c r="G13" i="2"/>
  <c r="I15" i="2"/>
  <c r="I19" i="2"/>
  <c r="K423" i="19" s="1"/>
  <c r="G15" i="2"/>
  <c r="G396" i="3" s="1"/>
  <c r="G16" i="2"/>
  <c r="F401" i="19" s="1"/>
  <c r="G19" i="2"/>
  <c r="J20" i="2"/>
  <c r="P435" i="19" s="1"/>
  <c r="R435" i="19" s="1"/>
  <c r="I16" i="2"/>
  <c r="K401" i="19" s="1"/>
  <c r="I20" i="2"/>
  <c r="Q435" i="3" s="1"/>
  <c r="U435" i="3" s="1"/>
  <c r="G20" i="2"/>
  <c r="E11" i="19"/>
  <c r="J11" i="3"/>
  <c r="H11" i="3"/>
  <c r="E11" i="3" s="1"/>
  <c r="G14" i="2"/>
  <c r="F200" i="19" s="1"/>
  <c r="G260" i="2"/>
  <c r="F252" i="19" s="1"/>
  <c r="J122" i="2"/>
  <c r="S113" i="19" s="1"/>
  <c r="I122" i="2"/>
  <c r="K113" i="19" s="1"/>
  <c r="H122" i="2"/>
  <c r="L127" i="3" s="1"/>
  <c r="G122" i="2"/>
  <c r="F120" i="19" s="1"/>
  <c r="J14" i="2"/>
  <c r="J260" i="2"/>
  <c r="S252" i="19" s="1"/>
  <c r="J321" i="2"/>
  <c r="I14" i="2"/>
  <c r="K200" i="19" s="1"/>
  <c r="I260" i="2"/>
  <c r="K252" i="19" s="1"/>
  <c r="I321" i="2"/>
  <c r="K313" i="19" s="1"/>
  <c r="H14" i="2"/>
  <c r="L12" i="3" s="1"/>
  <c r="H260" i="2"/>
  <c r="L264" i="3" s="1"/>
  <c r="H321" i="2"/>
  <c r="L325" i="3" s="1"/>
  <c r="G321" i="2"/>
  <c r="F313" i="19" s="1"/>
  <c r="F11" i="3"/>
  <c r="E265" i="20"/>
  <c r="F265" i="20" s="1"/>
  <c r="T26" i="19" s="1"/>
  <c r="U26" i="19" s="1"/>
  <c r="E264" i="20"/>
  <c r="F264" i="20" s="1"/>
  <c r="E263" i="20"/>
  <c r="F263" i="20" s="1"/>
  <c r="E262" i="20"/>
  <c r="F262" i="20" s="1"/>
  <c r="E261" i="20"/>
  <c r="F261" i="20" s="1"/>
  <c r="E260" i="20"/>
  <c r="F260" i="20" s="1"/>
  <c r="E259" i="20"/>
  <c r="F259" i="20" s="1"/>
  <c r="E258" i="20"/>
  <c r="F258" i="20" s="1"/>
  <c r="E257" i="20"/>
  <c r="F257" i="20" s="1"/>
  <c r="T22" i="19" s="1"/>
  <c r="U22" i="19" s="1"/>
  <c r="E256" i="20"/>
  <c r="F256" i="20" s="1"/>
  <c r="T21" i="19" s="1"/>
  <c r="U21" i="19" s="1"/>
  <c r="E255" i="20"/>
  <c r="F255" i="20" s="1"/>
  <c r="T20" i="19" s="1"/>
  <c r="U20" i="19" s="1"/>
  <c r="E254" i="20"/>
  <c r="F254" i="20" s="1"/>
  <c r="E253" i="20"/>
  <c r="F253" i="20" s="1"/>
  <c r="E252" i="20"/>
  <c r="F252" i="20" s="1"/>
  <c r="E251" i="20"/>
  <c r="F251" i="20" s="1"/>
  <c r="T19" i="19" s="1"/>
  <c r="U19" i="19" s="1"/>
  <c r="E250" i="20"/>
  <c r="F250" i="20" s="1"/>
  <c r="E249" i="20"/>
  <c r="F249" i="20" s="1"/>
  <c r="E248" i="20"/>
  <c r="F248" i="20" s="1"/>
  <c r="E247" i="20"/>
  <c r="F247" i="20" s="1"/>
  <c r="E246" i="20"/>
  <c r="F246" i="20" s="1"/>
  <c r="T18" i="19" s="1"/>
  <c r="E245" i="20"/>
  <c r="F245" i="20" s="1"/>
  <c r="E244" i="20"/>
  <c r="F244" i="20" s="1"/>
  <c r="E243" i="20"/>
  <c r="F243" i="20" s="1"/>
  <c r="E242" i="20"/>
  <c r="F242" i="20" s="1"/>
  <c r="T17" i="19" s="1"/>
  <c r="U17" i="19" s="1"/>
  <c r="E241" i="20"/>
  <c r="F241" i="20" s="1"/>
  <c r="E240" i="20"/>
  <c r="F240" i="20" s="1"/>
  <c r="E239" i="20"/>
  <c r="F239" i="20" s="1"/>
  <c r="T15" i="19" s="1"/>
  <c r="E238" i="20"/>
  <c r="F238" i="20" s="1"/>
  <c r="E237" i="20"/>
  <c r="F237" i="20" s="1"/>
  <c r="T16" i="19" s="1"/>
  <c r="U16" i="19" s="1"/>
  <c r="E236" i="20"/>
  <c r="F236" i="20" s="1"/>
  <c r="E235" i="20"/>
  <c r="F235" i="20" s="1"/>
  <c r="E234" i="20"/>
  <c r="F234" i="20" s="1"/>
  <c r="E233" i="20"/>
  <c r="F233" i="20" s="1"/>
  <c r="E232" i="20"/>
  <c r="F232" i="20" s="1"/>
  <c r="E231" i="20"/>
  <c r="F231" i="20" s="1"/>
  <c r="E230" i="20"/>
  <c r="F230" i="20" s="1"/>
  <c r="E229" i="20"/>
  <c r="F229" i="20" s="1"/>
  <c r="E228" i="20"/>
  <c r="F228" i="20" s="1"/>
  <c r="E227" i="20"/>
  <c r="F227" i="20" s="1"/>
  <c r="E226" i="20"/>
  <c r="F226" i="20" s="1"/>
  <c r="E225" i="20"/>
  <c r="F225" i="20" s="1"/>
  <c r="E224" i="20"/>
  <c r="F224" i="20" s="1"/>
  <c r="E223" i="20"/>
  <c r="F223" i="20" s="1"/>
  <c r="E222" i="20"/>
  <c r="F222" i="20" s="1"/>
  <c r="E221" i="20"/>
  <c r="F221" i="20" s="1"/>
  <c r="E220" i="20"/>
  <c r="F220" i="20" s="1"/>
  <c r="E219" i="20"/>
  <c r="F219" i="20" s="1"/>
  <c r="E218" i="20"/>
  <c r="F218" i="20" s="1"/>
  <c r="E217" i="20"/>
  <c r="F217" i="20" s="1"/>
  <c r="E216" i="20"/>
  <c r="F216" i="20" s="1"/>
  <c r="E215" i="20"/>
  <c r="F215" i="20" s="1"/>
  <c r="E214" i="20"/>
  <c r="F214" i="20" s="1"/>
  <c r="E213" i="20"/>
  <c r="F213" i="20" s="1"/>
  <c r="E212" i="20"/>
  <c r="F212" i="20" s="1"/>
  <c r="E211" i="20"/>
  <c r="F211" i="20" s="1"/>
  <c r="E210" i="20"/>
  <c r="F210" i="20" s="1"/>
  <c r="E209" i="20"/>
  <c r="F209" i="20" s="1"/>
  <c r="E208" i="20"/>
  <c r="F208" i="20" s="1"/>
  <c r="E207" i="20"/>
  <c r="F207" i="20" s="1"/>
  <c r="E206" i="20"/>
  <c r="F206" i="20" s="1"/>
  <c r="E205" i="20"/>
  <c r="F205" i="20" s="1"/>
  <c r="E204" i="20"/>
  <c r="F204" i="20" s="1"/>
  <c r="E203" i="20"/>
  <c r="F203" i="20" s="1"/>
  <c r="E202" i="20"/>
  <c r="F202" i="20" s="1"/>
  <c r="E201" i="20"/>
  <c r="F201" i="20" s="1"/>
  <c r="E200" i="20"/>
  <c r="F200" i="20" s="1"/>
  <c r="E199" i="20"/>
  <c r="F199" i="20" s="1"/>
  <c r="E198" i="20"/>
  <c r="F198" i="20" s="1"/>
  <c r="E197" i="20"/>
  <c r="F197" i="20" s="1"/>
  <c r="E196" i="20"/>
  <c r="F196" i="20" s="1"/>
  <c r="E195" i="20"/>
  <c r="F195" i="20" s="1"/>
  <c r="E194" i="20"/>
  <c r="F194" i="20" s="1"/>
  <c r="E193" i="20"/>
  <c r="F193" i="20" s="1"/>
  <c r="E192" i="20"/>
  <c r="F192" i="20" s="1"/>
  <c r="E191" i="20"/>
  <c r="F191" i="20" s="1"/>
  <c r="E190" i="20"/>
  <c r="F190" i="20" s="1"/>
  <c r="E189" i="20"/>
  <c r="F189" i="20" s="1"/>
  <c r="E188" i="20"/>
  <c r="F188" i="20" s="1"/>
  <c r="E187" i="20"/>
  <c r="F187" i="20" s="1"/>
  <c r="E186" i="20"/>
  <c r="F186" i="20" s="1"/>
  <c r="E185" i="20"/>
  <c r="F185" i="20" s="1"/>
  <c r="E184" i="20"/>
  <c r="F184" i="20" s="1"/>
  <c r="E183" i="20"/>
  <c r="F183" i="20" s="1"/>
  <c r="E182" i="20"/>
  <c r="F182" i="20" s="1"/>
  <c r="E181" i="20"/>
  <c r="F181" i="20" s="1"/>
  <c r="E180" i="20"/>
  <c r="F180" i="20" s="1"/>
  <c r="E179" i="20"/>
  <c r="F179" i="20" s="1"/>
  <c r="E178" i="20"/>
  <c r="F178" i="20" s="1"/>
  <c r="E177" i="20"/>
  <c r="F177" i="20" s="1"/>
  <c r="E176" i="20"/>
  <c r="F176" i="20" s="1"/>
  <c r="E175" i="20"/>
  <c r="F175" i="20" s="1"/>
  <c r="E174" i="20"/>
  <c r="F174" i="20" s="1"/>
  <c r="E173" i="20"/>
  <c r="F173" i="20" s="1"/>
  <c r="E172" i="20"/>
  <c r="F172" i="20" s="1"/>
  <c r="E171" i="20"/>
  <c r="F171" i="20" s="1"/>
  <c r="E170" i="20"/>
  <c r="F170" i="20" s="1"/>
  <c r="E169" i="20"/>
  <c r="F169" i="20" s="1"/>
  <c r="E168" i="20"/>
  <c r="F168" i="20" s="1"/>
  <c r="E167" i="20"/>
  <c r="F167" i="20" s="1"/>
  <c r="E166" i="20"/>
  <c r="F166" i="20" s="1"/>
  <c r="E165" i="20"/>
  <c r="F165" i="20" s="1"/>
  <c r="E164" i="20"/>
  <c r="F164" i="20" s="1"/>
  <c r="E163" i="20"/>
  <c r="F163" i="20" s="1"/>
  <c r="E162" i="20"/>
  <c r="F162" i="20" s="1"/>
  <c r="E161" i="20"/>
  <c r="F161" i="20" s="1"/>
  <c r="E160" i="20"/>
  <c r="F160" i="20" s="1"/>
  <c r="E159" i="20"/>
  <c r="F159" i="20" s="1"/>
  <c r="E158" i="20"/>
  <c r="F158" i="20" s="1"/>
  <c r="E157" i="20"/>
  <c r="F157" i="20" s="1"/>
  <c r="E156" i="20"/>
  <c r="F156" i="20" s="1"/>
  <c r="E155" i="20"/>
  <c r="F155" i="20" s="1"/>
  <c r="E154" i="20"/>
  <c r="F154" i="20" s="1"/>
  <c r="E153" i="20"/>
  <c r="F153" i="20" s="1"/>
  <c r="E152" i="20"/>
  <c r="F152" i="20" s="1"/>
  <c r="E151" i="20"/>
  <c r="F151" i="20" s="1"/>
  <c r="E150" i="20"/>
  <c r="F150" i="20" s="1"/>
  <c r="E149" i="20"/>
  <c r="F149" i="20" s="1"/>
  <c r="E148" i="20"/>
  <c r="F148" i="20" s="1"/>
  <c r="E147" i="20"/>
  <c r="F147" i="20" s="1"/>
  <c r="E146" i="20"/>
  <c r="F146" i="20" s="1"/>
  <c r="E145" i="20"/>
  <c r="F145" i="20" s="1"/>
  <c r="E144" i="20"/>
  <c r="F144" i="20" s="1"/>
  <c r="E143" i="20"/>
  <c r="F143" i="20" s="1"/>
  <c r="E142" i="20"/>
  <c r="F142" i="20" s="1"/>
  <c r="E141" i="20"/>
  <c r="F141" i="20" s="1"/>
  <c r="E140" i="20"/>
  <c r="F140" i="20" s="1"/>
  <c r="E139" i="20"/>
  <c r="F139" i="20" s="1"/>
  <c r="E138" i="20"/>
  <c r="F138" i="20" s="1"/>
  <c r="E137" i="20"/>
  <c r="F137" i="20" s="1"/>
  <c r="E136" i="20"/>
  <c r="F136" i="20" s="1"/>
  <c r="E135" i="20"/>
  <c r="F135" i="20" s="1"/>
  <c r="E134" i="20"/>
  <c r="F134" i="20" s="1"/>
  <c r="E133" i="20"/>
  <c r="F133" i="20" s="1"/>
  <c r="E132" i="20"/>
  <c r="F132" i="20" s="1"/>
  <c r="E131" i="20"/>
  <c r="F131" i="20" s="1"/>
  <c r="E130" i="20"/>
  <c r="F130" i="20" s="1"/>
  <c r="E129" i="20"/>
  <c r="F129" i="20" s="1"/>
  <c r="E128" i="20"/>
  <c r="F128" i="20" s="1"/>
  <c r="E127" i="20"/>
  <c r="F127" i="20" s="1"/>
  <c r="E126" i="20"/>
  <c r="F126" i="20" s="1"/>
  <c r="E125" i="20"/>
  <c r="F125" i="20" s="1"/>
  <c r="E124" i="20"/>
  <c r="F124" i="20" s="1"/>
  <c r="E123" i="20"/>
  <c r="F123" i="20" s="1"/>
  <c r="E122" i="20"/>
  <c r="F122" i="20" s="1"/>
  <c r="E121" i="20"/>
  <c r="F121" i="20" s="1"/>
  <c r="E120" i="20"/>
  <c r="F120" i="20" s="1"/>
  <c r="E119" i="20"/>
  <c r="F119" i="20" s="1"/>
  <c r="E118" i="20"/>
  <c r="F118" i="20" s="1"/>
  <c r="E117" i="20"/>
  <c r="F117" i="20" s="1"/>
  <c r="E116" i="20"/>
  <c r="F116" i="20" s="1"/>
  <c r="E115" i="20"/>
  <c r="F115" i="20" s="1"/>
  <c r="E114" i="20"/>
  <c r="F114" i="20" s="1"/>
  <c r="E113" i="20"/>
  <c r="F113" i="20" s="1"/>
  <c r="E112" i="20"/>
  <c r="F112" i="20" s="1"/>
  <c r="E111" i="20"/>
  <c r="F111" i="20" s="1"/>
  <c r="E110" i="20"/>
  <c r="F110" i="20" s="1"/>
  <c r="E109" i="20"/>
  <c r="F109" i="20" s="1"/>
  <c r="E108" i="20"/>
  <c r="F108" i="20" s="1"/>
  <c r="E107" i="20"/>
  <c r="F107" i="20" s="1"/>
  <c r="E106" i="20"/>
  <c r="F106" i="20" s="1"/>
  <c r="E105" i="20"/>
  <c r="F105" i="20" s="1"/>
  <c r="E104" i="20"/>
  <c r="F104" i="20" s="1"/>
  <c r="E103" i="20"/>
  <c r="F103" i="20" s="1"/>
  <c r="E102" i="20"/>
  <c r="F102" i="20" s="1"/>
  <c r="E101" i="20"/>
  <c r="F101" i="20" s="1"/>
  <c r="E100" i="20"/>
  <c r="F100" i="20" s="1"/>
  <c r="E99" i="20"/>
  <c r="F99" i="20" s="1"/>
  <c r="T14" i="19" s="1"/>
  <c r="E98" i="20"/>
  <c r="F98" i="20" s="1"/>
  <c r="E97" i="20"/>
  <c r="F97" i="20" s="1"/>
  <c r="E96" i="20"/>
  <c r="F96" i="20" s="1"/>
  <c r="E95" i="20"/>
  <c r="F95" i="20" s="1"/>
  <c r="E94" i="20"/>
  <c r="F94" i="20" s="1"/>
  <c r="E93" i="20"/>
  <c r="F93" i="20" s="1"/>
  <c r="E92" i="20"/>
  <c r="F92" i="20" s="1"/>
  <c r="E91" i="20"/>
  <c r="F91" i="20" s="1"/>
  <c r="E90" i="20"/>
  <c r="F90" i="20" s="1"/>
  <c r="E89" i="20"/>
  <c r="F89" i="20" s="1"/>
  <c r="E88" i="20"/>
  <c r="F88" i="20" s="1"/>
  <c r="E87" i="20"/>
  <c r="F87" i="20" s="1"/>
  <c r="E86" i="20"/>
  <c r="F86" i="20" s="1"/>
  <c r="E85" i="20"/>
  <c r="F85" i="20" s="1"/>
  <c r="E84" i="20"/>
  <c r="F84" i="20" s="1"/>
  <c r="E83" i="20"/>
  <c r="F83" i="20" s="1"/>
  <c r="E82" i="20"/>
  <c r="F82" i="20" s="1"/>
  <c r="E81" i="20"/>
  <c r="F81" i="20" s="1"/>
  <c r="E80" i="20"/>
  <c r="F80" i="20" s="1"/>
  <c r="E79" i="20"/>
  <c r="F79" i="20" s="1"/>
  <c r="E78" i="20"/>
  <c r="F78" i="20" s="1"/>
  <c r="E77" i="20"/>
  <c r="F77" i="20" s="1"/>
  <c r="E76" i="20"/>
  <c r="F76" i="20" s="1"/>
  <c r="E75" i="20"/>
  <c r="F75" i="20" s="1"/>
  <c r="E74" i="20"/>
  <c r="F74" i="20" s="1"/>
  <c r="E73" i="20"/>
  <c r="F73" i="20" s="1"/>
  <c r="E72" i="20"/>
  <c r="F72" i="20" s="1"/>
  <c r="E71" i="20"/>
  <c r="F71" i="20" s="1"/>
  <c r="E70" i="20"/>
  <c r="F70" i="20" s="1"/>
  <c r="E69" i="20"/>
  <c r="F69" i="20" s="1"/>
  <c r="E68" i="20"/>
  <c r="F68" i="20" s="1"/>
  <c r="E67" i="20"/>
  <c r="F67" i="20" s="1"/>
  <c r="E66" i="20"/>
  <c r="F66" i="20" s="1"/>
  <c r="E65" i="20"/>
  <c r="F65" i="20" s="1"/>
  <c r="E64" i="20"/>
  <c r="F64" i="20" s="1"/>
  <c r="E63" i="20"/>
  <c r="F63" i="20" s="1"/>
  <c r="E62" i="20"/>
  <c r="F62" i="20" s="1"/>
  <c r="E61" i="20"/>
  <c r="F61" i="20" s="1"/>
  <c r="E60" i="20"/>
  <c r="F60" i="20" s="1"/>
  <c r="E59" i="20"/>
  <c r="F59" i="20" s="1"/>
  <c r="E58" i="20"/>
  <c r="F58" i="20" s="1"/>
  <c r="E57" i="20"/>
  <c r="F57" i="20" s="1"/>
  <c r="T13" i="19" s="1"/>
  <c r="E56" i="20"/>
  <c r="F56" i="20" s="1"/>
  <c r="E55" i="20"/>
  <c r="F55" i="20" s="1"/>
  <c r="E54" i="20"/>
  <c r="F54" i="20" s="1"/>
  <c r="E53" i="20"/>
  <c r="F53" i="20" s="1"/>
  <c r="E52" i="20"/>
  <c r="F52" i="20" s="1"/>
  <c r="E51" i="20"/>
  <c r="F51" i="20" s="1"/>
  <c r="E50" i="20"/>
  <c r="F50" i="20" s="1"/>
  <c r="E49" i="20"/>
  <c r="F49" i="20" s="1"/>
  <c r="E48" i="20"/>
  <c r="F48" i="20" s="1"/>
  <c r="E47" i="20"/>
  <c r="F47" i="20" s="1"/>
  <c r="E46" i="20"/>
  <c r="F46" i="20" s="1"/>
  <c r="E45" i="20"/>
  <c r="F45" i="20" s="1"/>
  <c r="E44" i="20"/>
  <c r="F44" i="20" s="1"/>
  <c r="E43" i="20"/>
  <c r="F43" i="20" s="1"/>
  <c r="E42" i="20"/>
  <c r="F42" i="20" s="1"/>
  <c r="E41" i="20"/>
  <c r="F41" i="20" s="1"/>
  <c r="E40" i="20"/>
  <c r="F40" i="20" s="1"/>
  <c r="E39" i="20"/>
  <c r="F39" i="20" s="1"/>
  <c r="E38" i="20"/>
  <c r="F38" i="20" s="1"/>
  <c r="E37" i="20"/>
  <c r="F37" i="20" s="1"/>
  <c r="E36" i="20"/>
  <c r="F36" i="20" s="1"/>
  <c r="E35" i="20"/>
  <c r="F35" i="20" s="1"/>
  <c r="E34" i="20"/>
  <c r="F34" i="20" s="1"/>
  <c r="E33" i="20"/>
  <c r="F33" i="20" s="1"/>
  <c r="E32" i="20"/>
  <c r="F32" i="20" s="1"/>
  <c r="E31" i="20"/>
  <c r="F31" i="20" s="1"/>
  <c r="E30" i="20"/>
  <c r="F30" i="20" s="1"/>
  <c r="E29" i="20"/>
  <c r="F29" i="20" s="1"/>
  <c r="E28" i="20"/>
  <c r="F28" i="20" s="1"/>
  <c r="E27" i="20"/>
  <c r="F27" i="20" s="1"/>
  <c r="E26" i="20"/>
  <c r="F26" i="20" s="1"/>
  <c r="E25" i="20"/>
  <c r="F25" i="20" s="1"/>
  <c r="E24" i="20"/>
  <c r="F24" i="20" s="1"/>
  <c r="E23" i="20"/>
  <c r="F23" i="20" s="1"/>
  <c r="E22" i="20"/>
  <c r="F22" i="20" s="1"/>
  <c r="E21" i="20"/>
  <c r="F21" i="20" s="1"/>
  <c r="E20" i="20"/>
  <c r="F20" i="20" s="1"/>
  <c r="E19" i="20"/>
  <c r="F19" i="20" s="1"/>
  <c r="E18" i="20"/>
  <c r="F18" i="20" s="1"/>
  <c r="E17" i="20"/>
  <c r="F17" i="20" s="1"/>
  <c r="E16" i="20"/>
  <c r="F16" i="20" s="1"/>
  <c r="E15" i="20"/>
  <c r="F15" i="20" s="1"/>
  <c r="E14" i="20"/>
  <c r="F14" i="20" s="1"/>
  <c r="E13" i="20"/>
  <c r="F13" i="20" s="1"/>
  <c r="E12" i="20"/>
  <c r="F12" i="20" s="1"/>
  <c r="E11" i="20"/>
  <c r="F11" i="20" s="1"/>
  <c r="E10" i="20"/>
  <c r="F10" i="20" s="1"/>
  <c r="E9" i="20"/>
  <c r="F9" i="20" s="1"/>
  <c r="E8" i="20"/>
  <c r="F8" i="20" s="1"/>
  <c r="E7" i="20"/>
  <c r="F7" i="20" s="1"/>
  <c r="E6" i="20"/>
  <c r="F6" i="20" s="1"/>
  <c r="E5" i="20"/>
  <c r="F5" i="20" s="1"/>
  <c r="W11" i="3"/>
  <c r="T11" i="3"/>
  <c r="R11" i="3"/>
  <c r="O11" i="3"/>
  <c r="M11" i="3"/>
  <c r="S120" i="19" l="1"/>
  <c r="G258" i="3"/>
  <c r="P120" i="19"/>
  <c r="F258" i="19"/>
  <c r="L319" i="3"/>
  <c r="P258" i="19"/>
  <c r="G120" i="3"/>
  <c r="L258" i="3"/>
  <c r="Q120" i="3"/>
  <c r="V120" i="3"/>
  <c r="Q258" i="3"/>
  <c r="K258" i="19"/>
  <c r="Q319" i="3"/>
  <c r="K319" i="19"/>
  <c r="K120" i="19"/>
  <c r="L120" i="3"/>
  <c r="J401" i="19"/>
  <c r="H401" i="19"/>
  <c r="I396" i="3"/>
  <c r="K396" i="3"/>
  <c r="M423" i="19"/>
  <c r="O423" i="19"/>
  <c r="J200" i="19"/>
  <c r="H200" i="19"/>
  <c r="H415" i="19"/>
  <c r="J415" i="19"/>
  <c r="M200" i="19"/>
  <c r="O200" i="19"/>
  <c r="H422" i="19"/>
  <c r="J422" i="19"/>
  <c r="M422" i="19"/>
  <c r="O422" i="19"/>
  <c r="O401" i="19"/>
  <c r="M401" i="19"/>
  <c r="S422" i="19"/>
  <c r="V113" i="3"/>
  <c r="P113" i="19"/>
  <c r="G252" i="3"/>
  <c r="O415" i="19"/>
  <c r="M415" i="19"/>
  <c r="S415" i="19"/>
  <c r="U415" i="19" s="1"/>
  <c r="J435" i="19"/>
  <c r="H435" i="19"/>
  <c r="L252" i="3"/>
  <c r="G401" i="3"/>
  <c r="K401" i="3" s="1"/>
  <c r="F396" i="19"/>
  <c r="P415" i="19"/>
  <c r="R415" i="19" s="1"/>
  <c r="Q252" i="3"/>
  <c r="Q113" i="3"/>
  <c r="G200" i="3"/>
  <c r="N415" i="3"/>
  <c r="P415" i="3"/>
  <c r="S55" i="3"/>
  <c r="U55" i="3"/>
  <c r="V55" i="3"/>
  <c r="X55" i="3" s="1"/>
  <c r="V435" i="3"/>
  <c r="X435" i="3" s="1"/>
  <c r="V396" i="3"/>
  <c r="X396" i="3" s="1"/>
  <c r="Q401" i="3"/>
  <c r="U401" i="3" s="1"/>
  <c r="H423" i="19"/>
  <c r="J423" i="19"/>
  <c r="G415" i="3"/>
  <c r="Q423" i="3"/>
  <c r="U423" i="3" s="1"/>
  <c r="S55" i="19"/>
  <c r="U55" i="19" s="1"/>
  <c r="S435" i="19"/>
  <c r="U435" i="19" s="1"/>
  <c r="V423" i="3"/>
  <c r="G313" i="3"/>
  <c r="P396" i="19"/>
  <c r="R396" i="19" s="1"/>
  <c r="Q422" i="3"/>
  <c r="U422" i="3" s="1"/>
  <c r="L113" i="3"/>
  <c r="Q200" i="3"/>
  <c r="G422" i="3"/>
  <c r="K422" i="3" s="1"/>
  <c r="S423" i="19"/>
  <c r="V252" i="3"/>
  <c r="V422" i="3"/>
  <c r="M435" i="19"/>
  <c r="O435" i="19"/>
  <c r="O55" i="19"/>
  <c r="M55" i="19"/>
  <c r="S396" i="3"/>
  <c r="U396" i="3"/>
  <c r="M396" i="19"/>
  <c r="O396" i="19"/>
  <c r="K55" i="3"/>
  <c r="I55" i="3"/>
  <c r="H55" i="19"/>
  <c r="J55" i="19"/>
  <c r="U415" i="3"/>
  <c r="S415" i="3"/>
  <c r="P55" i="3"/>
  <c r="N55" i="3"/>
  <c r="L200" i="3"/>
  <c r="F264" i="19"/>
  <c r="G264" i="3"/>
  <c r="K17" i="19"/>
  <c r="Q17" i="3"/>
  <c r="U17" i="3" s="1"/>
  <c r="U18" i="19"/>
  <c r="N12" i="3"/>
  <c r="P12" i="3"/>
  <c r="F12" i="19"/>
  <c r="G12" i="3"/>
  <c r="K13" i="19"/>
  <c r="Q13" i="3"/>
  <c r="P15" i="19"/>
  <c r="R15" i="19" s="1"/>
  <c r="S15" i="19"/>
  <c r="U15" i="19" s="1"/>
  <c r="V15" i="3"/>
  <c r="X15" i="3" s="1"/>
  <c r="P325" i="19"/>
  <c r="S325" i="19"/>
  <c r="V325" i="3"/>
  <c r="P264" i="19"/>
  <c r="S264" i="19"/>
  <c r="V264" i="3"/>
  <c r="K18" i="19"/>
  <c r="Q18" i="3"/>
  <c r="U18" i="3" s="1"/>
  <c r="K16" i="19"/>
  <c r="Q16" i="3"/>
  <c r="U16" i="3" s="1"/>
  <c r="K325" i="19"/>
  <c r="Q325" i="3"/>
  <c r="K12" i="19"/>
  <c r="Q12" i="3"/>
  <c r="F18" i="19"/>
  <c r="G18" i="3"/>
  <c r="K18" i="3" s="1"/>
  <c r="S12" i="19"/>
  <c r="U12" i="19" s="1"/>
  <c r="P12" i="19"/>
  <c r="R12" i="19" s="1"/>
  <c r="V12" i="3"/>
  <c r="X12" i="3" s="1"/>
  <c r="K15" i="19"/>
  <c r="Q15" i="3"/>
  <c r="F127" i="19"/>
  <c r="G127" i="3"/>
  <c r="P18" i="19"/>
  <c r="R18" i="19" s="1"/>
  <c r="S18" i="19"/>
  <c r="V18" i="3"/>
  <c r="X18" i="3" s="1"/>
  <c r="S13" i="19"/>
  <c r="U13" i="19" s="1"/>
  <c r="P13" i="19"/>
  <c r="R13" i="19" s="1"/>
  <c r="V13" i="3"/>
  <c r="X13" i="3" s="1"/>
  <c r="F15" i="19"/>
  <c r="G15" i="3"/>
  <c r="P14" i="19"/>
  <c r="R14" i="19" s="1"/>
  <c r="S14" i="19"/>
  <c r="U14" i="19" s="1"/>
  <c r="V14" i="3"/>
  <c r="X14" i="3" s="1"/>
  <c r="K264" i="19"/>
  <c r="Q264" i="3"/>
  <c r="F325" i="19"/>
  <c r="G325" i="3"/>
  <c r="K127" i="19"/>
  <c r="Q127" i="3"/>
  <c r="F14" i="19"/>
  <c r="G14" i="3"/>
  <c r="K14" i="3" s="1"/>
  <c r="P16" i="19"/>
  <c r="S16" i="19"/>
  <c r="V16" i="3"/>
  <c r="F16" i="19"/>
  <c r="G16" i="3"/>
  <c r="K16" i="3" s="1"/>
  <c r="K14" i="19"/>
  <c r="Q14" i="3"/>
  <c r="U14" i="3" s="1"/>
  <c r="F17" i="19"/>
  <c r="G17" i="3"/>
  <c r="K17" i="3" s="1"/>
  <c r="P127" i="19"/>
  <c r="S127" i="19"/>
  <c r="V127" i="3"/>
  <c r="F13" i="19"/>
  <c r="G13" i="3"/>
  <c r="S17" i="19"/>
  <c r="P17" i="19"/>
  <c r="V17" i="3"/>
  <c r="T11" i="19"/>
  <c r="P11" i="19"/>
  <c r="P200" i="3" l="1"/>
  <c r="N200" i="3"/>
  <c r="K200" i="3"/>
  <c r="I200" i="3"/>
  <c r="S200" i="3"/>
  <c r="U200" i="3"/>
  <c r="K415" i="3"/>
  <c r="I415" i="3"/>
  <c r="J396" i="19"/>
  <c r="H396" i="19"/>
  <c r="U13" i="3"/>
  <c r="S13" i="3"/>
  <c r="I15" i="3"/>
  <c r="K15" i="3"/>
  <c r="H15" i="19"/>
  <c r="J15" i="19"/>
  <c r="J12" i="19"/>
  <c r="H12" i="19"/>
  <c r="J17" i="19"/>
  <c r="H17" i="19"/>
  <c r="H14" i="19"/>
  <c r="J14" i="19"/>
  <c r="O14" i="19"/>
  <c r="M14" i="19"/>
  <c r="J13" i="19"/>
  <c r="H13" i="19"/>
  <c r="I12" i="3"/>
  <c r="K12" i="3"/>
  <c r="J18" i="19"/>
  <c r="H18" i="19"/>
  <c r="U12" i="3"/>
  <c r="S12" i="3"/>
  <c r="J16" i="19"/>
  <c r="H16" i="19"/>
  <c r="M12" i="19"/>
  <c r="O12" i="19"/>
  <c r="M17" i="19"/>
  <c r="O17" i="19"/>
  <c r="U15" i="3"/>
  <c r="S15" i="3"/>
  <c r="O15" i="19"/>
  <c r="M15" i="19"/>
  <c r="O13" i="19"/>
  <c r="M13" i="19"/>
  <c r="M18" i="19"/>
  <c r="O18" i="19"/>
  <c r="M16" i="19"/>
  <c r="O16" i="19"/>
  <c r="I13" i="3"/>
  <c r="K13" i="3"/>
  <c r="J61" i="2"/>
  <c r="H61" i="2"/>
  <c r="L59" i="3" s="1"/>
  <c r="I61" i="2"/>
  <c r="S59" i="19" l="1"/>
  <c r="P59" i="19"/>
  <c r="V59" i="3"/>
  <c r="K59" i="19"/>
  <c r="Q59" i="3"/>
  <c r="Q51" i="3"/>
  <c r="K51" i="19"/>
  <c r="V51" i="3"/>
  <c r="P51" i="19"/>
  <c r="S51" i="19"/>
  <c r="L67" i="3"/>
  <c r="L51" i="3"/>
  <c r="K67" i="19"/>
  <c r="Q67" i="3"/>
  <c r="P67" i="19"/>
  <c r="S67" i="19"/>
  <c r="V67" i="3"/>
  <c r="L11" i="3"/>
  <c r="N11" i="3" s="1"/>
  <c r="N7" i="3" s="1"/>
  <c r="S11" i="19"/>
  <c r="U11" i="19" s="1"/>
  <c r="U7" i="19" s="1"/>
  <c r="G11" i="3"/>
  <c r="I11" i="3" s="1"/>
  <c r="I7" i="3" s="1"/>
  <c r="F11" i="19"/>
  <c r="H11" i="19" s="1"/>
  <c r="H7" i="19" s="1"/>
  <c r="K11" i="19"/>
  <c r="Q11" i="3"/>
  <c r="V11" i="3"/>
  <c r="X11" i="3" s="1"/>
  <c r="X7" i="3" s="1"/>
  <c r="R11" i="19"/>
  <c r="R7" i="19" s="1"/>
  <c r="I8" i="3" l="1"/>
  <c r="U8" i="19"/>
  <c r="R8" i="19"/>
  <c r="X8" i="3"/>
  <c r="P11" i="3"/>
  <c r="P7" i="3" s="1"/>
  <c r="K11" i="3"/>
  <c r="J11" i="19"/>
  <c r="J7" i="19" s="1"/>
  <c r="S11" i="3"/>
  <c r="S7" i="3" s="1"/>
  <c r="U11" i="3"/>
  <c r="U7" i="3" s="1"/>
  <c r="M11" i="19"/>
  <c r="M7" i="19" s="1"/>
  <c r="O11" i="19"/>
  <c r="O7" i="19" s="1"/>
  <c r="K7" i="3" l="1"/>
  <c r="K8" i="3" s="1"/>
  <c r="N8" i="3"/>
  <c r="P8" i="3"/>
  <c r="U8" i="3"/>
  <c r="S8" i="3"/>
  <c r="H8" i="19"/>
  <c r="O8" i="19"/>
  <c r="M8" i="19" l="1"/>
  <c r="J8" i="19"/>
</calcChain>
</file>

<file path=xl/sharedStrings.xml><?xml version="1.0" encoding="utf-8"?>
<sst xmlns="http://schemas.openxmlformats.org/spreadsheetml/2006/main" count="5727" uniqueCount="1204">
  <si>
    <t>Instructions for Tables</t>
  </si>
  <si>
    <t>Table CAO-RBC</t>
  </si>
  <si>
    <t>Distance to:</t>
  </si>
  <si>
    <t>Residential</t>
  </si>
  <si>
    <t>Nonresidential child</t>
  </si>
  <si>
    <t>Nonresidential worker</t>
  </si>
  <si>
    <t>Acute (24-hour)</t>
  </si>
  <si>
    <t>Notes:</t>
  </si>
  <si>
    <t>Nonresidential Child</t>
  </si>
  <si>
    <t>Nonresidential Worker</t>
  </si>
  <si>
    <t>Toxics Emissions Unit</t>
  </si>
  <si>
    <r>
      <t>Dispersion Factor</t>
    </r>
    <r>
      <rPr>
        <b/>
        <vertAlign val="superscript"/>
        <sz val="16"/>
        <color theme="1"/>
        <rFont val="Arial"/>
        <family val="2"/>
      </rPr>
      <t>[1]</t>
    </r>
  </si>
  <si>
    <r>
      <rPr>
        <b/>
        <sz val="12"/>
        <color theme="1"/>
        <rFont val="Arial"/>
        <family val="2"/>
      </rPr>
      <t>Annual</t>
    </r>
    <r>
      <rPr>
        <b/>
        <sz val="11"/>
        <color theme="1"/>
        <rFont val="Arial"/>
        <family val="2"/>
      </rPr>
      <t xml:space="preserve">
</t>
    </r>
    <r>
      <rPr>
        <b/>
        <sz val="10"/>
        <color theme="1"/>
        <rFont val="Arial"/>
        <family val="2"/>
      </rPr>
      <t>[μg/m</t>
    </r>
    <r>
      <rPr>
        <b/>
        <vertAlign val="superscript"/>
        <sz val="10"/>
        <color theme="1"/>
        <rFont val="Arial"/>
        <family val="2"/>
      </rPr>
      <t>3</t>
    </r>
    <r>
      <rPr>
        <b/>
        <sz val="10"/>
        <color theme="1"/>
        <rFont val="Arial"/>
        <family val="2"/>
      </rPr>
      <t xml:space="preserve"> per lb/yr]</t>
    </r>
  </si>
  <si>
    <r>
      <rPr>
        <b/>
        <sz val="12"/>
        <color theme="1"/>
        <rFont val="Arial"/>
        <family val="2"/>
      </rPr>
      <t>Acute</t>
    </r>
    <r>
      <rPr>
        <b/>
        <sz val="11"/>
        <color theme="1"/>
        <rFont val="Arial"/>
        <family val="2"/>
      </rPr>
      <t xml:space="preserve">
</t>
    </r>
    <r>
      <rPr>
        <b/>
        <sz val="10"/>
        <color theme="1"/>
        <rFont val="Arial"/>
        <family val="2"/>
      </rPr>
      <t>[μg/m</t>
    </r>
    <r>
      <rPr>
        <b/>
        <vertAlign val="superscript"/>
        <sz val="10"/>
        <color theme="1"/>
        <rFont val="Arial"/>
        <family val="2"/>
      </rPr>
      <t>3</t>
    </r>
    <r>
      <rPr>
        <b/>
        <sz val="10"/>
        <color theme="1"/>
        <rFont val="Arial"/>
        <family val="2"/>
      </rPr>
      <t xml:space="preserve"> per lb/day]</t>
    </r>
  </si>
  <si>
    <t>Emission Rate</t>
  </si>
  <si>
    <r>
      <t>Calculated Concentration</t>
    </r>
    <r>
      <rPr>
        <b/>
        <vertAlign val="superscript"/>
        <sz val="16"/>
        <color rgb="FF000000"/>
        <rFont val="Arial"/>
        <family val="2"/>
      </rPr>
      <t>[2]</t>
    </r>
  </si>
  <si>
    <r>
      <rPr>
        <b/>
        <sz val="12"/>
        <color rgb="FF000000"/>
        <rFont val="Arial"/>
        <family val="2"/>
      </rPr>
      <t>Annual</t>
    </r>
    <r>
      <rPr>
        <b/>
        <sz val="11"/>
        <color rgb="FF000000"/>
        <rFont val="Arial"/>
        <family val="2"/>
      </rPr>
      <t xml:space="preserve">
</t>
    </r>
    <r>
      <rPr>
        <b/>
        <sz val="10"/>
        <color rgb="FF000000"/>
        <rFont val="Arial"/>
        <family val="2"/>
      </rPr>
      <t>[lb/yr]</t>
    </r>
  </si>
  <si>
    <r>
      <rPr>
        <b/>
        <sz val="12"/>
        <color rgb="FF000000"/>
        <rFont val="Arial"/>
        <family val="2"/>
      </rPr>
      <t>Acute</t>
    </r>
    <r>
      <rPr>
        <b/>
        <vertAlign val="superscript"/>
        <sz val="12"/>
        <color rgb="FF000000"/>
        <rFont val="Arial"/>
        <family val="2"/>
      </rPr>
      <t>[3]</t>
    </r>
    <r>
      <rPr>
        <b/>
        <sz val="11"/>
        <color rgb="FF000000"/>
        <rFont val="Arial"/>
        <family val="2"/>
      </rPr>
      <t xml:space="preserve">
</t>
    </r>
    <r>
      <rPr>
        <b/>
        <sz val="10"/>
        <color rgb="FF000000"/>
        <rFont val="Arial"/>
        <family val="2"/>
      </rPr>
      <t>[lb/day]</t>
    </r>
  </si>
  <si>
    <r>
      <rPr>
        <b/>
        <sz val="12"/>
        <color rgb="FF000000"/>
        <rFont val="Arial"/>
        <family val="2"/>
      </rPr>
      <t>Average Annual</t>
    </r>
    <r>
      <rPr>
        <b/>
        <sz val="11"/>
        <color rgb="FF000000"/>
        <rFont val="Arial"/>
        <family val="2"/>
      </rPr>
      <t xml:space="preserve">
[</t>
    </r>
    <r>
      <rPr>
        <b/>
        <sz val="10"/>
        <color rgb="FF000000"/>
        <rFont val="Arial"/>
        <family val="2"/>
      </rPr>
      <t>μg/m</t>
    </r>
    <r>
      <rPr>
        <b/>
        <vertAlign val="superscript"/>
        <sz val="10"/>
        <color rgb="FF000000"/>
        <rFont val="Arial"/>
        <family val="2"/>
      </rPr>
      <t>3</t>
    </r>
    <r>
      <rPr>
        <b/>
        <sz val="10"/>
        <color rgb="FF000000"/>
        <rFont val="Arial"/>
        <family val="2"/>
      </rPr>
      <t>]</t>
    </r>
  </si>
  <si>
    <r>
      <rPr>
        <b/>
        <sz val="12"/>
        <color rgb="FF000000"/>
        <rFont val="Arial"/>
        <family val="2"/>
      </rPr>
      <t>Max Acute</t>
    </r>
    <r>
      <rPr>
        <b/>
        <sz val="11"/>
        <color rgb="FF000000"/>
        <rFont val="Arial"/>
        <family val="2"/>
      </rPr>
      <t xml:space="preserve">
[</t>
    </r>
    <r>
      <rPr>
        <b/>
        <sz val="10"/>
        <color rgb="FF000000"/>
        <rFont val="Arial"/>
        <family val="2"/>
      </rPr>
      <t>μg/m</t>
    </r>
    <r>
      <rPr>
        <b/>
        <vertAlign val="superscript"/>
        <sz val="10"/>
        <color rgb="FF000000"/>
        <rFont val="Arial"/>
        <family val="2"/>
      </rPr>
      <t>3</t>
    </r>
    <r>
      <rPr>
        <b/>
        <sz val="10"/>
        <color rgb="FF000000"/>
        <rFont val="Arial"/>
        <family val="2"/>
      </rPr>
      <t>]</t>
    </r>
  </si>
  <si>
    <t>71-43-2</t>
  </si>
  <si>
    <t>Benzene</t>
  </si>
  <si>
    <t>106-99-0</t>
  </si>
  <si>
    <t>1,3-Butadiene</t>
  </si>
  <si>
    <t>100-41-4</t>
  </si>
  <si>
    <t>Ethyl benzene</t>
  </si>
  <si>
    <t>98-82-8</t>
  </si>
  <si>
    <t>91-20-3</t>
  </si>
  <si>
    <t>Naphthalene</t>
  </si>
  <si>
    <t>108-88-3</t>
  </si>
  <si>
    <t>Toluene</t>
  </si>
  <si>
    <t>526-73-8</t>
  </si>
  <si>
    <t>1,2,3-Trimethylbenzene</t>
  </si>
  <si>
    <t>95-63-6</t>
  </si>
  <si>
    <t>1,2,4-Trimethylbenzene</t>
  </si>
  <si>
    <t>108-67-8</t>
  </si>
  <si>
    <t>1,3,5-Trimethylbenzene</t>
  </si>
  <si>
    <t>1330-20-7</t>
  </si>
  <si>
    <t>Xylene (mixture), including m-xylene, o-xylene, p-xylene</t>
  </si>
  <si>
    <t>Polycyclic aromatic hydrocarbons (PAHs)</t>
  </si>
  <si>
    <t>191-26-4</t>
  </si>
  <si>
    <t>Anthanthrene</t>
  </si>
  <si>
    <t>56-55-3</t>
  </si>
  <si>
    <t>Benz[a]anthracene</t>
  </si>
  <si>
    <t>50-32-8</t>
  </si>
  <si>
    <t>Benzo[a]pyrene</t>
  </si>
  <si>
    <t>205-99-2</t>
  </si>
  <si>
    <t>Benzo[b]fluoranthene</t>
  </si>
  <si>
    <t>205-12-9</t>
  </si>
  <si>
    <t>Benzo[c]fluorene</t>
  </si>
  <si>
    <t>191-24-2</t>
  </si>
  <si>
    <t>Benzo[g,h,i]perylene</t>
  </si>
  <si>
    <t>205-82-3</t>
  </si>
  <si>
    <t>Benzo[j]fluoranthene</t>
  </si>
  <si>
    <t>207-08-9</t>
  </si>
  <si>
    <t>Benzo[k]fluoranthene</t>
  </si>
  <si>
    <t>218-01-9</t>
  </si>
  <si>
    <t>Chrysene</t>
  </si>
  <si>
    <t>27208-37-3</t>
  </si>
  <si>
    <t>Cyclopenta[c,d]pyrene</t>
  </si>
  <si>
    <t>53-70-3</t>
  </si>
  <si>
    <t>Dibenz[a,h]anthracene</t>
  </si>
  <si>
    <t>192-65-4</t>
  </si>
  <si>
    <t>Dibenzo[a,e]pyrene</t>
  </si>
  <si>
    <t>189-64-0</t>
  </si>
  <si>
    <t>Dibenzo[a,h]pyrene</t>
  </si>
  <si>
    <t>189-55-9</t>
  </si>
  <si>
    <t>Dibenzo[a,i]pyrene</t>
  </si>
  <si>
    <t>191-30-0</t>
  </si>
  <si>
    <t>Dibenzo[a,l]pyrene</t>
  </si>
  <si>
    <t>206-44-0</t>
  </si>
  <si>
    <t>Fluoranthene</t>
  </si>
  <si>
    <t>193-39-5</t>
  </si>
  <si>
    <t>Indeno[1,2,3-cd]pyrene</t>
  </si>
  <si>
    <t>3697-24-3</t>
  </si>
  <si>
    <t>5-Methylchrysene</t>
  </si>
  <si>
    <t>7496-02-8</t>
  </si>
  <si>
    <t>6-Nitrochrysene</t>
  </si>
  <si>
    <t>106-93-4</t>
  </si>
  <si>
    <t>107-06-2</t>
  </si>
  <si>
    <t>1634-04-4</t>
  </si>
  <si>
    <t>75-34-3</t>
  </si>
  <si>
    <t>156-60-5</t>
  </si>
  <si>
    <t>127-18-4</t>
  </si>
  <si>
    <t>79-01-6</t>
  </si>
  <si>
    <t>75-01-4</t>
  </si>
  <si>
    <t>Vinyl chloride</t>
  </si>
  <si>
    <t>[2] - Concentration = Emission Rate * Dispersion Factor</t>
  </si>
  <si>
    <t>[3] - Acute (24-hour) emission rate may be annual rate/365 days, or vary if operation is either less than 365 days/year, or a batch operation.</t>
  </si>
  <si>
    <t>Legend:</t>
  </si>
  <si>
    <t>Table E-3-CAO. Example 1 SVE – Summary Risk Table for Level 1 Risk Assessment -- Cleaner Air Oregon Program</t>
  </si>
  <si>
    <t>Noncancer Class</t>
  </si>
  <si>
    <t>Residential Exposure</t>
  </si>
  <si>
    <t>Non-Resident Child Exposure</t>
  </si>
  <si>
    <t>Non-Resident Worker Exposure</t>
  </si>
  <si>
    <t>Acute Exposure</t>
  </si>
  <si>
    <t>Cancer</t>
  </si>
  <si>
    <t>Noncancer</t>
  </si>
  <si>
    <t>--</t>
  </si>
  <si>
    <t>Totals</t>
  </si>
  <si>
    <t>Risk Action Levels for New Sources</t>
  </si>
  <si>
    <t xml:space="preserve">Cancer </t>
  </si>
  <si>
    <t>Source Permit</t>
  </si>
  <si>
    <t>Community Engagement</t>
  </si>
  <si>
    <t>TLAER</t>
  </si>
  <si>
    <t>1</t>
  </si>
  <si>
    <t>Permit Denial</t>
  </si>
  <si>
    <t>[1] - CAS No. is shown unless the contaminant listed includes multiple TACs (such as PAHs), in which case a DEQ ID is shown.</t>
  </si>
  <si>
    <r>
      <t>[2] - Excess Cancer Risk = Annual conc. (μg/m</t>
    </r>
    <r>
      <rPr>
        <vertAlign val="superscript"/>
        <sz val="11"/>
        <color rgb="FF000000"/>
        <rFont val="Arial"/>
        <family val="2"/>
      </rPr>
      <t>3</t>
    </r>
    <r>
      <rPr>
        <sz val="11"/>
        <color rgb="FF000000"/>
        <rFont val="Arial"/>
        <family val="2"/>
      </rPr>
      <t>) / Cancer RBC (μg/m</t>
    </r>
    <r>
      <rPr>
        <vertAlign val="superscript"/>
        <sz val="11"/>
        <color rgb="FF000000"/>
        <rFont val="Arial"/>
        <family val="2"/>
      </rPr>
      <t>3</t>
    </r>
    <r>
      <rPr>
        <sz val="11"/>
        <color rgb="FF000000"/>
        <rFont val="Arial"/>
        <family val="2"/>
      </rPr>
      <t>) expressed as risk per million</t>
    </r>
  </si>
  <si>
    <r>
      <t>[3] - Chronic Hazard Quotient = Annual conc. (μg/m</t>
    </r>
    <r>
      <rPr>
        <vertAlign val="superscript"/>
        <sz val="11"/>
        <color rgb="FF000000"/>
        <rFont val="Arial"/>
        <family val="2"/>
      </rPr>
      <t>3</t>
    </r>
    <r>
      <rPr>
        <sz val="11"/>
        <color rgb="FF000000"/>
        <rFont val="Arial"/>
        <family val="2"/>
      </rPr>
      <t>) / Noncancer RBC (μg/m</t>
    </r>
    <r>
      <rPr>
        <vertAlign val="superscript"/>
        <sz val="11"/>
        <color rgb="FF000000"/>
        <rFont val="Arial"/>
        <family val="2"/>
      </rPr>
      <t>3</t>
    </r>
    <r>
      <rPr>
        <sz val="11"/>
        <color rgb="FF000000"/>
        <rFont val="Arial"/>
        <family val="2"/>
      </rPr>
      <t>) x 1</t>
    </r>
  </si>
  <si>
    <r>
      <t>[4] - Acute Hazard Quotient = 24-hr conc. (μg/m</t>
    </r>
    <r>
      <rPr>
        <vertAlign val="superscript"/>
        <sz val="11"/>
        <color rgb="FF000000"/>
        <rFont val="Arial"/>
        <family val="2"/>
      </rPr>
      <t>3</t>
    </r>
    <r>
      <rPr>
        <sz val="11"/>
        <color rgb="FF000000"/>
        <rFont val="Arial"/>
        <family val="2"/>
      </rPr>
      <t>) / Acute RBC (μg/m</t>
    </r>
    <r>
      <rPr>
        <vertAlign val="superscript"/>
        <sz val="11"/>
        <color rgb="FF000000"/>
        <rFont val="Arial"/>
        <family val="2"/>
      </rPr>
      <t>3</t>
    </r>
    <r>
      <rPr>
        <sz val="11"/>
        <color rgb="FF000000"/>
        <rFont val="Arial"/>
        <family val="2"/>
      </rPr>
      <t>) x 1</t>
    </r>
  </si>
  <si>
    <t>HI = Hazard Index</t>
  </si>
  <si>
    <t>RBC = Risk Based Concentration</t>
  </si>
  <si>
    <t>Chronic Residential Exposure</t>
  </si>
  <si>
    <t>Chronic Worker Exposure</t>
  </si>
  <si>
    <t>Acute Residential and Urban Exposure</t>
  </si>
  <si>
    <t>Acute Worker Exposure</t>
  </si>
  <si>
    <t>Acceptable Risk Levels</t>
  </si>
  <si>
    <t>Non-</t>
  </si>
  <si>
    <t>Individual Carcinogens</t>
  </si>
  <si>
    <t>Cummulative Carcinogens</t>
  </si>
  <si>
    <t>Individual Noncarcinogens</t>
  </si>
  <si>
    <t>Cummulative Noncarcinogens</t>
  </si>
  <si>
    <t>Chronic RBCs taken from DEQ's RBDM spreadsheet table</t>
  </si>
  <si>
    <t>Acute residential RBCs taken from Cleaner Air Oregon Program acute RBCs in OAR 340-245-8010, Table 2.</t>
  </si>
  <si>
    <t>Acute occupational RBCs calculated by multiplying residential RBCs by a factor of 24 hrs / 8 hrs = 3.</t>
  </si>
  <si>
    <t xml:space="preserve">&gt;Pv = The air concentration exceeds the vapor pressure of the pure chemical. </t>
  </si>
  <si>
    <t>Risk-Based Concentrations (RBCs) by Exposure Scenario [OAR 340-245-8010 Table 2]</t>
  </si>
  <si>
    <t>CASRN</t>
  </si>
  <si>
    <t>Chemical</t>
  </si>
  <si>
    <t>Non-cancer Classification for Hazard Index</t>
  </si>
  <si>
    <t>75-07-0</t>
  </si>
  <si>
    <t>Acetaldehyde</t>
  </si>
  <si>
    <t>HI3</t>
  </si>
  <si>
    <t>60-35-5</t>
  </si>
  <si>
    <t>Acetamide</t>
  </si>
  <si>
    <t>67-64-1</t>
  </si>
  <si>
    <t>Acetone</t>
  </si>
  <si>
    <t>75-05-8</t>
  </si>
  <si>
    <t>Acetonitrile</t>
  </si>
  <si>
    <t>107-02-8</t>
  </si>
  <si>
    <t>Acrolein</t>
  </si>
  <si>
    <t>HI5</t>
  </si>
  <si>
    <t>79-06-1</t>
  </si>
  <si>
    <t>Acrylamide</t>
  </si>
  <si>
    <t>79-10-7</t>
  </si>
  <si>
    <t>Acrylic acid</t>
  </si>
  <si>
    <t>107-13-1</t>
  </si>
  <si>
    <t>Acrylonitrile</t>
  </si>
  <si>
    <t>309-00-2</t>
  </si>
  <si>
    <t>Aldrin</t>
  </si>
  <si>
    <t>107-05-1</t>
  </si>
  <si>
    <t>Allyl chloride</t>
  </si>
  <si>
    <t>7429-90-5</t>
  </si>
  <si>
    <t>Aluminum and compounds</t>
  </si>
  <si>
    <t>7664-41-7</t>
  </si>
  <si>
    <t>Ammonia</t>
  </si>
  <si>
    <t>62-53-3</t>
  </si>
  <si>
    <t>Aniline</t>
  </si>
  <si>
    <t>7440-36-0</t>
  </si>
  <si>
    <t>Antimony and compounds</t>
  </si>
  <si>
    <t>140-57-8</t>
  </si>
  <si>
    <t>Aramite</t>
  </si>
  <si>
    <t>7440-38-2</t>
  </si>
  <si>
    <t>Arsenic and compounds</t>
  </si>
  <si>
    <t>7784-42-1</t>
  </si>
  <si>
    <t>Arsine</t>
  </si>
  <si>
    <t>1332-21-4</t>
  </si>
  <si>
    <t>Asbestos</t>
  </si>
  <si>
    <t>103-33-3</t>
  </si>
  <si>
    <t>Azobenzene</t>
  </si>
  <si>
    <t>92-87-5</t>
  </si>
  <si>
    <t>Benzidine (and its salts)</t>
  </si>
  <si>
    <t>100-44-7</t>
  </si>
  <si>
    <t>Benzyl chloride</t>
  </si>
  <si>
    <t>7440-41-7</t>
  </si>
  <si>
    <t>Beryllium and compounds</t>
  </si>
  <si>
    <t>111-44-4</t>
  </si>
  <si>
    <t>Bis(2-chloroethyl) ether (BCEE)</t>
  </si>
  <si>
    <t>542-88-1</t>
  </si>
  <si>
    <t>Bis(chloromethyl) ether</t>
  </si>
  <si>
    <t>117-81-7</t>
  </si>
  <si>
    <t>Bis(2-ethylhexyl) phthalate (DEHP)</t>
  </si>
  <si>
    <t>75-25-2</t>
  </si>
  <si>
    <t>Bromoform</t>
  </si>
  <si>
    <t>74-83-9</t>
  </si>
  <si>
    <t>Bromomethane (Methyl bromide)</t>
  </si>
  <si>
    <t>106-94-5</t>
  </si>
  <si>
    <t>1-Bromopropane (n-propyl bromide)</t>
  </si>
  <si>
    <t>78-93-3</t>
  </si>
  <si>
    <t>2-Butanone (Methyl ethyl ketone)</t>
  </si>
  <si>
    <t>78-92-2</t>
  </si>
  <si>
    <t>sec-Butyl alcohol</t>
  </si>
  <si>
    <t>7440-43-9</t>
  </si>
  <si>
    <t>Cadmium and compounds</t>
  </si>
  <si>
    <t>105-60-2</t>
  </si>
  <si>
    <t>Caprolactam</t>
  </si>
  <si>
    <t>75-15-0</t>
  </si>
  <si>
    <t>Carbon disulfide</t>
  </si>
  <si>
    <t>56-23-5</t>
  </si>
  <si>
    <t>Carbon tetrachloride</t>
  </si>
  <si>
    <t>463-58-1</t>
  </si>
  <si>
    <t>Carbonyl sulfide</t>
  </si>
  <si>
    <t>57-74-9</t>
  </si>
  <si>
    <t>Chlordane</t>
  </si>
  <si>
    <t>108171-26-2</t>
  </si>
  <si>
    <t>Chlorinated paraffins</t>
  </si>
  <si>
    <t>7782-50-5</t>
  </si>
  <si>
    <t>Chlorine</t>
  </si>
  <si>
    <t>10049-04-4</t>
  </si>
  <si>
    <t>Chlorine dioxide</t>
  </si>
  <si>
    <t>532-27-4</t>
  </si>
  <si>
    <t>2-Chloroacetophenone</t>
  </si>
  <si>
    <t>108-90-7</t>
  </si>
  <si>
    <t>Chlorobenzene</t>
  </si>
  <si>
    <t>75-68-3</t>
  </si>
  <si>
    <t>1-Chloro-1,1-difluoroethane</t>
  </si>
  <si>
    <t>75-45-6</t>
  </si>
  <si>
    <t>Chlorodifluoromethane (Freon 22)</t>
  </si>
  <si>
    <t>75-00-3</t>
  </si>
  <si>
    <t>Chloroethane (Ethyl chloride)</t>
  </si>
  <si>
    <t>67-66-3</t>
  </si>
  <si>
    <t>Chloroform</t>
  </si>
  <si>
    <t>74-87-3</t>
  </si>
  <si>
    <t>Chloromethane (Methyl chloride)</t>
  </si>
  <si>
    <t>95-83-0</t>
  </si>
  <si>
    <t>4-Chloro-o-phenylenediamine</t>
  </si>
  <si>
    <t>76-06-2</t>
  </si>
  <si>
    <t>Chloropicrin</t>
  </si>
  <si>
    <t>126-99-8</t>
  </si>
  <si>
    <t>Chloroprene</t>
  </si>
  <si>
    <t>95-69-2</t>
  </si>
  <si>
    <t>p-Chloro-o-toluidine</t>
  </si>
  <si>
    <t>18540-29-9</t>
  </si>
  <si>
    <t>Chromium VI, chromate and dichromate particulate</t>
  </si>
  <si>
    <t>7738-94-5</t>
  </si>
  <si>
    <t>Chromium VI, chromic acid aerosol mist</t>
  </si>
  <si>
    <t>7440-48-4</t>
  </si>
  <si>
    <t>Cobalt and compounds</t>
  </si>
  <si>
    <t>148</t>
  </si>
  <si>
    <t>Coke Oven Emissions</t>
  </si>
  <si>
    <t>7440-50-8</t>
  </si>
  <si>
    <t>Copper and compounds</t>
  </si>
  <si>
    <t>120-71-8</t>
  </si>
  <si>
    <t>p-Cresidine</t>
  </si>
  <si>
    <t>1319-77-3</t>
  </si>
  <si>
    <t>Cresols (mixture), including m-cresol, o-cresol, p-cresol</t>
  </si>
  <si>
    <t>135-20-6</t>
  </si>
  <si>
    <t>Cupferron</t>
  </si>
  <si>
    <t>74-90-8</t>
  </si>
  <si>
    <t>Cyanide, Hydrogen</t>
  </si>
  <si>
    <t>110-82-7</t>
  </si>
  <si>
    <t>Cyclohexane</t>
  </si>
  <si>
    <t>50-29-3</t>
  </si>
  <si>
    <t>DDT</t>
  </si>
  <si>
    <t>615-05-4</t>
  </si>
  <si>
    <t>2,4-Diaminoanisole</t>
  </si>
  <si>
    <t>95-80-7</t>
  </si>
  <si>
    <t>2,4-Diaminotoluene (2,4-Toluene diamine)</t>
  </si>
  <si>
    <t>333-41-5</t>
  </si>
  <si>
    <t>Diazinon</t>
  </si>
  <si>
    <t>96-12-8</t>
  </si>
  <si>
    <t>1,2-Dibromo-3-chloropropane (DBCP)</t>
  </si>
  <si>
    <t>106-46-7</t>
  </si>
  <si>
    <t>p-Dichlorobenzene (1,4-Dichlorobenzene)</t>
  </si>
  <si>
    <t>91-94-1</t>
  </si>
  <si>
    <t>3,3'-Dichlorobenzidine</t>
  </si>
  <si>
    <t>1,1-Dichloroethane (Ethylidene dichloride)</t>
  </si>
  <si>
    <t>trans-1,2-dichloroethene</t>
  </si>
  <si>
    <t>75-09-2</t>
  </si>
  <si>
    <t>Dichloromethane (Methylene chloride)</t>
  </si>
  <si>
    <t>78-87-5</t>
  </si>
  <si>
    <t>1,2-Dichloropropane (Propylene dichloride)</t>
  </si>
  <si>
    <t>542-75-6</t>
  </si>
  <si>
    <t>1,3-Dichloropropene</t>
  </si>
  <si>
    <t>62-73-7</t>
  </si>
  <si>
    <t>Dichlorovos (DDVP)</t>
  </si>
  <si>
    <t>60-57-1</t>
  </si>
  <si>
    <t>Dieldrin</t>
  </si>
  <si>
    <t>200</t>
  </si>
  <si>
    <t>Diesel Particulate Matter</t>
  </si>
  <si>
    <t>111-42-2</t>
  </si>
  <si>
    <t>Diethanolamine</t>
  </si>
  <si>
    <t>112-34-5</t>
  </si>
  <si>
    <t>Diethylene glycol monobutyl ether</t>
  </si>
  <si>
    <t>111-90-0</t>
  </si>
  <si>
    <t>Diethylene glycol monoethyl ether</t>
  </si>
  <si>
    <t>75-37-6</t>
  </si>
  <si>
    <t>1,1-Difluoroethane</t>
  </si>
  <si>
    <t>60-11-7</t>
  </si>
  <si>
    <t>4-Dimethylaminoazobenzene</t>
  </si>
  <si>
    <t>68-12-2</t>
  </si>
  <si>
    <t>Dimethyl formamide</t>
  </si>
  <si>
    <t>57-14-7</t>
  </si>
  <si>
    <t>1,1-Dimethylhydrazine</t>
  </si>
  <si>
    <t>121-14-2</t>
  </si>
  <si>
    <t>2,4-Dinitrotoluene</t>
  </si>
  <si>
    <t>123-91-1</t>
  </si>
  <si>
    <t>1,4-Dioxane</t>
  </si>
  <si>
    <t>122-66-7</t>
  </si>
  <si>
    <t>1,2-Diphenylhydrazine (Hydrazobenzene)</t>
  </si>
  <si>
    <t>1937-37-7</t>
  </si>
  <si>
    <t>Direct Black 38</t>
  </si>
  <si>
    <t>2602-46-2</t>
  </si>
  <si>
    <t>Direct Blue 6</t>
  </si>
  <si>
    <t>16071-86-6</t>
  </si>
  <si>
    <t>Direct Brown 95 (technical grade)</t>
  </si>
  <si>
    <t>298-04-4</t>
  </si>
  <si>
    <t>Disulfoton</t>
  </si>
  <si>
    <t>106-89-8</t>
  </si>
  <si>
    <t>Epichlorohydrin</t>
  </si>
  <si>
    <t>106-88-7</t>
  </si>
  <si>
    <t>1,2-Epoxybutane</t>
  </si>
  <si>
    <t>140-88-5</t>
  </si>
  <si>
    <t>Ethyl acrylate</t>
  </si>
  <si>
    <t>Ethylene dibromide (EDB, 1,2-Dibromoethane)</t>
  </si>
  <si>
    <t>Ethylene dichloride (EDC, 1,2-Dichloroethane)</t>
  </si>
  <si>
    <t>107-21-1</t>
  </si>
  <si>
    <t>Ethylene glycol</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</si>
  <si>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</si>
  <si>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</si>
  <si>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</si>
  <si>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</si>
  <si>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</si>
  <si>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</si>
  <si>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</si>
  <si>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</si>
  <si>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</si>
  <si>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</si>
  <si>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75-21-8</t>
  </si>
  <si>
    <t>Ethylene oxide</t>
  </si>
  <si>
    <t>96-45-7</t>
  </si>
  <si>
    <t>Ethylene thiourea</t>
  </si>
  <si>
    <t>Fluorides</t>
  </si>
  <si>
    <t>7782-41-4</t>
  </si>
  <si>
    <t>Fluorine gas</t>
  </si>
  <si>
    <t>50-00-0</t>
  </si>
  <si>
    <t>Formaldehyde</t>
  </si>
  <si>
    <t>111-30-8</t>
  </si>
  <si>
    <t>Glutaraldehyde</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</si>
  <si>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</si>
  <si>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</si>
  <si>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</si>
  <si>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</si>
  <si>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</si>
  <si>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</si>
  <si>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</si>
  <si>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</si>
  <si>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</si>
  <si>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</si>
  <si>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</si>
  <si>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</si>
  <si>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</si>
  <si>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</si>
  <si>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</si>
  <si>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</si>
  <si>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</si>
  <si>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</si>
  <si>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</si>
  <si>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</si>
  <si>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822-06-0</t>
  </si>
  <si>
    <t>Hexamethylene-1,6-diisocyanate</t>
  </si>
  <si>
    <t>110-54-3</t>
  </si>
  <si>
    <t>Hexane</t>
  </si>
  <si>
    <t>302-01-2</t>
  </si>
  <si>
    <t>Hydrazine</t>
  </si>
  <si>
    <t>7647-01-0</t>
  </si>
  <si>
    <t>Hydrochloric acid</t>
  </si>
  <si>
    <t>7664-39-3</t>
  </si>
  <si>
    <t>Hydrogen fluoride</t>
  </si>
  <si>
    <t>7783-06-4</t>
  </si>
  <si>
    <t>Hydrogen sulfide</t>
  </si>
  <si>
    <t>78-59-1</t>
  </si>
  <si>
    <t>Isophorone</t>
  </si>
  <si>
    <t>67-63-0</t>
  </si>
  <si>
    <t>Isopropyl alcohol</t>
  </si>
  <si>
    <t>Isopropylbenzene (Cumene)</t>
  </si>
  <si>
    <t>Lead and compounds</t>
  </si>
  <si>
    <t>108-31-6</t>
  </si>
  <si>
    <t>Maleic anhydride</t>
  </si>
  <si>
    <t>7439-96-5</t>
  </si>
  <si>
    <t>Manganese and compounds</t>
  </si>
  <si>
    <t>7439-97-6</t>
  </si>
  <si>
    <t>Mercury and compounds</t>
  </si>
  <si>
    <t>67-56-1</t>
  </si>
  <si>
    <t>Methanol</t>
  </si>
  <si>
    <t>101-14-4</t>
  </si>
  <si>
    <t>4,4'-Methylene bis(2-chloroaniline) (MOCA)</t>
  </si>
  <si>
    <t>101-77-9</t>
  </si>
  <si>
    <t>4,4'-Methylenedianiline (and its dichloride)</t>
  </si>
  <si>
    <t>101-68-8</t>
  </si>
  <si>
    <t>Methylene diphenyl diisocyanate (MDI)</t>
  </si>
  <si>
    <t>108-10-1</t>
  </si>
  <si>
    <t>Methyl isobutyl ketone (MIBK, Hexone)</t>
  </si>
  <si>
    <t>624-83-9</t>
  </si>
  <si>
    <t>Methyl isocyanate</t>
  </si>
  <si>
    <t>80-62-6</t>
  </si>
  <si>
    <t>Methyl methacrylate</t>
  </si>
  <si>
    <t>Methyl tert-butyl ether</t>
  </si>
  <si>
    <t>90-94-8</t>
  </si>
  <si>
    <t>Michler's ketone</t>
  </si>
  <si>
    <t>Nickel compounds, insoluble</t>
  </si>
  <si>
    <t>Nickel compounds, soluble</t>
  </si>
  <si>
    <t>7697-37-2</t>
  </si>
  <si>
    <t>Nitric acid</t>
  </si>
  <si>
    <t>98-95-3</t>
  </si>
  <si>
    <t>Nitrobenzene</t>
  </si>
  <si>
    <t>79-46-9</t>
  </si>
  <si>
    <t>2-Nitropropane</t>
  </si>
  <si>
    <t>924-16-3</t>
  </si>
  <si>
    <t>N-Nitrosodi-n-butylamine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</si>
  <si>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</si>
  <si>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</si>
  <si>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</si>
  <si>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</si>
  <si>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</si>
  <si>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</si>
  <si>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</si>
  <si>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</si>
  <si>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</si>
  <si>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</si>
  <si>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</si>
  <si>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</si>
  <si>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59-89-2</t>
  </si>
  <si>
    <t>N-Nitrosomorpholine</t>
  </si>
  <si>
    <t>100-75-4</t>
  </si>
  <si>
    <t>N-Nitrosopiperidine</t>
  </si>
  <si>
    <t>930-55-2</t>
  </si>
  <si>
    <t>N-Nitrosopyrrolidine</t>
  </si>
  <si>
    <t>8014-95-7</t>
  </si>
  <si>
    <t>Oleum (fuming sulfuric acid)</t>
  </si>
  <si>
    <t>56-38-2</t>
  </si>
  <si>
    <t>Parathion</t>
  </si>
  <si>
    <t>87-86-5</t>
  </si>
  <si>
    <t>Pentachlorophenol</t>
  </si>
  <si>
    <t>108-95-2</t>
  </si>
  <si>
    <t>Phenol</t>
  </si>
  <si>
    <t>75-44-5</t>
  </si>
  <si>
    <t>Phosgene</t>
  </si>
  <si>
    <t>7803-51-2</t>
  </si>
  <si>
    <t>Phosphine</t>
  </si>
  <si>
    <t>7664-38-2</t>
  </si>
  <si>
    <t>Phosphoric acid</t>
  </si>
  <si>
    <t>12185-10-3</t>
  </si>
  <si>
    <t>Phosphorus, white</t>
  </si>
  <si>
    <t>85-44-9</t>
  </si>
  <si>
    <t>Phthalic anhydride</t>
  </si>
  <si>
    <t>447</t>
  </si>
  <si>
    <t>Polybrominated diphenyl ethers (PBDEs)</t>
  </si>
  <si>
    <t>1336-36-3</t>
  </si>
  <si>
    <t>Polychlorinated biphenyls (PCBs)</t>
  </si>
  <si>
    <t>645</t>
  </si>
  <si>
    <t>Polychlorinated biphenyls (PCBs) TEQ</t>
  </si>
  <si>
    <t>32598-13-3</t>
  </si>
  <si>
    <t>PCB 77 [3,3',4,4'-tetrachlorobiphenyl]</t>
  </si>
  <si>
    <t>70362-50-4</t>
  </si>
  <si>
    <t>PCB 81 [3,4,4',5-tetrachlorobiphenyl]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</si>
  <si>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</si>
  <si>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</si>
  <si>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</si>
  <si>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</si>
  <si>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</si>
  <si>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</si>
  <si>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</si>
  <si>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</si>
  <si>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</si>
  <si>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</si>
  <si>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</si>
  <si>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</si>
  <si>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</si>
  <si>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</si>
  <si>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</si>
  <si>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</si>
  <si>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</si>
  <si>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</si>
  <si>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</si>
  <si>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</si>
  <si>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646</t>
  </si>
  <si>
    <t>Polychlorinated dibenzo-p-dioxins (PCDDs) &amp; dibenzofurans (PCDFs) TEQ</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</si>
  <si>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</si>
  <si>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</si>
  <si>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</si>
  <si>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</si>
  <si>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</si>
  <si>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</si>
  <si>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</si>
  <si>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</si>
  <si>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</si>
  <si>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</si>
  <si>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</si>
  <si>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</si>
  <si>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</si>
  <si>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</si>
  <si>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</si>
  <si>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</si>
  <si>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</si>
  <si>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</si>
  <si>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</si>
  <si>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</si>
  <si>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</si>
  <si>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</si>
  <si>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</si>
  <si>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</si>
  <si>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</si>
  <si>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</si>
  <si>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</si>
  <si>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</si>
  <si>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</si>
  <si>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</si>
  <si>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</si>
  <si>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</si>
  <si>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</si>
  <si>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</si>
  <si>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7758-01-2</t>
  </si>
  <si>
    <t>Potassium bromate</t>
  </si>
  <si>
    <t>1120-71-4</t>
  </si>
  <si>
    <t>1,3-Propane sultone</t>
  </si>
  <si>
    <t>123-38-6</t>
  </si>
  <si>
    <t>Propionaldehyde</t>
  </si>
  <si>
    <t>115-07-1</t>
  </si>
  <si>
    <t>Propylene</t>
  </si>
  <si>
    <t>6423-43-4</t>
  </si>
  <si>
    <t>Propylene glycol dinitrate</t>
  </si>
  <si>
    <t>107-98-2</t>
  </si>
  <si>
    <t>Propylene glycol monomethyl ether</t>
  </si>
  <si>
    <t>75-56-9</t>
  </si>
  <si>
    <t>Propylene oxide</t>
  </si>
  <si>
    <t>572</t>
  </si>
  <si>
    <t>Refractory Ceramic Fibers</t>
  </si>
  <si>
    <t>7783-07-5</t>
  </si>
  <si>
    <t>Selenide, hydrogen</t>
  </si>
  <si>
    <t>7782-49-2</t>
  </si>
  <si>
    <t>Selenium and compounds</t>
  </si>
  <si>
    <t>7631-86-9</t>
  </si>
  <si>
    <t>Silica, crystalline (respirable)</t>
  </si>
  <si>
    <t>1310-73-2</t>
  </si>
  <si>
    <t>Sodium hydroxide</t>
  </si>
  <si>
    <t>100-42-5</t>
  </si>
  <si>
    <t>Styrene</t>
  </si>
  <si>
    <t>7664-93-9</t>
  </si>
  <si>
    <t>Sulfuric acid</t>
  </si>
  <si>
    <t>505-60-2</t>
  </si>
  <si>
    <t>Sulfur Mustard</t>
  </si>
  <si>
    <t>Sulfur trioxide</t>
  </si>
  <si>
    <t>630-20-6</t>
  </si>
  <si>
    <t>1,1,1,2-Tetrachloroethane</t>
  </si>
  <si>
    <t>79-34-5</t>
  </si>
  <si>
    <t>1,1,2,2-Tetrachloroethane</t>
  </si>
  <si>
    <t>Tetrachloroethene (Perchloroethylene)</t>
  </si>
  <si>
    <t>811-97-2</t>
  </si>
  <si>
    <t>1,1,1,2-Tetrafluoroethane</t>
  </si>
  <si>
    <t>62-55-5</t>
  </si>
  <si>
    <t>Thioacetamide</t>
  </si>
  <si>
    <t>7550-45-0</t>
  </si>
  <si>
    <t>Titanium tetrachloride</t>
  </si>
  <si>
    <t>Toluene diisocyanates (2,4- and 2,6-)</t>
  </si>
  <si>
    <t>8001-35-2</t>
  </si>
  <si>
    <t>Toxaphene (Polychlorinated camphenes)</t>
  </si>
  <si>
    <t>71-55-6</t>
  </si>
  <si>
    <t>1,1,1-Trichloroethane (Methyl chloroform)</t>
  </si>
  <si>
    <t>79-00-5</t>
  </si>
  <si>
    <t>1,1,2-Trichloroethane (Vinyl trichloride)</t>
  </si>
  <si>
    <t>Trichloroethene (TCE, Trichloroethylene)</t>
  </si>
  <si>
    <t>88-06-2</t>
  </si>
  <si>
    <t>2,4,6-Trichlorophenol</t>
  </si>
  <si>
    <t>96-18-4</t>
  </si>
  <si>
    <t>1,2,3-Trichloropropane</t>
  </si>
  <si>
    <t>121-44-8</t>
  </si>
  <si>
    <t>Triethylamine</t>
  </si>
  <si>
    <t>51-79-6</t>
  </si>
  <si>
    <t>Urethane (Ethyl carbamate)</t>
  </si>
  <si>
    <t>7440-62-2</t>
  </si>
  <si>
    <t>Vanadium (fume or dust)</t>
  </si>
  <si>
    <t>1314-62-1</t>
  </si>
  <si>
    <t>Vanadium pentoxide</t>
  </si>
  <si>
    <t>108-05-4</t>
  </si>
  <si>
    <t>Vinyl acetate</t>
  </si>
  <si>
    <t>593-60-2</t>
  </si>
  <si>
    <t>Vinyl bromide</t>
  </si>
  <si>
    <t>75-35-4</t>
  </si>
  <si>
    <t>Vinylidene chloride</t>
  </si>
  <si>
    <t>Cleanup Program Acute Risk-Based Concentrations</t>
  </si>
  <si>
    <t>HIDE Unrounded</t>
  </si>
  <si>
    <t>Residential RBCs taken from Cleaner Air Oregon Program acute RBCs in OAR 340-245-8010, Table 2.</t>
  </si>
  <si>
    <t>Occupational RBCs calculated by multiplying residential RBCs by a factor of 24 hrs / 8 hrs = 3.</t>
  </si>
  <si>
    <t>RBC = Risk-Based Concentration</t>
  </si>
  <si>
    <t>CASRN = Chemical Abstracts Service Registry Number</t>
  </si>
  <si>
    <t>Stack</t>
  </si>
  <si>
    <t>Ht</t>
  </si>
  <si>
    <t>m</t>
  </si>
  <si>
    <t>OAR 340-245-8010 Table 3</t>
  </si>
  <si>
    <t>Level 1 Risk Assessment Tool</t>
  </si>
  <si>
    <t>Dispersion Factors</t>
  </si>
  <si>
    <r>
      <t>Table 3A: Stack Emission Dispersion Factors for Annual Exposure (</t>
    </r>
    <r>
      <rPr>
        <b/>
        <sz val="12"/>
        <rFont val="Calibri"/>
        <family val="2"/>
      </rPr>
      <t>µ</t>
    </r>
    <r>
      <rPr>
        <b/>
        <sz val="12"/>
        <rFont val="Arial"/>
        <family val="2"/>
      </rPr>
      <t>g/m</t>
    </r>
    <r>
      <rPr>
        <b/>
        <vertAlign val="superscript"/>
        <sz val="12"/>
        <rFont val="Arial"/>
        <family val="2"/>
      </rPr>
      <t>3</t>
    </r>
    <r>
      <rPr>
        <b/>
        <sz val="12"/>
        <rFont val="Arial"/>
        <family val="2"/>
      </rPr>
      <t xml:space="preserve"> / pounds/year)</t>
    </r>
  </si>
  <si>
    <t>Exposure Location Distance (meters)</t>
  </si>
  <si>
    <t>Ht (m)</t>
  </si>
  <si>
    <r>
      <t>Table 3B: Stack Emission Dispersion Factors for 24 hour Exposure (</t>
    </r>
    <r>
      <rPr>
        <b/>
        <sz val="12"/>
        <rFont val="Calibri"/>
        <family val="2"/>
      </rPr>
      <t>µ</t>
    </r>
    <r>
      <rPr>
        <b/>
        <sz val="12"/>
        <rFont val="Arial"/>
        <family val="2"/>
      </rPr>
      <t>g/m</t>
    </r>
    <r>
      <rPr>
        <b/>
        <vertAlign val="superscript"/>
        <sz val="12"/>
        <rFont val="Arial"/>
        <family val="2"/>
      </rPr>
      <t>3</t>
    </r>
    <r>
      <rPr>
        <b/>
        <sz val="12"/>
        <rFont val="Arial"/>
        <family val="2"/>
      </rPr>
      <t xml:space="preserve"> / pounds/day)</t>
    </r>
  </si>
  <si>
    <t xml:space="preserve">Use of stack emission dispersion factors in a Level 1 screening risk assessment: </t>
  </si>
  <si>
    <t>For each Toxics Emissions Unit, select the appropriate stack height and distance from the stack to nearest exposure locations approved by DEQ. For each exposure location, find the corresponding annual dispersion factor in Table 3A. For each toxic air contaminant, multiply the annual air toxic emission rate (in pounds/year) by the dispersion factor. Divide the product by the RBC for all the toxic air contaminants for the appropriate exposure location in OAR 340-245-8010 Table 2. Add up the resulting ratios for all Toxic Emissions Units for each exposure location. Compare the results with the Risk Action Levels in OAR 340-245-8010 Table 1. Repeat the process for daily emission rates (in pounds/day) using Table 3B at the acute exposure location.</t>
  </si>
  <si>
    <t>For a stack height between the values shown in the table, either use the next lowest stack height, or interpolate the dispersion factor. For an exposure location distance between the values shown in the table, either use the next lowest distance, or interpolate the dispersion factor. For stack heights greater than 50 meters, use the appropriate dispersion factor for 50 meters. For exposure locations greater than 1,000 meters from your facility, use the appropriate dispersion factor at 1,000 meters. In the absence of a known stack height and exposure location distance, use as a default the annual dispersion factor (0.0033 μg/m3 / pounds/year) and daily dispersion factor (8.3 μg/m3 / pounds/day) for a stack height of 5 meters and an exposure location distance of 50 meters.</t>
  </si>
  <si>
    <t xml:space="preserve">Stat. Auth.: ORS 468.020, 468A.025, 468A.135 </t>
  </si>
  <si>
    <t>Stats. Implemented: 468A.025</t>
  </si>
  <si>
    <t xml:space="preserve">[1] - Dispersion factors from OAR 340-245-8010 Table 3. See Table 3a. </t>
  </si>
  <si>
    <t xml:space="preserve">Remedial System Emissions Unit            </t>
  </si>
  <si>
    <t>https://www.oregon.gov/deq/Hazards-and-Cleanup/env-cleanup/pages/risk-based-decision-making.aspx</t>
  </si>
  <si>
    <t>Table E-1. Example 1 – Toxics Emissions Unit Information and Dispersion Factors</t>
  </si>
  <si>
    <t>Table E-2. Example 1 – Level 1 Calculation of Air Concentrations</t>
  </si>
  <si>
    <t>Table E-3-CU. Example 1 SVE – Summary Risk Table for Level 1 Risk Assessment -- Cleanup Program</t>
  </si>
  <si>
    <t>7446-11-9</t>
  </si>
  <si>
    <t>CAS Number</t>
  </si>
  <si>
    <t>Acetone Cyanohydrin</t>
  </si>
  <si>
    <t>75-86-5</t>
  </si>
  <si>
    <t>Acetylaminofluorene, 2-</t>
  </si>
  <si>
    <t>53-96-3</t>
  </si>
  <si>
    <t>Acrylic Acid</t>
  </si>
  <si>
    <t>Adiponitrile</t>
  </si>
  <si>
    <t>111-69-3</t>
  </si>
  <si>
    <t>Allyl Alcohol</t>
  </si>
  <si>
    <t>107-18-6</t>
  </si>
  <si>
    <t>Allyl Chloride</t>
  </si>
  <si>
    <t>Aluminum</t>
  </si>
  <si>
    <t>NA</t>
  </si>
  <si>
    <t>Aminobiphenyl, 4-</t>
  </si>
  <si>
    <t>92-67-1</t>
  </si>
  <si>
    <t>Amyl Alcohol, tert-</t>
  </si>
  <si>
    <t>75-85-4</t>
  </si>
  <si>
    <t>Antimony (metallic)</t>
  </si>
  <si>
    <t>Antimony Trioxide</t>
  </si>
  <si>
    <t>1309-64-4</t>
  </si>
  <si>
    <t>Aroclor 1016</t>
  </si>
  <si>
    <t>12674-11-2</t>
  </si>
  <si>
    <t>Aroclor 1221</t>
  </si>
  <si>
    <t>11104-28-2</t>
  </si>
  <si>
    <t>Aroclor 1232</t>
  </si>
  <si>
    <t>11141-16-5</t>
  </si>
  <si>
    <t>Aroclor 1242</t>
  </si>
  <si>
    <t>53469-21-9</t>
  </si>
  <si>
    <t>Aroclor 1248</t>
  </si>
  <si>
    <t>12672-29-6</t>
  </si>
  <si>
    <t>Aroclor 1254</t>
  </si>
  <si>
    <t>11097-69-1</t>
  </si>
  <si>
    <t>Aroclor 1260</t>
  </si>
  <si>
    <t>11096-82-5</t>
  </si>
  <si>
    <t>Arsenic, Inorganic</t>
  </si>
  <si>
    <t>Auramine</t>
  </si>
  <si>
    <t>492-80-8</t>
  </si>
  <si>
    <t>Azinphos-methyl</t>
  </si>
  <si>
    <t>86-50-0</t>
  </si>
  <si>
    <t>Azodicarbonamide</t>
  </si>
  <si>
    <t>123-77-3</t>
  </si>
  <si>
    <t>Barium</t>
  </si>
  <si>
    <t>7440-39-3</t>
  </si>
  <si>
    <t>Benzidine</t>
  </si>
  <si>
    <t>192-97-2</t>
  </si>
  <si>
    <t>Benzyl Chloride</t>
  </si>
  <si>
    <t>Biphenyl, 1,1'-</t>
  </si>
  <si>
    <t>92-52-4</t>
  </si>
  <si>
    <t>Bis(2-chloroethyl)ether</t>
  </si>
  <si>
    <t>Bis(2-ethylhexyl)phthalate</t>
  </si>
  <si>
    <t>Bis(chloromethyl)ether</t>
  </si>
  <si>
    <t>Boron And Borates Only</t>
  </si>
  <si>
    <t>7440-42-8</t>
  </si>
  <si>
    <t>Boron Trichloride</t>
  </si>
  <si>
    <t>10294-34-5</t>
  </si>
  <si>
    <t>Boron Trifluoride</t>
  </si>
  <si>
    <t>7637-07-2</t>
  </si>
  <si>
    <t>Bromate</t>
  </si>
  <si>
    <t>15541-45-4</t>
  </si>
  <si>
    <t>Bromo-2-chloroethane, 1-</t>
  </si>
  <si>
    <t>107-04-0</t>
  </si>
  <si>
    <t>Bromobenzene</t>
  </si>
  <si>
    <t>108-86-1</t>
  </si>
  <si>
    <t>Bromochloromethane</t>
  </si>
  <si>
    <t>74-97-5</t>
  </si>
  <si>
    <t>Bromodichloromethane</t>
  </si>
  <si>
    <t>75-27-4</t>
  </si>
  <si>
    <t>Bromomethane</t>
  </si>
  <si>
    <t>Bromopropane, 1-</t>
  </si>
  <si>
    <t>Butadiene, 1,3-</t>
  </si>
  <si>
    <t>Butyl Alcohol, t-</t>
  </si>
  <si>
    <t>75-65-0</t>
  </si>
  <si>
    <t>Butyl alcohol, sec-</t>
  </si>
  <si>
    <t>Butylated hydroxyanisole</t>
  </si>
  <si>
    <t>25013-16-5</t>
  </si>
  <si>
    <t>Cadmium (Diet)</t>
  </si>
  <si>
    <t>Cadmium (Water)</t>
  </si>
  <si>
    <t>Calcium Cyanide</t>
  </si>
  <si>
    <t>592-01-8</t>
  </si>
  <si>
    <t>Captafol</t>
  </si>
  <si>
    <t>2425-06-1</t>
  </si>
  <si>
    <t>Captan</t>
  </si>
  <si>
    <t>133-06-2</t>
  </si>
  <si>
    <t>Carbon Disulfide</t>
  </si>
  <si>
    <t>Carbon Tetrachloride</t>
  </si>
  <si>
    <t>Carbonyl Sulfide</t>
  </si>
  <si>
    <t>Ceric oxide</t>
  </si>
  <si>
    <t>1306-38-3</t>
  </si>
  <si>
    <t>Chlordane (technical mixture)</t>
  </si>
  <si>
    <t>12789-03-6</t>
  </si>
  <si>
    <t>Chlordecone (Kepone)</t>
  </si>
  <si>
    <t>143-50-0</t>
  </si>
  <si>
    <t>Chlorine Dioxide</t>
  </si>
  <si>
    <t>Chloro-1,1-difluoroethane, 1-</t>
  </si>
  <si>
    <t>Chloro-1,3-butadiene, 2- (Chloroprene)</t>
  </si>
  <si>
    <t>Chloro-2-methylaniline, 4-</t>
  </si>
  <si>
    <t>Chloroacetophenone, 2-</t>
  </si>
  <si>
    <t>Chlorobenzilate</t>
  </si>
  <si>
    <t>510-15-6</t>
  </si>
  <si>
    <t>Chlorobenzotrifluoride, 4-</t>
  </si>
  <si>
    <t>98-56-6</t>
  </si>
  <si>
    <t>Chlorodifluoromethane</t>
  </si>
  <si>
    <t>Chloromethane</t>
  </si>
  <si>
    <t>Chloromethyl Methyl Ether</t>
  </si>
  <si>
    <t>107-30-2</t>
  </si>
  <si>
    <t>Chloronitrobenzene, o-</t>
  </si>
  <si>
    <t>88-73-3</t>
  </si>
  <si>
    <t>Chloronitrobenzene, p-</t>
  </si>
  <si>
    <t>100-00-5</t>
  </si>
  <si>
    <t>Chlorozotocin</t>
  </si>
  <si>
    <t>54749-90-5</t>
  </si>
  <si>
    <t>Chromium(III) (Soluble Compounds)</t>
  </si>
  <si>
    <t>16065-83-1</t>
  </si>
  <si>
    <t>Chromium(VI)</t>
  </si>
  <si>
    <t>Cobalt</t>
  </si>
  <si>
    <t>Cresol, m-</t>
  </si>
  <si>
    <t>108-39-4</t>
  </si>
  <si>
    <t>Cresol, o-</t>
  </si>
  <si>
    <t>95-48-7</t>
  </si>
  <si>
    <t>Cresol, p-</t>
  </si>
  <si>
    <t>106-44-5</t>
  </si>
  <si>
    <t>Cresols</t>
  </si>
  <si>
    <t>Cumene</t>
  </si>
  <si>
    <t>Cyanide (CN-)</t>
  </si>
  <si>
    <t>57-12-5</t>
  </si>
  <si>
    <t>Cyclohexanone</t>
  </si>
  <si>
    <t>108-94-1</t>
  </si>
  <si>
    <t>Cyclohexene</t>
  </si>
  <si>
    <t>110-83-8</t>
  </si>
  <si>
    <t>Daminozide</t>
  </si>
  <si>
    <t>1596-84-5</t>
  </si>
  <si>
    <t>Dibromo-3-chloropropane, 1,2-</t>
  </si>
  <si>
    <t>Dibromoethane, 1,2-</t>
  </si>
  <si>
    <t>Dibromomethane (Methylene Bromide)</t>
  </si>
  <si>
    <t>74-95-3</t>
  </si>
  <si>
    <t>Dichloro-2-butene, 1,4-</t>
  </si>
  <si>
    <t>764-41-0</t>
  </si>
  <si>
    <t>Dichloro-2-butene, cis-1,4-</t>
  </si>
  <si>
    <t>1476-11-5</t>
  </si>
  <si>
    <t>Dichloro-2-butene, trans-1,4-</t>
  </si>
  <si>
    <t>110-57-6</t>
  </si>
  <si>
    <t>Dichlorobenzene, 1,2-</t>
  </si>
  <si>
    <t>95-50-1</t>
  </si>
  <si>
    <t>Dichlorobenzene, 1,4-</t>
  </si>
  <si>
    <t>Dichlorobenzidine, 3,3'-</t>
  </si>
  <si>
    <t>Dichlorodifluoromethane</t>
  </si>
  <si>
    <t>75-71-8</t>
  </si>
  <si>
    <t>Dichlorodiphenyldichloroethane, p,p'- (DDD)</t>
  </si>
  <si>
    <t>72-54-8</t>
  </si>
  <si>
    <t>Dichlorodiphenyldichloroethylene, p,p'- (DDE)</t>
  </si>
  <si>
    <t>72-55-9</t>
  </si>
  <si>
    <t>Dichlorodiphenyltrichloroethane, p,p'- (DDT)</t>
  </si>
  <si>
    <t>Dichloroethane, 1,1-</t>
  </si>
  <si>
    <t>Dichloroethane, 1,2-</t>
  </si>
  <si>
    <t>Dichloroethylene, 1,1-</t>
  </si>
  <si>
    <t>Dichloroethylene, cis-1,2-</t>
  </si>
  <si>
    <t>156-59-2</t>
  </si>
  <si>
    <t>Dichloroethylene, trans-1,2-</t>
  </si>
  <si>
    <t>Dichloropropane, 1,2-</t>
  </si>
  <si>
    <t>Dichloropropene, 1,3-</t>
  </si>
  <si>
    <t>Dichlorvos</t>
  </si>
  <si>
    <t>Dicyclopentadiene</t>
  </si>
  <si>
    <t>77-73-6</t>
  </si>
  <si>
    <t>Diesel Engine Exhaust</t>
  </si>
  <si>
    <t>Diethylene Glycol Monobutyl Ether</t>
  </si>
  <si>
    <t>Diethylene Glycol Monoethyl Ether</t>
  </si>
  <si>
    <t>Diethylstilbestrol</t>
  </si>
  <si>
    <t>56-53-1</t>
  </si>
  <si>
    <t>Difluoroethane, 1,1-</t>
  </si>
  <si>
    <t>Difluoropropane, 2,2-</t>
  </si>
  <si>
    <t>420-45-1</t>
  </si>
  <si>
    <t>Dihydrosafrole</t>
  </si>
  <si>
    <t>94-58-6</t>
  </si>
  <si>
    <t>Diisopropyl Ether</t>
  </si>
  <si>
    <t>108-20-3</t>
  </si>
  <si>
    <t>Dimethylamino azobenzene [p-]</t>
  </si>
  <si>
    <t>57-97-6</t>
  </si>
  <si>
    <t>Dimethylformamide</t>
  </si>
  <si>
    <t>Dimethylhydrazine, 1,1-</t>
  </si>
  <si>
    <t>Dimethylhydrazine, 1,2-</t>
  </si>
  <si>
    <t>540-73-8</t>
  </si>
  <si>
    <t>Dimethylvinylchloride</t>
  </si>
  <si>
    <t>513-37-1</t>
  </si>
  <si>
    <t>Dinitroaniline, 3,5-</t>
  </si>
  <si>
    <t>618-87-1</t>
  </si>
  <si>
    <t>Dinitrotoluene, 2,4-</t>
  </si>
  <si>
    <t>Dioxane, 1,4-</t>
  </si>
  <si>
    <t>Diphenyl Ether</t>
  </si>
  <si>
    <t>101-84-8</t>
  </si>
  <si>
    <t>Diphenylhydrazine, 1,2-</t>
  </si>
  <si>
    <t>Direct Brown 95</t>
  </si>
  <si>
    <t>Epoxybutane, 1,2-</t>
  </si>
  <si>
    <t>Ethoxyethanol Acetate, 2-</t>
  </si>
  <si>
    <t>Ethoxyethanol, 2-</t>
  </si>
  <si>
    <t>Ethyl Acetate</t>
  </si>
  <si>
    <t>141-78-6</t>
  </si>
  <si>
    <t>Ethyl Acrylate</t>
  </si>
  <si>
    <t>Ethyl Chloride</t>
  </si>
  <si>
    <t>Ethyl Methacrylate</t>
  </si>
  <si>
    <t>97-63-2</t>
  </si>
  <si>
    <t>Ethyl Tertiary Butyl Ether (ETBE)</t>
  </si>
  <si>
    <t>637-92-3</t>
  </si>
  <si>
    <t>Ethylbenzene</t>
  </si>
  <si>
    <t>Ethylene Glycol</t>
  </si>
  <si>
    <t>Ethylene Glycol Monobutyl Ether</t>
  </si>
  <si>
    <t>Ethylene Oxide</t>
  </si>
  <si>
    <t>Ethylene Thiourea</t>
  </si>
  <si>
    <t>Ethyleneimine</t>
  </si>
  <si>
    <t>151-56-4</t>
  </si>
  <si>
    <t>Fluoride</t>
  </si>
  <si>
    <t>16984-48-8</t>
  </si>
  <si>
    <t>Fluorine (Soluble Fluoride)</t>
  </si>
  <si>
    <t>Formic Acid</t>
  </si>
  <si>
    <t>64-18-6</t>
  </si>
  <si>
    <t>Furfural</t>
  </si>
  <si>
    <t>98-01-1</t>
  </si>
  <si>
    <t>Furium</t>
  </si>
  <si>
    <t>531-82-8</t>
  </si>
  <si>
    <t>Furmecyclox</t>
  </si>
  <si>
    <t>60568-05-0</t>
  </si>
  <si>
    <t>Glycidaldehyde</t>
  </si>
  <si>
    <t>765-34-4</t>
  </si>
  <si>
    <t>Heptachlor Epoxide</t>
  </si>
  <si>
    <t>Heptachlorobiphenyl, 2,3,3',4,4',5,5'- (PCB 189)</t>
  </si>
  <si>
    <t>Heptachlorodibenzofuran, 1,2,3,4,6,7,8-</t>
  </si>
  <si>
    <t>Heptanal, n-</t>
  </si>
  <si>
    <t>111-71-7</t>
  </si>
  <si>
    <t>Heptane, N-</t>
  </si>
  <si>
    <t>142-82-5</t>
  </si>
  <si>
    <t>Hexachlorobiphenyl, 2,3',4,4',5,5'- (PCB 167)</t>
  </si>
  <si>
    <t>Hexachlorobiphenyl, 2,3,3',4,4',5'- (PCB 157)</t>
  </si>
  <si>
    <t>Hexachlorobiphenyl, 2,3,3',4,4',5- (PCB 156)</t>
  </si>
  <si>
    <t>Hexachlorobiphenyl, 3,3',4,4',5,5'- (PCB 169)</t>
  </si>
  <si>
    <t>Hexachlorocyclohexane, Alpha-</t>
  </si>
  <si>
    <t>Hexachlorocyclohexane, Beta-</t>
  </si>
  <si>
    <t>Hexachlorocyclohexane, Gamma- (Lindane)</t>
  </si>
  <si>
    <t>Hexachlorocyclohexane, Technical</t>
  </si>
  <si>
    <t>Hexachlorodibenzo-p-dioxin, 1,2,3,4,7,8-</t>
  </si>
  <si>
    <t>Hexachlorodibenzo-p-dioxin, Mixture</t>
  </si>
  <si>
    <t>34465-46-8</t>
  </si>
  <si>
    <t>Hexachlorodibenzofuran, 1,2,3,4,7,8-</t>
  </si>
  <si>
    <t>Hexamethylene Diisocyanate, 1,6-</t>
  </si>
  <si>
    <t>Hexamethylene diisocyanate biuret</t>
  </si>
  <si>
    <t>4035-89-6</t>
  </si>
  <si>
    <t>Hexamethylene diisocyanate isocyanurate</t>
  </si>
  <si>
    <t>3779-63-3</t>
  </si>
  <si>
    <t>Hexane, Commercial</t>
  </si>
  <si>
    <t>Hexane, N-</t>
  </si>
  <si>
    <t>Hexanol, 1-,2-ethyl- (2-Ethyl-1-hexanol)</t>
  </si>
  <si>
    <t>104-76-7</t>
  </si>
  <si>
    <t>Hexanone, 2-</t>
  </si>
  <si>
    <t>591-78-6</t>
  </si>
  <si>
    <t>HpCDD, 1,2,3,4,6,7,8,-</t>
  </si>
  <si>
    <t>HpCDF, 1,2,3,4,7,8,9-</t>
  </si>
  <si>
    <t>HxCDD, 1,2,3,6,7,8-</t>
  </si>
  <si>
    <t>HxCDD, 1,2,3,7,8,9-</t>
  </si>
  <si>
    <t>HxCDF, 1,2,3,6,7,8-</t>
  </si>
  <si>
    <t>HxCDF, 1,2,3,7,8,9-</t>
  </si>
  <si>
    <t>HxCDF, 2,3,4,6,7,8-</t>
  </si>
  <si>
    <t>Hydrazine Sulfate</t>
  </si>
  <si>
    <t>10034-93-2</t>
  </si>
  <si>
    <t>Hydrogen Chloride</t>
  </si>
  <si>
    <t>Hydrogen Cyanide</t>
  </si>
  <si>
    <t>Hydrogen Fluoride</t>
  </si>
  <si>
    <t>Hydrogen Sulfide</t>
  </si>
  <si>
    <t>Isobutyl Alcohol</t>
  </si>
  <si>
    <t>78-83-1</t>
  </si>
  <si>
    <t>Isopropanol</t>
  </si>
  <si>
    <t>Jet propulsion fuel 7 (JP-7)</t>
  </si>
  <si>
    <t>Lead Phosphate</t>
  </si>
  <si>
    <t>7446-27-7</t>
  </si>
  <si>
    <t>Lead acetate</t>
  </si>
  <si>
    <t>301-04-2</t>
  </si>
  <si>
    <t>Lead subacetate</t>
  </si>
  <si>
    <t>1335-32-6</t>
  </si>
  <si>
    <t>Maleic Anhydride</t>
  </si>
  <si>
    <t>Manganese (Diet)</t>
  </si>
  <si>
    <t>Manganese (Non-diet)</t>
  </si>
  <si>
    <t>Mercuric Chloride</t>
  </si>
  <si>
    <t>7487-94-7</t>
  </si>
  <si>
    <t>Mercury (elemental)</t>
  </si>
  <si>
    <t>Methacrylonitrile</t>
  </si>
  <si>
    <t>126-98-7</t>
  </si>
  <si>
    <t>Methoxyethanol Acetate, 2-</t>
  </si>
  <si>
    <t>Methoxyethanol, 2-</t>
  </si>
  <si>
    <t>Methyl Acrylate</t>
  </si>
  <si>
    <t>96-33-3</t>
  </si>
  <si>
    <t>Methyl Ethyl Ketone (2-Butanone)</t>
  </si>
  <si>
    <t>Methyl Hydrazine</t>
  </si>
  <si>
    <t>60-34-4</t>
  </si>
  <si>
    <t>Methyl Isobutyl Ketone (4-methyl-2-pentanone)</t>
  </si>
  <si>
    <t>Methyl Isocyanate</t>
  </si>
  <si>
    <t>Methyl Methacrylate</t>
  </si>
  <si>
    <t>Methyl Styrene (Mixed Isomers)</t>
  </si>
  <si>
    <t>25013-15-4</t>
  </si>
  <si>
    <t>Methyl methanesulfonate</t>
  </si>
  <si>
    <t>66-27-3</t>
  </si>
  <si>
    <t>Methyl tert-Butyl Ether (MTBE)</t>
  </si>
  <si>
    <t>Methyl-2-Pentanol, 4-</t>
  </si>
  <si>
    <t>108-11-2</t>
  </si>
  <si>
    <t>Methyl-N-nitro-N-nitrosoguanidine, N-</t>
  </si>
  <si>
    <t>70-25-7</t>
  </si>
  <si>
    <t>Methylaniline Hydrochloride, 2-</t>
  </si>
  <si>
    <t>636-21-5</t>
  </si>
  <si>
    <t>Methylcholanthrene, 3-</t>
  </si>
  <si>
    <t>56-49-5</t>
  </si>
  <si>
    <t>Methylcyclohexane</t>
  </si>
  <si>
    <t>108-87-2</t>
  </si>
  <si>
    <t>Methylene Chloride</t>
  </si>
  <si>
    <t>Methylene-bis(2-chloroaniline), 4,4'-</t>
  </si>
  <si>
    <t>Methylene-bis(N,N-dimethyl) Aniline, 4,4'-</t>
  </si>
  <si>
    <t>101-61-1</t>
  </si>
  <si>
    <t>Methylenebisbenzenamine, 4,4'-</t>
  </si>
  <si>
    <t>Methylenediphenyl Diisocyanate</t>
  </si>
  <si>
    <t>Methylnaphthalene, 1-</t>
  </si>
  <si>
    <t>90-12-0</t>
  </si>
  <si>
    <t>Midrange Aliphatic Hydrocarbon Streams</t>
  </si>
  <si>
    <t>Mirex</t>
  </si>
  <si>
    <t>2385-85-5</t>
  </si>
  <si>
    <t>Molybdenum</t>
  </si>
  <si>
    <t>7439-98-7</t>
  </si>
  <si>
    <t>Naphtha, High Flash Aromatic (HFAN)</t>
  </si>
  <si>
    <t>64742-95-6</t>
  </si>
  <si>
    <t>Naphthylamine, 2-</t>
  </si>
  <si>
    <t>91-59-8</t>
  </si>
  <si>
    <t>Nickel Acetate</t>
  </si>
  <si>
    <t>373-02-4</t>
  </si>
  <si>
    <t>Nickel Carbonate</t>
  </si>
  <si>
    <t>3333-67-3</t>
  </si>
  <si>
    <t>Nickel Carbonyl</t>
  </si>
  <si>
    <t>13463-39-3</t>
  </si>
  <si>
    <t>Nickel Hydroxide</t>
  </si>
  <si>
    <t>12054-48-7</t>
  </si>
  <si>
    <t>Nickel Oxide</t>
  </si>
  <si>
    <t>1313-99-1</t>
  </si>
  <si>
    <t>Nickel Refinery Dust</t>
  </si>
  <si>
    <t>Nickel Soluble Salts</t>
  </si>
  <si>
    <t>7440-02-0</t>
  </si>
  <si>
    <t>Nickel Subsulfide</t>
  </si>
  <si>
    <t>12035-72-2</t>
  </si>
  <si>
    <t>Nickelocene</t>
  </si>
  <si>
    <t>1271-28-9</t>
  </si>
  <si>
    <t>Nitroaniline, 2-</t>
  </si>
  <si>
    <t>88-74-4</t>
  </si>
  <si>
    <t>Nitroaniline, 4-</t>
  </si>
  <si>
    <t>100-01-6</t>
  </si>
  <si>
    <t>Nitrofurazone</t>
  </si>
  <si>
    <t>59-87-0</t>
  </si>
  <si>
    <t>Nitromethane</t>
  </si>
  <si>
    <t>75-52-5</t>
  </si>
  <si>
    <t>Nitropropane, 2-</t>
  </si>
  <si>
    <t>Nitropyrene, 4-</t>
  </si>
  <si>
    <t>57835-92-4</t>
  </si>
  <si>
    <t>Nitroso-N-ethylurea, N-</t>
  </si>
  <si>
    <t>759-73-9</t>
  </si>
  <si>
    <t>Nitroso-N-methylurea, N-</t>
  </si>
  <si>
    <t>684-93-5</t>
  </si>
  <si>
    <t>Nitrosodiethanolamine, N-</t>
  </si>
  <si>
    <t>1116-54-7</t>
  </si>
  <si>
    <t>Nitrosodiethylamine, N-</t>
  </si>
  <si>
    <t>Nitrosodimethylamine, N-</t>
  </si>
  <si>
    <t>Nitrosodiphenylamine, N-</t>
  </si>
  <si>
    <t>Nitrosomethylethylamine, N-</t>
  </si>
  <si>
    <t>Nitrosomorpholine [N-]</t>
  </si>
  <si>
    <t>Nitrosopiperidine [N-]</t>
  </si>
  <si>
    <t>Nitrosopyrrolidine, N-</t>
  </si>
  <si>
    <t>Nonane, n-</t>
  </si>
  <si>
    <t>111-84-2</t>
  </si>
  <si>
    <t>OCDD</t>
  </si>
  <si>
    <t>OCDF</t>
  </si>
  <si>
    <t>PeCDF, 1,2,3,7,8-</t>
  </si>
  <si>
    <t>PeCDF, 2,3,4,7,8-</t>
  </si>
  <si>
    <t>Pentachlorobiphenyl, 2',3,4,4',5- (PCB 123)</t>
  </si>
  <si>
    <t>Pentachlorobiphenyl, 2,3',4,4',5- (PCB 118)</t>
  </si>
  <si>
    <t>Pentachlorobiphenyl, 2,3,3',4,4'- (PCB 105)</t>
  </si>
  <si>
    <t>Pentachlorobiphenyl, 2,3,4,4',5- (PCB 114)</t>
  </si>
  <si>
    <t>Pentachlorobiphenyl, 3,3',4,4',5- (PCB 126)</t>
  </si>
  <si>
    <t>Pentachlorodibenzo-p-dioxin, 1,2,3,7,8-</t>
  </si>
  <si>
    <t>Pentane, n-</t>
  </si>
  <si>
    <t>109-66-0</t>
  </si>
  <si>
    <t>Perylene</t>
  </si>
  <si>
    <t>198-55-0</t>
  </si>
  <si>
    <t>Phenacetin</t>
  </si>
  <si>
    <t>62-44-2</t>
  </si>
  <si>
    <t>Phosphoric Acid</t>
  </si>
  <si>
    <t>Phthalic Anhydride</t>
  </si>
  <si>
    <t>Polybrominated Biphenyls</t>
  </si>
  <si>
    <t>36355-01-8</t>
  </si>
  <si>
    <t>Polychlorinated Biphenyls (high risk)</t>
  </si>
  <si>
    <t>Polychlorinated Biphenyls (low risk)</t>
  </si>
  <si>
    <t>Polychlorinated Biphenyls (lowest risk)</t>
  </si>
  <si>
    <t>Polymeric Methylene Diphenyl Diisocyanate (PMDI)</t>
  </si>
  <si>
    <t>9016-87-9</t>
  </si>
  <si>
    <t>Potassium Cyanide</t>
  </si>
  <si>
    <t>151-50-8</t>
  </si>
  <si>
    <t>Propyl benzene</t>
  </si>
  <si>
    <t>103-65-1</t>
  </si>
  <si>
    <t>Propylene Glycol Dinitrate</t>
  </si>
  <si>
    <t>Propylene Glycol Monomethyl Ether</t>
  </si>
  <si>
    <t>Propylene Oxide</t>
  </si>
  <si>
    <t>Refractory Ceramic Fibers (units in fibers)</t>
  </si>
  <si>
    <t>Safrole</t>
  </si>
  <si>
    <t>94-59-7</t>
  </si>
  <si>
    <t>Selenium</t>
  </si>
  <si>
    <t>Selenium Sulfide</t>
  </si>
  <si>
    <t>7446-34-6</t>
  </si>
  <si>
    <t>Silica (crystalline, respirable)</t>
  </si>
  <si>
    <t>Sodium Cyanide</t>
  </si>
  <si>
    <t>143-33-9</t>
  </si>
  <si>
    <t>Sodium Fluoride</t>
  </si>
  <si>
    <t>7681-49-4</t>
  </si>
  <si>
    <t>Sulfolane</t>
  </si>
  <si>
    <t>126-33-0</t>
  </si>
  <si>
    <t>Sulfur Trioxide</t>
  </si>
  <si>
    <t>Sulfuric Acid</t>
  </si>
  <si>
    <t>Sulfurous acid, 2-chloroethyl 2-[4-(1,1-dimethylethyl)phenoxy]-1-methylethyl ester</t>
  </si>
  <si>
    <t>TCDD, 2,3,7,8-</t>
  </si>
  <si>
    <t>TCDF, 2,3,7,8-</t>
  </si>
  <si>
    <t>Tert-Butyl Acetate</t>
  </si>
  <si>
    <t>540-88-5</t>
  </si>
  <si>
    <t>Tetrachlorobiphenyl, 3,3',4,4'- (PCB 77)</t>
  </si>
  <si>
    <t>Tetrachlorobiphenyl, 3,4,4',5- (PCB 81)</t>
  </si>
  <si>
    <t>Tetrachloroethane, 1,1,1,2-</t>
  </si>
  <si>
    <t>Tetrachloroethane, 1,1,2,2-</t>
  </si>
  <si>
    <t>Tetrachloroethylene</t>
  </si>
  <si>
    <t>Tetrafluoroethane, 1,1,1,2-</t>
  </si>
  <si>
    <t>Tetrahydrofuran</t>
  </si>
  <si>
    <t>109-99-9</t>
  </si>
  <si>
    <t>Titanium Tetrachloride</t>
  </si>
  <si>
    <t>Toluene-2,4-diisocyanate</t>
  </si>
  <si>
    <t>584-84-9</t>
  </si>
  <si>
    <t>Toluene-2,6-diisocyanate</t>
  </si>
  <si>
    <t>91-08-7</t>
  </si>
  <si>
    <t>Toluidine, o- (Methylaniline, 2-)</t>
  </si>
  <si>
    <t>95-53-4</t>
  </si>
  <si>
    <t>Total Petroleum Hydrocarbons (Aliphatic Low)</t>
  </si>
  <si>
    <t>Total Petroleum Hydrocarbons (Aliphatic Medium)</t>
  </si>
  <si>
    <t>Total Petroleum Hydrocarbons (Aromatic High)</t>
  </si>
  <si>
    <t>Total Petroleum Hydrocarbons (Aromatic Medium)</t>
  </si>
  <si>
    <t>Toxaphene</t>
  </si>
  <si>
    <t>Trichloro-1,2,2-trifluoroethane, 1,1,2-</t>
  </si>
  <si>
    <t>76-13-1</t>
  </si>
  <si>
    <t>Trichlorobenzene, 1,2,4-</t>
  </si>
  <si>
    <t>120-82-1</t>
  </si>
  <si>
    <t>Trichloroethane, 1,1,1-</t>
  </si>
  <si>
    <t>Trichloroethane, 1,1,2-</t>
  </si>
  <si>
    <t>Trichloroethylene</t>
  </si>
  <si>
    <t>Trichlorophenol, 2,4,6-</t>
  </si>
  <si>
    <t>Trichloropropane, 1,2,3-</t>
  </si>
  <si>
    <t>Trichloropropene, 1,2,3-</t>
  </si>
  <si>
    <t>96-19-5</t>
  </si>
  <si>
    <t>Trifluoroethane, 1,1,1-</t>
  </si>
  <si>
    <t>420-46-2</t>
  </si>
  <si>
    <t>Trimethylbenzene, 1,2,3-</t>
  </si>
  <si>
    <t>Trimethylbenzene, 1,2,4-</t>
  </si>
  <si>
    <t>Trimethylbenzene, 1,3,5-</t>
  </si>
  <si>
    <t>Tris(2,3-dibromopropyl)phosphate</t>
  </si>
  <si>
    <t>126-72-7</t>
  </si>
  <si>
    <t>Uranium</t>
  </si>
  <si>
    <t>7440-61-1</t>
  </si>
  <si>
    <t>Urethane</t>
  </si>
  <si>
    <t>Vanadium Pentoxide</t>
  </si>
  <si>
    <t>Vanadium and Compounds</t>
  </si>
  <si>
    <t>Vinyl Acetate</t>
  </si>
  <si>
    <t>Vinyl Bromide</t>
  </si>
  <si>
    <t>Vinyl Chloride</t>
  </si>
  <si>
    <t>Xylene, m-</t>
  </si>
  <si>
    <t>108-38-3</t>
  </si>
  <si>
    <t>Xylene, o-</t>
  </si>
  <si>
    <t>95-47-6</t>
  </si>
  <si>
    <t>Xylene, p-</t>
  </si>
  <si>
    <t>106-42-3</t>
  </si>
  <si>
    <t>Xylenes</t>
  </si>
  <si>
    <t>Emission Unit: Stack-1</t>
  </si>
  <si>
    <r>
      <t>Lookup Parameters</t>
    </r>
    <r>
      <rPr>
        <b/>
        <vertAlign val="superscript"/>
        <sz val="12"/>
        <color rgb="FF000000"/>
        <rFont val="Arial"/>
        <family val="2"/>
      </rPr>
      <t xml:space="preserve">
</t>
    </r>
    <r>
      <rPr>
        <b/>
        <sz val="10"/>
        <color rgb="FF000000"/>
        <rFont val="Arial"/>
        <family val="2"/>
      </rPr>
      <t>[meters]</t>
    </r>
  </si>
  <si>
    <t>Emission Unit: Stack 1</t>
  </si>
  <si>
    <t>Y</t>
  </si>
  <si>
    <t>Present at site? (Y/N)</t>
  </si>
  <si>
    <t>CAO RBC? (Y/N)</t>
  </si>
  <si>
    <t>CASRN or DEQ ID</t>
  </si>
  <si>
    <r>
      <t>Excess Cancer Risk</t>
    </r>
    <r>
      <rPr>
        <b/>
        <vertAlign val="superscript"/>
        <sz val="10"/>
        <color rgb="FF000000"/>
        <rFont val="Arial"/>
        <family val="2"/>
      </rPr>
      <t>[2]</t>
    </r>
  </si>
  <si>
    <r>
      <t xml:space="preserve">Hazard Quotient or Index </t>
    </r>
    <r>
      <rPr>
        <b/>
        <vertAlign val="superscript"/>
        <sz val="10"/>
        <color rgb="FF000000"/>
        <rFont val="Arial"/>
        <family val="2"/>
      </rPr>
      <t>[3]</t>
    </r>
  </si>
  <si>
    <t>24-Hour Conc. [μg/m3]</t>
  </si>
  <si>
    <r>
      <t>Hazard Quotient or Index</t>
    </r>
    <r>
      <rPr>
        <b/>
        <vertAlign val="superscript"/>
        <sz val="10"/>
        <color rgb="FF000000"/>
        <rFont val="Arial"/>
        <family val="2"/>
      </rPr>
      <t>[4]</t>
    </r>
  </si>
  <si>
    <r>
      <t>Annual Conc. [μg/m</t>
    </r>
    <r>
      <rPr>
        <b/>
        <vertAlign val="superscript"/>
        <sz val="10"/>
        <color rgb="FF000000"/>
        <rFont val="Arial"/>
        <family val="2"/>
      </rPr>
      <t>3</t>
    </r>
    <r>
      <rPr>
        <b/>
        <sz val="10"/>
        <color rgb="FF000000"/>
        <rFont val="Arial"/>
        <family val="2"/>
      </rPr>
      <t>]</t>
    </r>
  </si>
  <si>
    <r>
      <t>RBC Cancer [μg/m</t>
    </r>
    <r>
      <rPr>
        <b/>
        <vertAlign val="superscript"/>
        <sz val="10"/>
        <color rgb="FF000000"/>
        <rFont val="Arial"/>
        <family val="2"/>
      </rPr>
      <t>3</t>
    </r>
    <r>
      <rPr>
        <b/>
        <sz val="10"/>
        <color rgb="FF000000"/>
        <rFont val="Arial"/>
        <family val="2"/>
      </rPr>
      <t>]</t>
    </r>
  </si>
  <si>
    <r>
      <t>RBC Noncancer [μg/m</t>
    </r>
    <r>
      <rPr>
        <b/>
        <vertAlign val="superscript"/>
        <sz val="10"/>
        <color rgb="FF000000"/>
        <rFont val="Arial"/>
        <family val="2"/>
      </rPr>
      <t>3</t>
    </r>
    <r>
      <rPr>
        <b/>
        <sz val="10"/>
        <color rgb="FF000000"/>
        <rFont val="Arial"/>
        <family val="2"/>
      </rPr>
      <t>]</t>
    </r>
  </si>
  <si>
    <r>
      <t>RBC Acute [μg/m</t>
    </r>
    <r>
      <rPr>
        <b/>
        <vertAlign val="superscript"/>
        <sz val="10"/>
        <color rgb="FF000000"/>
        <rFont val="Arial"/>
        <family val="2"/>
      </rPr>
      <t>3</t>
    </r>
    <r>
      <rPr>
        <b/>
        <sz val="10"/>
        <color rgb="FF000000"/>
        <rFont val="Arial"/>
        <family val="2"/>
      </rPr>
      <t>]</t>
    </r>
  </si>
  <si>
    <t>Individual Chemical Risk</t>
  </si>
  <si>
    <t xml:space="preserve">HI = Hazard Index 
RAL = Risk Action Level
RBC = Risk Based Concentration
</t>
  </si>
  <si>
    <t>DEQ Cleanup RBC? (Y/N)</t>
  </si>
  <si>
    <t>shaded yellow = calculated cell</t>
  </si>
  <si>
    <t>shaded blue = calculated cell</t>
  </si>
  <si>
    <t>shaded orange = calculated cell</t>
  </si>
  <si>
    <r>
      <t xml:space="preserve">Stack height </t>
    </r>
    <r>
      <rPr>
        <vertAlign val="superscript"/>
        <sz val="11"/>
        <color rgb="FF000000"/>
        <rFont val="Arial"/>
        <family val="2"/>
      </rPr>
      <t>[A]</t>
    </r>
  </si>
  <si>
    <r>
      <t>Dispersion Factor</t>
    </r>
    <r>
      <rPr>
        <b/>
        <vertAlign val="superscript"/>
        <sz val="12"/>
        <color rgb="FF000000"/>
        <rFont val="Arial"/>
        <family val="2"/>
      </rPr>
      <t>[B]
[conc. / emission rate]</t>
    </r>
  </si>
  <si>
    <t>Automatic cells: The shaded cells are calculated and should not be altered. This includes: 
- the dispersion factors will automatically be copied in from Table E-1; and
- the average annual concentration and the maximum daily concentration will be automatically calculated from the emission rates and dispersion factors.</t>
  </si>
  <si>
    <t>Table E-1: Emission Unit Information</t>
  </si>
  <si>
    <t>Table E-2: Calculation of Air Concentrations</t>
  </si>
  <si>
    <t>Table E-3-CU: Cleanup Program Risk Calculations</t>
  </si>
  <si>
    <t>Table E-3-CAO: Cleaner Air Oregon Program Risk Calculations</t>
  </si>
  <si>
    <t>No entries are required on this table.</t>
  </si>
  <si>
    <t>Table CU-VI-RBC-2025</t>
  </si>
  <si>
    <t>This is a reference table, used for automatic calculations in Table "E-3-CAO."</t>
  </si>
  <si>
    <t>This is a reference table, used in Table "E-3-CU."</t>
  </si>
  <si>
    <t>Appendix E Supporting Tables: Vapor Treatment System Risk Evaluation Spreadsheet
Compliance with Cleanup Program and Cleaner Air Oregon Program Requirements</t>
  </si>
  <si>
    <t xml:space="preserve">Last Updated: </t>
  </si>
  <si>
    <t xml:space="preserve">
Introduction</t>
  </si>
  <si>
    <t>Cells shaded (blue, yellow, or orange) are calculated and should not be altered.</t>
  </si>
  <si>
    <t>TLAER = Toxics Lowest Achievable Emission Rate</t>
  </si>
  <si>
    <r>
      <rPr>
        <b/>
        <sz val="11"/>
        <rFont val="Arial"/>
        <family val="2"/>
      </rPr>
      <t>3.</t>
    </r>
    <r>
      <rPr>
        <sz val="11"/>
        <rFont val="Arial"/>
        <family val="2"/>
      </rPr>
      <t xml:space="preserve"> Enter the annual emission rate in lb/yr (column E).</t>
    </r>
  </si>
  <si>
    <r>
      <rPr>
        <b/>
        <sz val="11"/>
        <rFont val="Arial"/>
        <family val="2"/>
      </rPr>
      <t>1.</t>
    </r>
    <r>
      <rPr>
        <sz val="11"/>
        <rFont val="Arial"/>
        <family val="2"/>
      </rPr>
      <t xml:space="preserve"> Review the list of chemicals, whether there is a CAO RBC for the chemical, and the associated risk.</t>
    </r>
  </si>
  <si>
    <r>
      <rPr>
        <b/>
        <sz val="11"/>
        <rFont val="Arial"/>
        <family val="2"/>
      </rPr>
      <t xml:space="preserve">2. </t>
    </r>
    <r>
      <rPr>
        <sz val="11"/>
        <rFont val="Arial"/>
        <family val="2"/>
      </rPr>
      <t>This table automatically copies the chemicals, CAS numbers, and annual and daily concentrations from Table E-2.</t>
    </r>
  </si>
  <si>
    <r>
      <rPr>
        <b/>
        <sz val="11"/>
        <rFont val="Arial"/>
        <family val="2"/>
      </rPr>
      <t>3.</t>
    </r>
    <r>
      <rPr>
        <sz val="11"/>
        <rFont val="Arial"/>
        <family val="2"/>
      </rPr>
      <t xml:space="preserve"> The table then looks up the RBCs from the tab "CAO-RBC."</t>
    </r>
  </si>
  <si>
    <r>
      <rPr>
        <b/>
        <sz val="11"/>
        <rFont val="Arial"/>
        <family val="2"/>
      </rPr>
      <t>1.</t>
    </r>
    <r>
      <rPr>
        <sz val="11"/>
        <rFont val="Arial"/>
        <family val="2"/>
      </rPr>
      <t xml:space="preserve"> Review the list of chemicals, whether there is a Cleanup RBC for the chemical, and the associated risk.</t>
    </r>
  </si>
  <si>
    <r>
      <rPr>
        <b/>
        <sz val="11"/>
        <rFont val="Arial"/>
        <family val="2"/>
      </rPr>
      <t>2.</t>
    </r>
    <r>
      <rPr>
        <sz val="11"/>
        <rFont val="Arial"/>
        <family val="2"/>
      </rPr>
      <t xml:space="preserve"> This table automatically copies the chemicals, CAS numbers, and annual and daily concentrations from Table E-2.</t>
    </r>
  </si>
  <si>
    <r>
      <rPr>
        <b/>
        <sz val="11"/>
        <rFont val="Arial"/>
        <family val="2"/>
      </rPr>
      <t>1.</t>
    </r>
    <r>
      <rPr>
        <sz val="11"/>
        <rFont val="Arial"/>
        <family val="2"/>
      </rPr>
      <t xml:space="preserve"> Enter the stack height, measured in meters from the ground level. </t>
    </r>
  </si>
  <si>
    <r>
      <t>[B] Units for residential, nonresidential child, and nonresidential worker are [µg/m</t>
    </r>
    <r>
      <rPr>
        <vertAlign val="superscript"/>
        <sz val="11"/>
        <color rgb="FF000000"/>
        <rFont val="Arial"/>
        <family val="2"/>
      </rPr>
      <t>3</t>
    </r>
    <r>
      <rPr>
        <sz val="11"/>
        <color rgb="FF000000"/>
        <rFont val="Arial"/>
        <family val="2"/>
      </rPr>
      <t xml:space="preserve"> per lb/yr].  Units for acute are [µg/m3 per lb/day].</t>
    </r>
  </si>
  <si>
    <t>-</t>
  </si>
  <si>
    <t>Benzene, Trimethyl</t>
  </si>
  <si>
    <t>25551-13-7</t>
  </si>
  <si>
    <t>Benzo[e]pyrene</t>
  </si>
  <si>
    <t>Dimethyl Sulfide</t>
  </si>
  <si>
    <t>75-18-3</t>
  </si>
  <si>
    <t>Dimethylbenz[a]anthracene, 7,12-</t>
  </si>
  <si>
    <t>Isopropyltoluene, p-</t>
  </si>
  <si>
    <t>99-87-6</t>
  </si>
  <si>
    <t>Nitrosodibutylamine, N-</t>
  </si>
  <si>
    <t>Nitrosodipropylamine, N-</t>
  </si>
  <si>
    <t>TPH_AliphaticLow</t>
  </si>
  <si>
    <t>TPH_AliphaticMed</t>
  </si>
  <si>
    <t>TPH_AromaticHigh</t>
  </si>
  <si>
    <t>TPH_AromaticMed</t>
  </si>
  <si>
    <r>
      <t>RBC Cancer [μg/m</t>
    </r>
    <r>
      <rPr>
        <b/>
        <vertAlign val="superscript"/>
        <sz val="10"/>
        <rFont val="Arial"/>
        <family val="2"/>
      </rPr>
      <t>3</t>
    </r>
    <r>
      <rPr>
        <b/>
        <sz val="10"/>
        <rFont val="Arial"/>
        <family val="2"/>
      </rPr>
      <t>]</t>
    </r>
  </si>
  <si>
    <t>A remedial system under DEQ’s Cleanup Program will need to meet substantive requirements of a permit including an evaluation of potential risks from remedial system emissions.</t>
  </si>
  <si>
    <t xml:space="preserve">DEQ developed this spreadsheet to assist projects in conducting risk assessments of emissions from remedial systems. </t>
  </si>
  <si>
    <t>To use this spreadsheet for a new site, follow the instructions below to update Table E-1 and E-2 with site-specific information. Note that a Cleanup Program engineer should be on the review team for any treatment system.</t>
  </si>
  <si>
    <t xml:space="preserve">This table includes RBCs current as of the date of this spreadsheet. More current RBCs may be available, posted on DEQ's website: </t>
  </si>
  <si>
    <r>
      <rPr>
        <b/>
        <sz val="11"/>
        <rFont val="Arial"/>
        <family val="2"/>
      </rPr>
      <t xml:space="preserve">2. </t>
    </r>
    <r>
      <rPr>
        <sz val="11"/>
        <rFont val="Arial"/>
        <family val="2"/>
      </rPr>
      <t>Enter the distance, in meters, to nearest resident, non-resident child, worker, and any acute only location.</t>
    </r>
  </si>
  <si>
    <r>
      <rPr>
        <b/>
        <sz val="11"/>
        <rFont val="Arial"/>
        <family val="2"/>
      </rPr>
      <t>3.</t>
    </r>
    <r>
      <rPr>
        <sz val="11"/>
        <rFont val="Arial"/>
        <family val="2"/>
      </rPr>
      <t xml:space="preserve"> Look up the dispersion factor (in the green tab Dispersion-Factors) using the stack height and distance to receptor. Enter these values for all receptors in Table E-1. Note: these dispersion factors will automatically be pulled into Table E-2.</t>
    </r>
  </si>
  <si>
    <t>This is a reference table for the user to refer to find the dispersion factor to enter into Table E-1.</t>
  </si>
  <si>
    <t>Replace the example information provided (in cells D13 to F25) with the following information for each chemical:</t>
  </si>
  <si>
    <r>
      <rPr>
        <b/>
        <sz val="11"/>
        <rFont val="Arial"/>
        <family val="2"/>
      </rPr>
      <t>1.</t>
    </r>
    <r>
      <rPr>
        <sz val="11"/>
        <rFont val="Arial"/>
        <family val="2"/>
      </rPr>
      <t xml:space="preserve"> Review the list of chemicals and CAS Numbers and enter a "Y" in the column labeled "Present at Site" (column D) for </t>
    </r>
    <r>
      <rPr>
        <b/>
        <sz val="11"/>
        <rFont val="Arial"/>
        <family val="2"/>
      </rPr>
      <t>all chemicals emitted at your site</t>
    </r>
    <r>
      <rPr>
        <sz val="11"/>
        <rFont val="Arial"/>
        <family val="2"/>
      </rPr>
      <t xml:space="preserve">. Please double check for chemicals that may be listed under other names or as part of a chemical class. </t>
    </r>
  </si>
  <si>
    <r>
      <rPr>
        <b/>
        <sz val="11"/>
        <color theme="1"/>
        <rFont val="Arial"/>
        <family val="2"/>
      </rPr>
      <t>2.</t>
    </r>
    <r>
      <rPr>
        <sz val="11"/>
        <color theme="1"/>
        <rFont val="Arial"/>
        <family val="2"/>
      </rPr>
      <t xml:space="preserve"> Click the dropdown menu on "Present at Site" (column D) to sort "Z to A." This will provide a better overview of the chemicals at your site.</t>
    </r>
  </si>
  <si>
    <r>
      <rPr>
        <b/>
        <sz val="11"/>
        <rFont val="Arial"/>
        <family val="2"/>
      </rPr>
      <t>4.</t>
    </r>
    <r>
      <rPr>
        <sz val="11"/>
        <rFont val="Arial"/>
        <family val="2"/>
      </rPr>
      <t xml:space="preserve"> Finally, the table calculates the individual chemical excess cancer risk and hazard quotient. These values are then summed up at the top of the table to calculate the total excess cancer risk and hazard index.  </t>
    </r>
  </si>
  <si>
    <r>
      <rPr>
        <b/>
        <sz val="11"/>
        <rFont val="Arial"/>
        <family val="2"/>
      </rPr>
      <t>3.</t>
    </r>
    <r>
      <rPr>
        <sz val="11"/>
        <rFont val="Arial"/>
        <family val="2"/>
      </rPr>
      <t xml:space="preserve"> The table then looks up the RBCs from the tab "CU-VI-RBC-2025" and "CU-Acute-RBC."</t>
    </r>
  </si>
  <si>
    <r>
      <rPr>
        <b/>
        <sz val="11"/>
        <rFont val="Arial"/>
        <family val="2"/>
      </rPr>
      <t>4.</t>
    </r>
    <r>
      <rPr>
        <sz val="11"/>
        <rFont val="Arial"/>
        <family val="2"/>
      </rPr>
      <t xml:space="preserve"> Finally, the table calculates the individual and sum excess cancer risk and hazard quotient. These total source risks are summed up at the top of the table.</t>
    </r>
  </si>
  <si>
    <t>This table presents the dispersion factors from stack emissions for the CAO Program from OAR 340-245-8010 Table 3.</t>
  </si>
  <si>
    <t>This table presents the chronic and acute RBCs for the CAO Program from OAR 340-245-8010 Table 2.</t>
  </si>
  <si>
    <t>Note: This air dispersion calculator is intended for stacks that are 50 meters from the nearest receptor. For other scenarios, such as a stack on top of a building roof and near the HVAC intake, please contact DEQ. In some cases it may be inappropriate to use a dispersion factor.</t>
  </si>
  <si>
    <t>[A] This air dispersion calculator is intended for stacks that are 50 meters from the nearest receptor. For other scenarios, such as a stack on top of a building roof and near the HVAC intake, please contact DEQ. In some cases it may be inappropriate to use a dispersion factor.</t>
  </si>
  <si>
    <t>Typically, remedial systems are implemented for the remediation and/or mitigation of chlorinated solvents or petroleum hydrocarbons and these chemicals are included as an example. If a site has additional volatile chemicals of interest, they need to be added to the spreadsheet (i.e., Tab E-2).</t>
  </si>
  <si>
    <t xml:space="preserve">Refer to DEQ's updated Guidance for Managing Hazardous Substance Air Discharges From Remedial Systems (and presented in Appendix E of the Vapor Intrusion Guidance, updated 2025) for additional details to conduct an implementation risk evaluation of remedial system emissions. </t>
  </si>
  <si>
    <t xml:space="preserve">To meet DEQ’s Cleanup Program requirements and DEQ’s Cleaner Air Oregon (CAO) substantive requirements, the risks from air emissions need to be evaluated using the CAO RBCs, the Cleanup Program RBCs, including acute risks. Present the results for both programs. </t>
  </si>
  <si>
    <t>Replace the example information provided with the following information for each emission unit:</t>
  </si>
  <si>
    <t>Dispersion-Factors</t>
  </si>
  <si>
    <t>Complete the spreadsheet for each emission location related to a site remedial system (remediation and/or mitigation), and report the inividual and total risk from emissions units.</t>
  </si>
  <si>
    <t>Total Emission Unit Risk (Unrounded)</t>
  </si>
  <si>
    <t>Total Emission Unit Risk (Rounded)</t>
  </si>
  <si>
    <t>Summary Risk - Cleaner Air Oregon</t>
  </si>
  <si>
    <t>Summary Risk - Cleanup Program</t>
  </si>
  <si>
    <r>
      <rPr>
        <b/>
        <sz val="11"/>
        <rFont val="Arial"/>
        <family val="2"/>
      </rPr>
      <t>4.</t>
    </r>
    <r>
      <rPr>
        <sz val="11"/>
        <rFont val="Arial"/>
        <family val="2"/>
      </rPr>
      <t xml:space="preserve"> Enter the daily emission rate in lb/day (column F). If the emission unit is run every day, this may be 1/365 of the annual emission rate. If it is anticipated that the unit will be operational (passive or active) for a shorter time period, or only on certain days, enter the daily emission rate for those days. Provide all calculations, site-specifc measurements, and assumptions to derive inputs into the spreadsheet (e.g., emission rates).</t>
    </r>
  </si>
  <si>
    <t>March 2025</t>
  </si>
  <si>
    <t>Note</t>
  </si>
  <si>
    <t>Note: DEQ VI RBCs, and EPA VISLs do not have an RBC for this form of chromium VI.</t>
  </si>
  <si>
    <r>
      <t>Residential Acute RBC (µg/m</t>
    </r>
    <r>
      <rPr>
        <b/>
        <vertAlign val="superscript"/>
        <sz val="11"/>
        <color theme="1"/>
        <rFont val="Arial"/>
        <family val="2"/>
      </rPr>
      <t>3</t>
    </r>
    <r>
      <rPr>
        <b/>
        <sz val="11"/>
        <color theme="1"/>
        <rFont val="Arial"/>
        <family val="2"/>
      </rPr>
      <t>)</t>
    </r>
  </si>
  <si>
    <r>
      <t>Occupational Acute RBC (µg/m</t>
    </r>
    <r>
      <rPr>
        <b/>
        <vertAlign val="superscript"/>
        <sz val="11"/>
        <color theme="1"/>
        <rFont val="Arial"/>
        <family val="2"/>
      </rPr>
      <t>3</t>
    </r>
    <r>
      <rPr>
        <b/>
        <sz val="11"/>
        <color theme="1"/>
        <rFont val="Arial"/>
        <family val="2"/>
      </rPr>
      <t>)</t>
    </r>
  </si>
  <si>
    <t>NIOSH Lower Flammability Limit (% vol)</t>
  </si>
  <si>
    <r>
      <t>Acute (µg/m</t>
    </r>
    <r>
      <rPr>
        <b/>
        <vertAlign val="superscript"/>
        <sz val="11"/>
        <color theme="1"/>
        <rFont val="Arial"/>
        <family val="2"/>
      </rPr>
      <t>3</t>
    </r>
    <r>
      <rPr>
        <b/>
        <sz val="11"/>
        <color theme="1"/>
        <rFont val="Arial"/>
        <family val="2"/>
      </rPr>
      <t>)</t>
    </r>
  </si>
  <si>
    <r>
      <t>Residential Cancer RBC (µg/m</t>
    </r>
    <r>
      <rPr>
        <b/>
        <vertAlign val="superscript"/>
        <sz val="11"/>
        <color theme="1"/>
        <rFont val="Arial"/>
        <family val="2"/>
      </rPr>
      <t>3</t>
    </r>
    <r>
      <rPr>
        <b/>
        <sz val="11"/>
        <color theme="1"/>
        <rFont val="Arial"/>
        <family val="2"/>
      </rPr>
      <t>)</t>
    </r>
  </si>
  <si>
    <r>
      <t>Non-Residential Worker Noncancer RBC (µg/m</t>
    </r>
    <r>
      <rPr>
        <b/>
        <vertAlign val="superscript"/>
        <sz val="11"/>
        <color theme="1"/>
        <rFont val="Arial"/>
        <family val="2"/>
      </rPr>
      <t>3</t>
    </r>
    <r>
      <rPr>
        <b/>
        <sz val="11"/>
        <color theme="1"/>
        <rFont val="Arial"/>
        <family val="2"/>
      </rPr>
      <t>)</t>
    </r>
  </si>
  <si>
    <r>
      <t>Residential Noncancer RBC
 (µg/m</t>
    </r>
    <r>
      <rPr>
        <b/>
        <vertAlign val="superscript"/>
        <sz val="11"/>
        <color theme="1"/>
        <rFont val="Arial"/>
        <family val="2"/>
      </rPr>
      <t>3</t>
    </r>
    <r>
      <rPr>
        <b/>
        <sz val="11"/>
        <color theme="1"/>
        <rFont val="Arial"/>
        <family val="2"/>
      </rPr>
      <t>)</t>
    </r>
  </si>
  <si>
    <r>
      <t>Non-Residential Worker
 Cancer RBC 
(µg/m</t>
    </r>
    <r>
      <rPr>
        <b/>
        <vertAlign val="superscript"/>
        <sz val="11"/>
        <color theme="1"/>
        <rFont val="Arial"/>
        <family val="2"/>
      </rPr>
      <t>3</t>
    </r>
    <r>
      <rPr>
        <b/>
        <sz val="11"/>
        <color theme="1"/>
        <rFont val="Arial"/>
        <family val="2"/>
      </rPr>
      <t>)</t>
    </r>
  </si>
  <si>
    <r>
      <t xml:space="preserve"> Non-Residential Child
 Noncancer RBC
 (µg/m</t>
    </r>
    <r>
      <rPr>
        <b/>
        <vertAlign val="superscript"/>
        <sz val="11"/>
        <color theme="1"/>
        <rFont val="Arial"/>
        <family val="2"/>
      </rPr>
      <t>3</t>
    </r>
    <r>
      <rPr>
        <b/>
        <sz val="11"/>
        <color theme="1"/>
        <rFont val="Arial"/>
        <family val="2"/>
      </rPr>
      <t>)</t>
    </r>
  </si>
  <si>
    <r>
      <t>Non-Residential Child 
Cancer RBC 
(µg/m</t>
    </r>
    <r>
      <rPr>
        <b/>
        <vertAlign val="superscript"/>
        <sz val="11"/>
        <color theme="1"/>
        <rFont val="Arial"/>
        <family val="2"/>
      </rPr>
      <t>3</t>
    </r>
    <r>
      <rPr>
        <b/>
        <sz val="11"/>
        <color theme="1"/>
        <rFont val="Arial"/>
        <family val="2"/>
      </rPr>
      <t>)</t>
    </r>
  </si>
  <si>
    <t>Residential Noncancer RBCair
 (ug/m3)</t>
  </si>
  <si>
    <t>Worker Noncancer RBCair 
(ug/m3)</t>
  </si>
  <si>
    <t>Residential Cancer 
 RBCair 
(µg/m3)</t>
  </si>
  <si>
    <t>Worker
Cancer 
RBCair 
(ug/m3)</t>
  </si>
  <si>
    <t>Notes</t>
  </si>
  <si>
    <t xml:space="preserve">Updated CASRN to 301-04-2 (lead acetate) for lookup. CASRN was 7439-92-1. </t>
  </si>
  <si>
    <t>Lead, lead acetate</t>
  </si>
  <si>
    <t>Updated CASRN to 373-02-4 (nickel acetate) for lookup. CASRN was 365.</t>
  </si>
  <si>
    <t>Updated CASRN to 7440-02-0 (nickel soluble salts) for lookup. CASRN was 368.</t>
  </si>
  <si>
    <t>Updated CASRN to 7446-11-9. CASRN had typo and was 7446-71-9.</t>
  </si>
  <si>
    <t>Updated CASRN to 584-84-9 (toluene-2,4-diisocyanate) for lookup. CASRN was 26471-62-5.</t>
  </si>
  <si>
    <r>
      <t>Updated CASRN to 584-84-9 (t</t>
    </r>
    <r>
      <rPr>
        <sz val="11"/>
        <color theme="1"/>
        <rFont val="Arial"/>
        <family val="2"/>
      </rPr>
      <t>oluene-2,4-diisocyanate) for lookup. CASRN was 26471-62-5</t>
    </r>
  </si>
  <si>
    <r>
      <t xml:space="preserve">Updated CASRN to 7446-11-9 (sulfur trioxide). CASRN was </t>
    </r>
    <r>
      <rPr>
        <sz val="11"/>
        <color rgb="FF000000"/>
        <rFont val="Arial"/>
        <family val="2"/>
      </rPr>
      <t>8014-95-7.</t>
    </r>
  </si>
  <si>
    <t>Updated CASRN to 12789-03-6 (technical chlordane) for lookup to match Cleanup Program CASRN. CAO CASRN is 57-74-9.</t>
  </si>
  <si>
    <t>Updated CASRN to 16984-48-8 for lookup to match Cleanup Program CASRN. CASRN was 239.</t>
  </si>
  <si>
    <t>Cleanup Program VI RBCs - based on results from EPA's Vapor Intrusion Screening Levels (VISL) - February 2025</t>
  </si>
  <si>
    <t>Table CU-Acute-RBC-2024</t>
  </si>
  <si>
    <t xml:space="preserve">This table presents the Cleanup Program acute RBCs for Vapor Intrusion. </t>
  </si>
  <si>
    <t>The acute values are based on Cleaner Air Oregon acute values, which did not change between 2024 and 2025. For more information see DEQ's website:</t>
  </si>
  <si>
    <t>This table presents the Cleanup Program chronic RBCs for Vapor Intrusion. For more information see DEQ's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</si>
</sst>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
    <numFmt numFmtId="165" formatCode="0.000"/>
    <numFmt numFmtId="166" formatCode="0.0"/>
    <numFmt numFmtId="167" formatCode="0.00000"/>
    <numFmt numFmtId="168" formatCode="0.000000"/>
    <numFmt numFmtId="169" formatCode="#,##0.0000"/>
    <numFmt numFmtId="170" formatCode="0.0E+00"/>
    <numFmt numFmtId="171" formatCode="_(* #,##0_);_(* \(#,##0\);_(* &quot;-&quot;??_);_(@_)"/>
    <numFmt numFmtId="172" formatCode="#,##0.0_);\(#,##0.0\)"/>
    <numFmt numFmtId="173" formatCode="#,##0.0"/>
    <numFmt numFmtId="174" formatCode="#,##0.000"/>
    <numFmt numFmtId="175" formatCode="#,##0.000_);\(#,##0.000\)"/>
    <numFmt numFmtId="176" formatCode="_(* #,##0.000_);_(* \(#,##0.000\);_(* &quot;-&quot;??_);_(@_)"/>
  </numFmts>
  <fonts count="55">
    <font>
      <sz val="11"/>
      <color theme="1"/>
      <name val="Calibri"/>
      <family val="2"/>
      <scheme val="minor"/>
    </font>
    <font>
      <b/>
      <sz val="11"/>
      <color theme="1"/>
      <name val="Arial"/>
      <family val="2"/>
    </font>
    <font>
      <sz val="11"/>
      <color theme="1"/>
      <name val="Arial"/>
      <family val="2"/>
    </font>
    <font>
      <b/>
      <sz val="11"/>
      <color rgb="FF000000"/>
      <name val="Arial"/>
      <family val="2"/>
    </font>
    <font>
      <sz val="11"/>
      <color rgb="FF000000"/>
      <name val="Arial"/>
      <family val="2"/>
    </font>
    <font>
      <vertAlign val="superscript"/>
      <sz val="11"/>
      <color rgb="FF000000"/>
      <name val="Arial"/>
      <family val="2"/>
    </font>
    <font>
      <b/>
      <sz val="10"/>
      <color rgb="FF000000"/>
      <name val="Arial"/>
      <family val="2"/>
    </font>
    <font>
      <b/>
      <sz val="10"/>
      <color theme="1"/>
      <name val="Arial"/>
      <family val="2"/>
    </font>
    <font>
      <i/>
      <sz val="11"/>
      <color rgb="FF000000"/>
      <name val="Arial"/>
      <family val="2"/>
    </font>
    <font>
      <b/>
      <vertAlign val="superscript"/>
      <sz val="11"/>
      <color theme="1"/>
      <name val="Arial"/>
      <family val="2"/>
    </font>
    <font>
      <i/>
      <sz val="11"/>
      <color theme="1"/>
      <name val="Arial"/>
      <family val="2"/>
    </font>
    <font>
      <b/>
      <vertAlign val="superscript"/>
      <sz val="10"/>
      <color theme="1"/>
      <name val="Arial"/>
      <family val="2"/>
    </font>
    <font>
      <sz val="10"/>
      <color indexed="8"/>
      <name val="Arial"/>
      <family val="2"/>
    </font>
    <font>
      <sz val="11"/>
      <color theme="1"/>
      <name val="Calibri"/>
      <family val="2"/>
      <scheme val="minor"/>
    </font>
    <font>
      <b/>
      <sz val="12"/>
      <color theme="1"/>
      <name val="Arial"/>
      <family val="2"/>
    </font>
    <font>
      <b/>
      <sz val="14"/>
      <color theme="1"/>
      <name val="Arial"/>
      <family val="2"/>
    </font>
    <font>
      <b/>
      <sz val="16"/>
      <color theme="1"/>
      <name val="Arial"/>
      <family val="2"/>
    </font>
    <font>
      <b/>
      <sz val="12"/>
      <color rgb="FF000000"/>
      <name val="Arial"/>
      <family val="2"/>
    </font>
    <font>
      <b/>
      <sz val="14"/>
      <color rgb="FF000000"/>
      <name val="Arial"/>
      <family val="2"/>
    </font>
    <font>
      <b/>
      <sz val="16"/>
      <color rgb="FF000000"/>
      <name val="Arial"/>
      <family val="2"/>
    </font>
    <font>
      <b/>
      <vertAlign val="superscript"/>
      <sz val="16"/>
      <color theme="1"/>
      <name val="Arial"/>
      <family val="2"/>
    </font>
    <font>
      <b/>
      <vertAlign val="superscript"/>
      <sz val="16"/>
      <color rgb="FF000000"/>
      <name val="Arial"/>
      <family val="2"/>
    </font>
    <font>
      <b/>
      <vertAlign val="superscript"/>
      <sz val="12"/>
      <color rgb="FF000000"/>
      <name val="Arial"/>
      <family val="2"/>
    </font>
    <font>
      <b/>
      <vertAlign val="superscript"/>
      <sz val="10"/>
      <color rgb="FF000000"/>
      <name val="Arial"/>
      <family val="2"/>
    </font>
    <font>
      <b/>
      <sz val="15"/>
      <color theme="1"/>
      <name val="Arial"/>
      <family val="2"/>
    </font>
    <font>
      <sz val="11"/>
      <name val="Arial"/>
      <family val="2"/>
    </font>
    <font>
      <b/>
      <sz val="11"/>
      <color rgb="FFFF0000"/>
      <name val="Arial"/>
      <family val="2"/>
    </font>
    <font>
      <b/>
      <sz val="11"/>
      <name val="Arial"/>
      <family val="2"/>
    </font>
    <font>
      <sz val="10"/>
      <name val="Arial"/>
      <family val="2"/>
    </font>
    <font>
      <sz val="8"/>
      <name val="Arial"/>
      <family val="2"/>
    </font>
    <font>
      <b/>
      <sz val="8"/>
      <name val="Arial"/>
      <family val="2"/>
    </font>
    <font>
      <b/>
      <sz val="8"/>
      <color theme="1"/>
      <name val="Arial"/>
      <family val="2"/>
    </font>
    <font>
      <b/>
      <sz val="8"/>
      <color rgb="FFFF0000"/>
      <name val="Arial"/>
      <family val="2"/>
    </font>
    <font>
      <b/>
      <sz val="14"/>
      <name val="Arial"/>
      <family val="2"/>
    </font>
    <font>
      <b/>
      <sz val="12"/>
      <name val="Arial"/>
      <family val="2"/>
    </font>
    <font>
      <b/>
      <sz val="12"/>
      <name val="Calibri"/>
      <family val="2"/>
    </font>
    <font>
      <b/>
      <vertAlign val="superscript"/>
      <sz val="12"/>
      <name val="Arial"/>
      <family val="2"/>
    </font>
    <font>
      <sz val="8.5"/>
      <color theme="0"/>
      <name val="Arial"/>
      <family val="2"/>
    </font>
    <font>
      <sz val="8.5"/>
      <color theme="1"/>
      <name val="Arial"/>
      <family val="2"/>
    </font>
    <font>
      <b/>
      <sz val="8.5"/>
      <color theme="1"/>
      <name val="Arial"/>
      <family val="2"/>
    </font>
    <font>
      <b/>
      <sz val="8.5"/>
      <name val="Arial"/>
      <family val="2"/>
    </font>
    <font>
      <sz val="8.5"/>
      <name val="Arial"/>
      <family val="2"/>
    </font>
    <font>
      <b/>
      <sz val="9"/>
      <color theme="1"/>
      <name val="Arial"/>
      <family val="2"/>
    </font>
    <font>
      <sz val="9"/>
      <color theme="1"/>
      <name val="Arial"/>
      <family val="2"/>
    </font>
    <font>
      <u/>
      <sz val="11"/>
      <color theme="10"/>
      <name val="Calibri"/>
      <family val="2"/>
      <scheme val="minor"/>
    </font>
    <font>
      <sz val="9.5"/>
      <color rgb="FF000000"/>
      <name val="Albany AMT"/>
    </font>
    <font>
      <u/>
      <sz val="11"/>
      <color theme="10"/>
      <name val="Arial"/>
      <family val="2"/>
    </font>
    <font>
      <b/>
      <sz val="11"/>
      <color rgb="FF112277"/>
      <name val="Albany AMT"/>
    </font>
    <font>
      <b/>
      <sz val="9.5"/>
      <color rgb="FF000000"/>
      <name val="Albany AMT"/>
    </font>
    <font>
      <sz val="9.5"/>
      <color rgb="FF112277"/>
      <name val="Albany AMT"/>
    </font>
    <font>
      <b/>
      <sz val="10"/>
      <name val="Arial"/>
      <family val="2"/>
    </font>
    <font>
      <b/>
      <vertAlign val="superscript"/>
      <sz val="10"/>
      <name val="Arial"/>
      <family val="2"/>
    </font>
    <font>
      <sz val="11"/>
      <color indexed="8"/>
      <name val="Arial"/>
      <family val="2"/>
    </font>
    <font>
      <b/>
      <sz val="15"/>
      <color rgb="FF000000"/>
      <name val="Arial"/>
      <family val="2"/>
    </font>
    <font>
      <sz val="11"/>
      <color rgb="FF292929"/>
      <name val="Arial"/>
      <family val="2"/>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AFBFE"/>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s>
  <borders count="8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auto="1"/>
      </left>
      <right style="hair">
        <color auto="1"/>
      </right>
      <top style="hair">
        <color auto="1"/>
      </top>
      <bottom style="hair">
        <color auto="1"/>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dash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right style="dashed">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style="thin">
        <color rgb="FFB0B7BB"/>
      </left>
      <right style="thin">
        <color rgb="FFB0B7BB"/>
      </right>
      <top style="thin">
        <color rgb="FFB0B7BB"/>
      </top>
      <bottom style="thin">
        <color rgb="FFB0B7BB"/>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B0B7BB"/>
      </left>
      <right style="thin">
        <color rgb="FFB0B7BB"/>
      </right>
      <top style="thin">
        <color rgb="FFB0B7BB"/>
      </top>
      <bottom/>
      <diagonal/>
    </border>
  </borders>
  <cellStyleXfs count="7">
    <xf numFmtId="0" fontId="0" fillId="0" borderId="0"/>
    <xf numFmtId="0" fontId="12" fillId="0" borderId="0"/>
    <xf numFmtId="43" fontId="13" fillId="0" borderId="0" applyFont="0" applyFill="0" applyBorder="0" applyAlignment="0" applyProtection="0"/>
    <xf numFmtId="0" fontId="28" fillId="0" borderId="0"/>
    <xf numFmtId="0" fontId="44" fillId="0" borderId="0" applyNumberFormat="0" applyFill="0" applyBorder="0" applyAlignment="0" applyProtection="0"/>
    <xf numFmtId="0" fontId="45" fillId="0" borderId="0"/>
    <xf numFmtId="43" fontId="45" fillId="0" borderId="0" applyFont="0" applyFill="0" applyBorder="0" applyAlignment="0" applyProtection="0"/>
  </cellStyleXfs>
  <cellXfs count="436">
    <xf numFmtId="0" fontId="0" fillId="0" borderId="0" xfId="0"/>
    <xf numFmtId="0" fontId="0" fillId="2" borderId="0" xfId="0" applyFill="1"/>
    <xf numFmtId="0" fontId="3" fillId="2" borderId="0" xfId="0" applyFont="1" applyFill="1" applyAlignment="1">
      <alignment vertical="center"/>
    </xf>
    <xf numFmtId="0" fontId="3" fillId="2" borderId="0" xfId="0" applyFont="1" applyFill="1" applyAlignment="1">
      <alignment horizontal="left" vertical="center"/>
    </xf>
    <xf numFmtId="0" fontId="2" fillId="0" borderId="0" xfId="0" applyFont="1"/>
    <xf numFmtId="0" fontId="2" fillId="2" borderId="0" xfId="0" applyFont="1" applyFill="1"/>
    <xf numFmtId="0" fontId="4" fillId="2" borderId="0" xfId="0" applyFont="1" applyFill="1" applyAlignment="1">
      <alignment vertical="center"/>
    </xf>
    <xf numFmtId="0" fontId="4" fillId="2" borderId="0" xfId="0" applyFont="1" applyFill="1" applyAlignment="1">
      <alignment horizontal="left" vertical="center"/>
    </xf>
    <xf numFmtId="0" fontId="0" fillId="2" borderId="0" xfId="0" applyFill="1" applyAlignment="1">
      <alignment horizontal="center"/>
    </xf>
    <xf numFmtId="0" fontId="8" fillId="0" borderId="38" xfId="0" applyFont="1" applyBorder="1" applyAlignment="1">
      <alignment horizontal="center" vertical="center"/>
    </xf>
    <xf numFmtId="0" fontId="4" fillId="0" borderId="0" xfId="0" applyFont="1" applyAlignment="1">
      <alignment vertical="center"/>
    </xf>
    <xf numFmtId="0" fontId="2" fillId="2" borderId="0" xfId="0" applyFont="1" applyFill="1" applyAlignment="1">
      <alignment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4" fillId="0" borderId="16" xfId="0" applyFont="1" applyBorder="1" applyAlignment="1">
      <alignment horizontal="center" vertical="center"/>
    </xf>
    <xf numFmtId="0" fontId="8" fillId="2" borderId="37" xfId="0" applyFont="1" applyFill="1" applyBorder="1" applyAlignment="1">
      <alignment horizontal="center" vertical="center"/>
    </xf>
    <xf numFmtId="0" fontId="8" fillId="0" borderId="43" xfId="0" applyFont="1" applyBorder="1" applyAlignment="1">
      <alignment horizontal="center" vertical="center"/>
    </xf>
    <xf numFmtId="0" fontId="1" fillId="8" borderId="21" xfId="0" applyFont="1" applyFill="1" applyBorder="1" applyAlignment="1">
      <alignment horizontal="center" wrapText="1"/>
    </xf>
    <xf numFmtId="0" fontId="3" fillId="8" borderId="21" xfId="0" applyFont="1" applyFill="1" applyBorder="1" applyAlignment="1">
      <alignment horizontal="center" vertical="center" wrapText="1"/>
    </xf>
    <xf numFmtId="164" fontId="4" fillId="7" borderId="5" xfId="0" applyNumberFormat="1" applyFont="1" applyFill="1" applyBorder="1" applyAlignment="1">
      <alignment horizontal="center" vertical="center"/>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17" xfId="0" quotePrefix="1" applyFont="1" applyBorder="1" applyAlignment="1">
      <alignment horizontal="center" vertical="center"/>
    </xf>
    <xf numFmtId="170" fontId="4" fillId="7" borderId="5" xfId="0" applyNumberFormat="1" applyFont="1" applyFill="1" applyBorder="1" applyAlignment="1">
      <alignment horizontal="center" vertical="center"/>
    </xf>
    <xf numFmtId="0" fontId="2" fillId="0" borderId="0" xfId="0" applyFont="1" applyAlignment="1">
      <alignment vertical="center" wrapText="1"/>
    </xf>
    <xf numFmtId="0" fontId="2" fillId="7" borderId="0" xfId="0" applyFont="1" applyFill="1"/>
    <xf numFmtId="2" fontId="0" fillId="2" borderId="0" xfId="0" applyNumberFormat="1" applyFill="1"/>
    <xf numFmtId="171" fontId="0" fillId="2" borderId="0" xfId="2" applyNumberFormat="1" applyFont="1" applyFill="1"/>
    <xf numFmtId="171" fontId="16" fillId="2" borderId="0" xfId="2" applyNumberFormat="1" applyFont="1" applyFill="1" applyBorder="1" applyAlignment="1">
      <alignment vertical="center" wrapText="1"/>
    </xf>
    <xf numFmtId="171" fontId="3" fillId="8" borderId="20" xfId="2" applyNumberFormat="1" applyFont="1" applyFill="1" applyBorder="1" applyAlignment="1">
      <alignment horizontal="center" vertical="center" wrapText="1"/>
    </xf>
    <xf numFmtId="2" fontId="16" fillId="2" borderId="5" xfId="0" applyNumberFormat="1" applyFont="1" applyFill="1" applyBorder="1" applyAlignment="1">
      <alignment vertical="center" wrapText="1"/>
    </xf>
    <xf numFmtId="2" fontId="3" fillId="8" borderId="21" xfId="0" applyNumberFormat="1" applyFont="1" applyFill="1" applyBorder="1" applyAlignment="1">
      <alignment horizontal="center" vertical="center" wrapText="1"/>
    </xf>
    <xf numFmtId="0" fontId="8" fillId="2" borderId="36" xfId="0" applyFont="1" applyFill="1" applyBorder="1" applyAlignment="1">
      <alignment horizontal="center" vertical="center"/>
    </xf>
    <xf numFmtId="0" fontId="8" fillId="0" borderId="40" xfId="0" applyFont="1" applyBorder="1" applyAlignment="1">
      <alignment horizontal="center" vertical="center"/>
    </xf>
    <xf numFmtId="0" fontId="2" fillId="2" borderId="0" xfId="0" quotePrefix="1" applyFont="1" applyFill="1"/>
    <xf numFmtId="0" fontId="3" fillId="2" borderId="37" xfId="0" applyFont="1" applyFill="1" applyBorder="1" applyAlignment="1">
      <alignment horizontal="left" vertical="center"/>
    </xf>
    <xf numFmtId="0" fontId="1" fillId="0" borderId="43" xfId="0" applyFont="1" applyBorder="1" applyAlignment="1">
      <alignment horizontal="left"/>
    </xf>
    <xf numFmtId="49" fontId="8" fillId="0" borderId="38" xfId="0" applyNumberFormat="1" applyFont="1" applyBorder="1" applyAlignment="1">
      <alignment horizontal="center" vertical="center" wrapText="1"/>
    </xf>
    <xf numFmtId="0" fontId="10" fillId="0" borderId="43" xfId="0" applyFont="1" applyBorder="1" applyAlignment="1">
      <alignment horizontal="center"/>
    </xf>
    <xf numFmtId="0" fontId="8" fillId="0" borderId="41" xfId="0" applyFont="1" applyBorder="1" applyAlignment="1">
      <alignment horizontal="center" vertical="center"/>
    </xf>
    <xf numFmtId="49" fontId="8" fillId="0" borderId="43" xfId="0" applyNumberFormat="1" applyFont="1" applyBorder="1" applyAlignment="1">
      <alignment horizontal="center" vertical="center" wrapText="1"/>
    </xf>
    <xf numFmtId="3" fontId="24" fillId="2" borderId="0" xfId="0" applyNumberFormat="1" applyFont="1" applyFill="1" applyAlignment="1">
      <alignment horizontal="center"/>
    </xf>
    <xf numFmtId="3" fontId="0" fillId="2" borderId="0" xfId="0" applyNumberFormat="1" applyFill="1"/>
    <xf numFmtId="0" fontId="26" fillId="2" borderId="0" xfId="0" applyFont="1" applyFill="1" applyAlignment="1">
      <alignment horizontal="center" wrapText="1"/>
    </xf>
    <xf numFmtId="0" fontId="1" fillId="0" borderId="0" xfId="0" applyFont="1" applyAlignment="1">
      <alignment horizontal="center" vertical="center"/>
    </xf>
    <xf numFmtId="0" fontId="29" fillId="8" borderId="53" xfId="3" applyFont="1" applyFill="1" applyBorder="1"/>
    <xf numFmtId="0" fontId="29" fillId="8" borderId="51" xfId="3" applyFont="1" applyFill="1" applyBorder="1"/>
    <xf numFmtId="0" fontId="30" fillId="8" borderId="0" xfId="3" applyFont="1" applyFill="1" applyAlignment="1">
      <alignment horizontal="center"/>
    </xf>
    <xf numFmtId="0" fontId="29" fillId="8" borderId="51" xfId="3" applyFont="1" applyFill="1" applyBorder="1" applyAlignment="1">
      <alignment horizontal="center"/>
    </xf>
    <xf numFmtId="0" fontId="0" fillId="8" borderId="0" xfId="0" applyFill="1" applyAlignment="1">
      <alignment horizontal="center"/>
    </xf>
    <xf numFmtId="0" fontId="29" fillId="8" borderId="30" xfId="3" applyFont="1" applyFill="1" applyBorder="1" applyAlignment="1">
      <alignment horizontal="center"/>
    </xf>
    <xf numFmtId="0" fontId="29" fillId="8" borderId="47" xfId="3" applyFont="1" applyFill="1" applyBorder="1" applyAlignment="1">
      <alignment horizontal="center"/>
    </xf>
    <xf numFmtId="0" fontId="31" fillId="3" borderId="51" xfId="3" applyFont="1" applyFill="1" applyBorder="1" applyAlignment="1">
      <alignment horizontal="center"/>
    </xf>
    <xf numFmtId="3" fontId="32" fillId="3" borderId="0" xfId="0" applyNumberFormat="1" applyFont="1" applyFill="1" applyAlignment="1">
      <alignment horizontal="center"/>
    </xf>
    <xf numFmtId="3" fontId="0" fillId="3" borderId="0" xfId="0" applyNumberFormat="1" applyFill="1" applyAlignment="1">
      <alignment horizontal="center"/>
    </xf>
    <xf numFmtId="166" fontId="0" fillId="3" borderId="0" xfId="0" applyNumberFormat="1" applyFill="1" applyAlignment="1">
      <alignment horizontal="center"/>
    </xf>
    <xf numFmtId="1" fontId="0" fillId="3" borderId="0" xfId="0" applyNumberFormat="1" applyFill="1" applyAlignment="1">
      <alignment horizontal="center"/>
    </xf>
    <xf numFmtId="0" fontId="37" fillId="10" borderId="14" xfId="0" applyFont="1" applyFill="1" applyBorder="1"/>
    <xf numFmtId="0" fontId="38" fillId="0" borderId="0" xfId="0" applyFont="1"/>
    <xf numFmtId="0" fontId="37" fillId="10" borderId="14" xfId="3" applyFont="1" applyFill="1" applyBorder="1" applyAlignment="1">
      <alignment horizontal="center"/>
    </xf>
    <xf numFmtId="0" fontId="37" fillId="10" borderId="14" xfId="0" applyFont="1" applyFill="1" applyBorder="1" applyAlignment="1">
      <alignment horizontal="center"/>
    </xf>
    <xf numFmtId="164" fontId="38" fillId="0" borderId="14" xfId="0" applyNumberFormat="1" applyFont="1" applyBorder="1" applyAlignment="1">
      <alignment horizontal="center"/>
    </xf>
    <xf numFmtId="167" fontId="38" fillId="0" borderId="14" xfId="0" applyNumberFormat="1" applyFont="1" applyBorder="1" applyAlignment="1">
      <alignment horizontal="center"/>
    </xf>
    <xf numFmtId="168" fontId="38" fillId="0" borderId="14" xfId="0" applyNumberFormat="1" applyFont="1" applyBorder="1" applyAlignment="1">
      <alignment horizontal="center"/>
    </xf>
    <xf numFmtId="0" fontId="38" fillId="9" borderId="14" xfId="0" applyFont="1" applyFill="1" applyBorder="1"/>
    <xf numFmtId="0" fontId="38" fillId="0" borderId="14" xfId="0" applyFont="1" applyBorder="1"/>
    <xf numFmtId="0" fontId="38" fillId="8" borderId="14" xfId="0" applyFont="1" applyFill="1" applyBorder="1" applyAlignment="1">
      <alignment horizontal="center"/>
    </xf>
    <xf numFmtId="0" fontId="39" fillId="3" borderId="14" xfId="3" applyFont="1" applyFill="1" applyBorder="1" applyAlignment="1">
      <alignment horizontal="center"/>
    </xf>
    <xf numFmtId="164" fontId="38" fillId="3" borderId="14" xfId="0" applyNumberFormat="1" applyFont="1" applyFill="1" applyBorder="1" applyAlignment="1">
      <alignment horizontal="center"/>
    </xf>
    <xf numFmtId="167" fontId="38" fillId="3" borderId="14" xfId="0" applyNumberFormat="1" applyFont="1" applyFill="1" applyBorder="1" applyAlignment="1">
      <alignment horizontal="center"/>
    </xf>
    <xf numFmtId="168" fontId="38" fillId="3" borderId="14" xfId="0" applyNumberFormat="1" applyFont="1" applyFill="1" applyBorder="1" applyAlignment="1">
      <alignment horizontal="center"/>
    </xf>
    <xf numFmtId="3" fontId="38" fillId="3" borderId="14" xfId="0" applyNumberFormat="1" applyFont="1" applyFill="1" applyBorder="1" applyAlignment="1">
      <alignment horizontal="center"/>
    </xf>
    <xf numFmtId="166" fontId="38" fillId="3" borderId="14" xfId="0" applyNumberFormat="1" applyFont="1" applyFill="1" applyBorder="1" applyAlignment="1">
      <alignment horizontal="center"/>
    </xf>
    <xf numFmtId="2" fontId="38" fillId="3" borderId="14" xfId="0" applyNumberFormat="1" applyFont="1" applyFill="1" applyBorder="1" applyAlignment="1">
      <alignment horizontal="center"/>
    </xf>
    <xf numFmtId="0" fontId="41" fillId="8" borderId="14" xfId="3" applyFont="1" applyFill="1" applyBorder="1"/>
    <xf numFmtId="0" fontId="39" fillId="9" borderId="14" xfId="3" applyFont="1" applyFill="1" applyBorder="1" applyAlignment="1">
      <alignment horizontal="center"/>
    </xf>
    <xf numFmtId="1" fontId="38" fillId="9" borderId="14" xfId="0" applyNumberFormat="1" applyFont="1" applyFill="1" applyBorder="1" applyAlignment="1">
      <alignment horizontal="center"/>
    </xf>
    <xf numFmtId="166" fontId="38" fillId="0" borderId="14" xfId="0" applyNumberFormat="1" applyFont="1" applyBorder="1"/>
    <xf numFmtId="2" fontId="38" fillId="0" borderId="14" xfId="0" applyNumberFormat="1" applyFont="1" applyBorder="1"/>
    <xf numFmtId="165" fontId="38" fillId="0" borderId="14" xfId="0" applyNumberFormat="1" applyFont="1" applyBorder="1"/>
    <xf numFmtId="0" fontId="43" fillId="0" borderId="0" xfId="0" applyFont="1"/>
    <xf numFmtId="0" fontId="3" fillId="2" borderId="25" xfId="0" applyFont="1" applyFill="1" applyBorder="1" applyAlignment="1">
      <alignment horizontal="center" vertical="center"/>
    </xf>
    <xf numFmtId="165" fontId="4" fillId="7" borderId="4" xfId="0" applyNumberFormat="1" applyFont="1" applyFill="1" applyBorder="1" applyAlignment="1">
      <alignment horizontal="center" vertical="center" wrapText="1"/>
    </xf>
    <xf numFmtId="0" fontId="24" fillId="2" borderId="0" xfId="0" applyFont="1" applyFill="1" applyAlignment="1">
      <alignment horizontal="center"/>
    </xf>
    <xf numFmtId="0" fontId="29" fillId="8" borderId="0" xfId="3" applyFont="1" applyFill="1" applyAlignment="1">
      <alignment horizontal="center"/>
    </xf>
    <xf numFmtId="0" fontId="41" fillId="8" borderId="14" xfId="3" applyFont="1" applyFill="1" applyBorder="1" applyAlignment="1">
      <alignment horizontal="center"/>
    </xf>
    <xf numFmtId="0" fontId="39" fillId="0" borderId="14" xfId="3" applyFont="1" applyBorder="1" applyAlignment="1">
      <alignment horizontal="center"/>
    </xf>
    <xf numFmtId="0" fontId="27" fillId="0" borderId="0" xfId="0" applyFont="1" applyAlignment="1">
      <alignment vertical="center"/>
    </xf>
    <xf numFmtId="0" fontId="8" fillId="0" borderId="38" xfId="0" applyFont="1" applyBorder="1" applyAlignment="1">
      <alignment horizontal="center" vertical="center" wrapText="1"/>
    </xf>
    <xf numFmtId="0" fontId="18" fillId="8" borderId="6" xfId="0" applyFont="1" applyFill="1" applyBorder="1" applyAlignment="1">
      <alignment horizontal="center" vertical="center" wrapText="1"/>
    </xf>
    <xf numFmtId="0" fontId="45" fillId="12" borderId="0" xfId="5" applyFill="1" applyAlignment="1">
      <alignment horizontal="left"/>
    </xf>
    <xf numFmtId="0" fontId="4" fillId="5" borderId="36" xfId="0" applyFont="1" applyFill="1" applyBorder="1" applyAlignment="1">
      <alignment horizontal="left" vertical="center"/>
    </xf>
    <xf numFmtId="0" fontId="4" fillId="5" borderId="4" xfId="0" applyFont="1" applyFill="1" applyBorder="1" applyAlignment="1">
      <alignment horizontal="left" vertical="center"/>
    </xf>
    <xf numFmtId="0" fontId="4" fillId="5" borderId="4" xfId="0" applyFont="1" applyFill="1" applyBorder="1" applyAlignment="1">
      <alignment horizontal="right" vertical="center"/>
    </xf>
    <xf numFmtId="0" fontId="4" fillId="5" borderId="6" xfId="0" applyFont="1" applyFill="1" applyBorder="1" applyAlignment="1">
      <alignment horizontal="right" vertical="center"/>
    </xf>
    <xf numFmtId="0" fontId="4" fillId="5" borderId="28" xfId="0" applyFont="1" applyFill="1" applyBorder="1" applyAlignment="1">
      <alignment horizontal="center" vertical="center"/>
    </xf>
    <xf numFmtId="0" fontId="4" fillId="5" borderId="50" xfId="0" quotePrefix="1" applyFont="1" applyFill="1" applyBorder="1" applyAlignment="1">
      <alignment horizontal="center" vertical="center"/>
    </xf>
    <xf numFmtId="0" fontId="18" fillId="8" borderId="4" xfId="0" applyFont="1" applyFill="1" applyBorder="1" applyAlignment="1">
      <alignment vertical="center" wrapText="1"/>
    </xf>
    <xf numFmtId="0" fontId="18" fillId="8" borderId="6" xfId="0" applyFont="1" applyFill="1" applyBorder="1" applyAlignment="1">
      <alignment vertical="center" wrapText="1"/>
    </xf>
    <xf numFmtId="0" fontId="18" fillId="8" borderId="0" xfId="0" applyFont="1" applyFill="1" applyAlignment="1">
      <alignment horizontal="center" vertical="center" wrapText="1"/>
    </xf>
    <xf numFmtId="0" fontId="16" fillId="0" borderId="0" xfId="0" applyFont="1" applyAlignment="1">
      <alignment vertical="center"/>
    </xf>
    <xf numFmtId="165" fontId="4" fillId="7" borderId="4" xfId="0" applyNumberFormat="1" applyFont="1" applyFill="1" applyBorder="1" applyAlignment="1">
      <alignment vertical="center" wrapText="1"/>
    </xf>
    <xf numFmtId="0" fontId="4" fillId="0" borderId="7" xfId="5" applyFont="1" applyBorder="1"/>
    <xf numFmtId="0" fontId="4" fillId="7" borderId="5" xfId="0" applyFont="1" applyFill="1" applyBorder="1" applyAlignment="1">
      <alignment horizontal="center" vertical="center" wrapText="1"/>
    </xf>
    <xf numFmtId="0" fontId="2" fillId="0" borderId="57" xfId="0" applyFont="1" applyBorder="1" applyAlignment="1">
      <alignment wrapText="1"/>
    </xf>
    <xf numFmtId="0" fontId="2" fillId="2" borderId="0" xfId="0" applyFont="1" applyFill="1" applyAlignment="1">
      <alignment wrapText="1"/>
    </xf>
    <xf numFmtId="0" fontId="1" fillId="0" borderId="57" xfId="0" applyFont="1" applyBorder="1" applyAlignment="1">
      <alignment wrapText="1"/>
    </xf>
    <xf numFmtId="0" fontId="2" fillId="0" borderId="60" xfId="0" applyFont="1" applyBorder="1" applyAlignment="1">
      <alignment wrapText="1"/>
    </xf>
    <xf numFmtId="0" fontId="2" fillId="0" borderId="63" xfId="0" applyFont="1" applyBorder="1"/>
    <xf numFmtId="0" fontId="2" fillId="0" borderId="64" xfId="0" applyFont="1" applyBorder="1"/>
    <xf numFmtId="167" fontId="2" fillId="7" borderId="64" xfId="0" applyNumberFormat="1" applyFont="1" applyFill="1" applyBorder="1" applyAlignment="1">
      <alignment horizontal="center"/>
    </xf>
    <xf numFmtId="167" fontId="2" fillId="0" borderId="64" xfId="0" applyNumberFormat="1" applyFont="1" applyBorder="1"/>
    <xf numFmtId="167" fontId="4" fillId="0" borderId="64" xfId="0" applyNumberFormat="1" applyFont="1" applyBorder="1" applyAlignment="1">
      <alignment horizontal="center" vertical="center"/>
    </xf>
    <xf numFmtId="167" fontId="4" fillId="0" borderId="64" xfId="0" applyNumberFormat="1" applyFont="1" applyBorder="1" applyAlignment="1">
      <alignment vertical="center"/>
    </xf>
    <xf numFmtId="167" fontId="2" fillId="7" borderId="65" xfId="0" applyNumberFormat="1" applyFont="1" applyFill="1" applyBorder="1" applyAlignment="1">
      <alignment horizontal="center"/>
    </xf>
    <xf numFmtId="0" fontId="2" fillId="0" borderId="66" xfId="0" applyFont="1" applyBorder="1"/>
    <xf numFmtId="0" fontId="2" fillId="0" borderId="67" xfId="0" applyFont="1" applyBorder="1"/>
    <xf numFmtId="2" fontId="1" fillId="7" borderId="67" xfId="0" applyNumberFormat="1" applyFont="1" applyFill="1" applyBorder="1" applyAlignment="1">
      <alignment horizontal="center"/>
    </xf>
    <xf numFmtId="2" fontId="1" fillId="0" borderId="67" xfId="0" applyNumberFormat="1" applyFont="1" applyBorder="1"/>
    <xf numFmtId="2" fontId="3" fillId="0" borderId="67" xfId="0" applyNumberFormat="1" applyFont="1" applyBorder="1" applyAlignment="1">
      <alignment horizontal="center" vertical="center"/>
    </xf>
    <xf numFmtId="2" fontId="3" fillId="0" borderId="67" xfId="0" applyNumberFormat="1" applyFont="1" applyBorder="1" applyAlignment="1">
      <alignment vertical="center"/>
    </xf>
    <xf numFmtId="2" fontId="1" fillId="7" borderId="68" xfId="0" applyNumberFormat="1" applyFont="1" applyFill="1" applyBorder="1" applyAlignment="1">
      <alignment horizontal="center"/>
    </xf>
    <xf numFmtId="0" fontId="8" fillId="0" borderId="19" xfId="0" applyFont="1" applyBorder="1" applyAlignment="1">
      <alignment vertical="center"/>
    </xf>
    <xf numFmtId="0" fontId="8" fillId="0" borderId="18" xfId="0" applyFont="1" applyBorder="1" applyAlignment="1">
      <alignment vertical="center"/>
    </xf>
    <xf numFmtId="0" fontId="8" fillId="2" borderId="22" xfId="0" applyFont="1" applyFill="1" applyBorder="1" applyAlignment="1">
      <alignment vertical="center"/>
    </xf>
    <xf numFmtId="0" fontId="8" fillId="2" borderId="69" xfId="0" applyFont="1" applyFill="1" applyBorder="1" applyAlignment="1">
      <alignment horizontal="center" vertical="center" wrapText="1"/>
    </xf>
    <xf numFmtId="0" fontId="3" fillId="2" borderId="9" xfId="0" applyFont="1" applyFill="1" applyBorder="1" applyAlignment="1">
      <alignment vertical="center"/>
    </xf>
    <xf numFmtId="0" fontId="3" fillId="2" borderId="58" xfId="0" applyFont="1" applyFill="1" applyBorder="1" applyAlignment="1">
      <alignment vertical="center"/>
    </xf>
    <xf numFmtId="0" fontId="3" fillId="2" borderId="58" xfId="0"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2" fillId="0" borderId="64" xfId="0" applyFont="1" applyBorder="1" applyAlignment="1">
      <alignment wrapText="1"/>
    </xf>
    <xf numFmtId="0" fontId="1" fillId="0" borderId="67" xfId="0" applyFont="1" applyBorder="1" applyAlignment="1">
      <alignment wrapText="1"/>
    </xf>
    <xf numFmtId="167" fontId="2" fillId="0" borderId="67" xfId="0" applyNumberFormat="1" applyFont="1" applyBorder="1"/>
    <xf numFmtId="167" fontId="2" fillId="0" borderId="74" xfId="0" applyNumberFormat="1" applyFont="1" applyBorder="1"/>
    <xf numFmtId="2" fontId="1" fillId="0" borderId="75" xfId="0" applyNumberFormat="1" applyFont="1" applyBorder="1"/>
    <xf numFmtId="167" fontId="4" fillId="0" borderId="63" xfId="0" applyNumberFormat="1" applyFont="1" applyBorder="1" applyAlignment="1">
      <alignment horizontal="center" vertical="center"/>
    </xf>
    <xf numFmtId="2" fontId="3" fillId="0" borderId="66" xfId="0" applyNumberFormat="1" applyFont="1" applyBorder="1" applyAlignment="1">
      <alignment horizontal="center" vertical="center"/>
    </xf>
    <xf numFmtId="0" fontId="2" fillId="13" borderId="0" xfId="0" applyFont="1" applyFill="1"/>
    <xf numFmtId="167" fontId="2" fillId="13" borderId="65" xfId="0" applyNumberFormat="1" applyFont="1" applyFill="1" applyBorder="1" applyAlignment="1">
      <alignment horizontal="center"/>
    </xf>
    <xf numFmtId="2" fontId="1" fillId="13" borderId="68" xfId="0" applyNumberFormat="1" applyFont="1" applyFill="1" applyBorder="1" applyAlignment="1">
      <alignment horizontal="center"/>
    </xf>
    <xf numFmtId="167" fontId="2" fillId="13" borderId="64" xfId="0" applyNumberFormat="1" applyFont="1" applyFill="1" applyBorder="1" applyAlignment="1">
      <alignment horizontal="center"/>
    </xf>
    <xf numFmtId="2" fontId="1" fillId="13" borderId="67" xfId="0" applyNumberFormat="1" applyFont="1" applyFill="1" applyBorder="1" applyAlignment="1">
      <alignment horizontal="center"/>
    </xf>
    <xf numFmtId="167" fontId="2" fillId="13" borderId="72" xfId="0" applyNumberFormat="1" applyFont="1" applyFill="1" applyBorder="1" applyAlignment="1">
      <alignment horizontal="center"/>
    </xf>
    <xf numFmtId="2" fontId="1" fillId="13" borderId="73" xfId="0" applyNumberFormat="1" applyFont="1" applyFill="1" applyBorder="1" applyAlignment="1">
      <alignment horizontal="center"/>
    </xf>
    <xf numFmtId="165" fontId="4" fillId="13" borderId="4" xfId="0" applyNumberFormat="1" applyFont="1" applyFill="1" applyBorder="1" applyAlignment="1">
      <alignment horizontal="center" vertical="center" wrapText="1"/>
    </xf>
    <xf numFmtId="164" fontId="4" fillId="13" borderId="5" xfId="0" applyNumberFormat="1" applyFont="1" applyFill="1" applyBorder="1" applyAlignment="1">
      <alignment horizontal="center" vertical="center"/>
    </xf>
    <xf numFmtId="170" fontId="4" fillId="13" borderId="5" xfId="0" applyNumberFormat="1" applyFont="1" applyFill="1" applyBorder="1" applyAlignment="1">
      <alignment horizontal="center" vertical="center"/>
    </xf>
    <xf numFmtId="0" fontId="24" fillId="0" borderId="0" xfId="0" applyFont="1" applyAlignment="1">
      <alignment horizontal="center" vertical="center" wrapText="1"/>
    </xf>
    <xf numFmtId="0" fontId="4" fillId="5" borderId="50"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170" fontId="4" fillId="5" borderId="22" xfId="0" applyNumberFormat="1" applyFont="1" applyFill="1" applyBorder="1" applyAlignment="1">
      <alignment horizontal="center" vertical="center"/>
    </xf>
    <xf numFmtId="170" fontId="4" fillId="5" borderId="23" xfId="0" applyNumberFormat="1" applyFont="1" applyFill="1" applyBorder="1" applyAlignment="1">
      <alignment horizontal="center" vertical="center"/>
    </xf>
    <xf numFmtId="170" fontId="4" fillId="5" borderId="24" xfId="0" applyNumberFormat="1" applyFont="1" applyFill="1" applyBorder="1" applyAlignment="1">
      <alignment horizontal="center" vertical="center"/>
    </xf>
    <xf numFmtId="170" fontId="4" fillId="5" borderId="44" xfId="0" applyNumberFormat="1" applyFont="1" applyFill="1" applyBorder="1" applyAlignment="1">
      <alignment horizontal="center" vertical="center"/>
    </xf>
    <xf numFmtId="170" fontId="4" fillId="5" borderId="46" xfId="0" applyNumberFormat="1" applyFont="1" applyFill="1" applyBorder="1" applyAlignment="1">
      <alignment horizontal="center" vertical="center"/>
    </xf>
    <xf numFmtId="170" fontId="4" fillId="5" borderId="45" xfId="0" applyNumberFormat="1" applyFont="1" applyFill="1" applyBorder="1" applyAlignment="1">
      <alignment horizontal="center" vertical="center"/>
    </xf>
    <xf numFmtId="0" fontId="2" fillId="5" borderId="0" xfId="0" applyFont="1" applyFill="1"/>
    <xf numFmtId="0" fontId="2" fillId="7" borderId="59" xfId="0" applyFont="1" applyFill="1" applyBorder="1" applyAlignment="1">
      <alignment wrapText="1"/>
    </xf>
    <xf numFmtId="0" fontId="3" fillId="14" borderId="27" xfId="0" applyFont="1" applyFill="1" applyBorder="1" applyAlignment="1">
      <alignment vertical="center" wrapText="1"/>
    </xf>
    <xf numFmtId="0" fontId="6" fillId="14" borderId="58" xfId="0" applyFont="1" applyFill="1" applyBorder="1" applyAlignment="1">
      <alignment horizontal="center" vertical="center" wrapText="1"/>
    </xf>
    <xf numFmtId="0" fontId="16" fillId="14" borderId="3" xfId="0" applyFont="1" applyFill="1" applyBorder="1" applyAlignment="1">
      <alignment vertical="center" wrapText="1"/>
    </xf>
    <xf numFmtId="0" fontId="16" fillId="14" borderId="6" xfId="0" applyFont="1" applyFill="1" applyBorder="1" applyAlignment="1">
      <alignment vertical="center" wrapText="1"/>
    </xf>
    <xf numFmtId="0" fontId="16" fillId="14" borderId="7" xfId="0" applyFont="1" applyFill="1" applyBorder="1" applyAlignment="1">
      <alignment vertical="center" wrapText="1"/>
    </xf>
    <xf numFmtId="0" fontId="16" fillId="14" borderId="8" xfId="0" applyFont="1" applyFill="1" applyBorder="1" applyAlignment="1">
      <alignment vertical="center" wrapText="1"/>
    </xf>
    <xf numFmtId="0" fontId="6" fillId="14" borderId="4" xfId="0" applyFont="1" applyFill="1" applyBorder="1" applyAlignment="1">
      <alignment horizontal="center" vertical="center" wrapText="1"/>
    </xf>
    <xf numFmtId="0" fontId="6" fillId="14" borderId="0" xfId="0" applyFont="1" applyFill="1" applyAlignment="1">
      <alignment horizontal="center" vertical="center" wrapText="1"/>
    </xf>
    <xf numFmtId="0" fontId="6" fillId="14" borderId="5" xfId="0" applyFont="1" applyFill="1" applyBorder="1" applyAlignment="1">
      <alignment horizontal="center" vertical="center" wrapText="1"/>
    </xf>
    <xf numFmtId="0" fontId="6" fillId="14" borderId="4" xfId="0" applyFont="1" applyFill="1" applyBorder="1" applyAlignment="1">
      <alignment vertical="center" wrapText="1"/>
    </xf>
    <xf numFmtId="0" fontId="3" fillId="14" borderId="9" xfId="0" applyFont="1" applyFill="1" applyBorder="1" applyAlignment="1">
      <alignment horizontal="center" vertical="center" wrapText="1"/>
    </xf>
    <xf numFmtId="0" fontId="17" fillId="14" borderId="42" xfId="0" applyFont="1" applyFill="1" applyBorder="1" applyAlignment="1">
      <alignment horizontal="center" vertical="center" wrapText="1"/>
    </xf>
    <xf numFmtId="0" fontId="2" fillId="13" borderId="14" xfId="0" applyFont="1" applyFill="1" applyBorder="1" applyAlignment="1">
      <alignment wrapText="1"/>
    </xf>
    <xf numFmtId="0" fontId="2" fillId="0" borderId="5" xfId="0" applyFont="1" applyBorder="1" applyAlignment="1">
      <alignment vertical="center"/>
    </xf>
    <xf numFmtId="0" fontId="25" fillId="0" borderId="5" xfId="0" applyFont="1" applyBorder="1" applyAlignment="1">
      <alignment vertical="center"/>
    </xf>
    <xf numFmtId="0" fontId="25" fillId="0" borderId="5" xfId="0" applyFont="1" applyBorder="1"/>
    <xf numFmtId="0" fontId="25" fillId="0" borderId="8" xfId="0" applyFont="1" applyBorder="1"/>
    <xf numFmtId="0" fontId="2" fillId="0" borderId="8" xfId="0" applyFont="1" applyBorder="1" applyAlignment="1">
      <alignment vertical="center"/>
    </xf>
    <xf numFmtId="0" fontId="2" fillId="0" borderId="3" xfId="0" applyFont="1" applyBorder="1" applyAlignment="1">
      <alignment vertical="center"/>
    </xf>
    <xf numFmtId="0" fontId="46" fillId="0" borderId="8" xfId="4" applyFont="1" applyFill="1" applyBorder="1" applyAlignment="1">
      <alignment vertical="center"/>
    </xf>
    <xf numFmtId="0" fontId="16" fillId="2" borderId="0" xfId="0" applyFont="1" applyFill="1" applyAlignment="1">
      <alignment vertical="center"/>
    </xf>
    <xf numFmtId="0" fontId="24" fillId="0" borderId="0" xfId="0" applyFont="1" applyAlignment="1">
      <alignment vertical="center" wrapText="1"/>
    </xf>
    <xf numFmtId="0" fontId="1" fillId="0" borderId="0" xfId="0" applyFont="1" applyAlignment="1">
      <alignment horizontal="right"/>
    </xf>
    <xf numFmtId="17" fontId="1" fillId="0" borderId="0" xfId="0" quotePrefix="1" applyNumberFormat="1" applyFont="1"/>
    <xf numFmtId="0" fontId="2" fillId="0" borderId="3" xfId="0" applyFont="1" applyBorder="1"/>
    <xf numFmtId="0" fontId="4" fillId="2" borderId="0" xfId="0" applyFont="1" applyFill="1" applyAlignment="1">
      <alignment horizontal="left" vertical="top"/>
    </xf>
    <xf numFmtId="0" fontId="2" fillId="2" borderId="0" xfId="0" applyFont="1" applyFill="1" applyAlignment="1">
      <alignment horizontal="center"/>
    </xf>
    <xf numFmtId="0" fontId="16" fillId="14" borderId="7" xfId="0" applyFont="1" applyFill="1" applyBorder="1" applyAlignment="1">
      <alignment horizontal="center" vertical="center" wrapText="1"/>
    </xf>
    <xf numFmtId="0" fontId="2" fillId="0" borderId="57" xfId="0" applyFont="1" applyBorder="1" applyAlignment="1">
      <alignment horizontal="center" wrapText="1"/>
    </xf>
    <xf numFmtId="0" fontId="2" fillId="7" borderId="59" xfId="0" applyFont="1" applyFill="1" applyBorder="1" applyAlignment="1">
      <alignment horizontal="center" wrapText="1"/>
    </xf>
    <xf numFmtId="0" fontId="2" fillId="7" borderId="57" xfId="0" applyFont="1" applyFill="1" applyBorder="1" applyAlignment="1">
      <alignment horizontal="center" wrapText="1"/>
    </xf>
    <xf numFmtId="0" fontId="2" fillId="0" borderId="64" xfId="0" applyFont="1" applyBorder="1" applyAlignment="1">
      <alignment horizontal="center" wrapText="1"/>
    </xf>
    <xf numFmtId="0" fontId="1" fillId="0" borderId="67" xfId="0" applyFont="1" applyBorder="1" applyAlignment="1">
      <alignment horizontal="center" wrapText="1"/>
    </xf>
    <xf numFmtId="0" fontId="25" fillId="0" borderId="8" xfId="0" applyFont="1" applyBorder="1" applyAlignment="1">
      <alignment wrapText="1"/>
    </xf>
    <xf numFmtId="0" fontId="4" fillId="5" borderId="27" xfId="5" applyFont="1" applyFill="1" applyBorder="1"/>
    <xf numFmtId="0" fontId="4" fillId="5" borderId="26" xfId="5" applyFont="1" applyFill="1" applyBorder="1"/>
    <xf numFmtId="0" fontId="27" fillId="2" borderId="4" xfId="0" applyFont="1" applyFill="1" applyBorder="1" applyAlignment="1">
      <alignment vertical="center"/>
    </xf>
    <xf numFmtId="0" fontId="27" fillId="2" borderId="6" xfId="0" applyFont="1" applyFill="1" applyBorder="1" applyAlignment="1">
      <alignment vertical="center"/>
    </xf>
    <xf numFmtId="0" fontId="4" fillId="5" borderId="25" xfId="5" applyFont="1" applyFill="1" applyBorder="1"/>
    <xf numFmtId="0" fontId="15" fillId="9" borderId="1" xfId="0" applyFont="1" applyFill="1" applyBorder="1" applyAlignment="1">
      <alignment vertical="center"/>
    </xf>
    <xf numFmtId="0" fontId="15" fillId="9" borderId="2" xfId="0" applyFont="1" applyFill="1" applyBorder="1" applyAlignment="1">
      <alignment vertical="center"/>
    </xf>
    <xf numFmtId="0" fontId="15" fillId="9" borderId="2" xfId="0" applyFont="1" applyFill="1" applyBorder="1" applyAlignment="1">
      <alignment horizontal="center" vertical="center"/>
    </xf>
    <xf numFmtId="0" fontId="16" fillId="9" borderId="6" xfId="0" applyFont="1" applyFill="1" applyBorder="1" applyAlignment="1">
      <alignment vertical="center" wrapText="1"/>
    </xf>
    <xf numFmtId="0" fontId="16" fillId="9" borderId="7" xfId="0" applyFont="1" applyFill="1" applyBorder="1" applyAlignment="1">
      <alignment vertical="center" wrapText="1"/>
    </xf>
    <xf numFmtId="0" fontId="16" fillId="9" borderId="7"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0" xfId="0" applyFont="1" applyFill="1" applyAlignment="1">
      <alignment horizontal="center" vertical="center" wrapText="1"/>
    </xf>
    <xf numFmtId="0" fontId="6" fillId="9" borderId="5" xfId="0" applyFont="1" applyFill="1" applyBorder="1" applyAlignment="1">
      <alignment horizontal="center" vertical="center" wrapText="1"/>
    </xf>
    <xf numFmtId="0" fontId="45" fillId="12" borderId="0" xfId="5" applyFill="1" applyAlignment="1">
      <alignment horizontal="center"/>
    </xf>
    <xf numFmtId="0" fontId="48" fillId="12" borderId="0" xfId="5" applyFont="1" applyFill="1" applyAlignment="1">
      <alignment horizontal="center" wrapText="1"/>
    </xf>
    <xf numFmtId="0" fontId="47" fillId="12" borderId="0" xfId="5" applyFont="1" applyFill="1" applyAlignment="1">
      <alignment wrapText="1"/>
    </xf>
    <xf numFmtId="0" fontId="45" fillId="12" borderId="0" xfId="5" applyFill="1"/>
    <xf numFmtId="0" fontId="4" fillId="0" borderId="2" xfId="5" applyFont="1" applyBorder="1"/>
    <xf numFmtId="170" fontId="4" fillId="5" borderId="15" xfId="0" applyNumberFormat="1" applyFont="1" applyFill="1" applyBorder="1" applyAlignment="1">
      <alignment horizontal="center" vertical="center"/>
    </xf>
    <xf numFmtId="170" fontId="4" fillId="5" borderId="16" xfId="0" applyNumberFormat="1" applyFont="1" applyFill="1" applyBorder="1" applyAlignment="1">
      <alignment horizontal="center" vertical="center"/>
    </xf>
    <xf numFmtId="170" fontId="4" fillId="5" borderId="17" xfId="0" applyNumberFormat="1" applyFont="1" applyFill="1" applyBorder="1" applyAlignment="1">
      <alignment horizontal="center" vertical="center"/>
    </xf>
    <xf numFmtId="0" fontId="4" fillId="0" borderId="0" xfId="5" applyFont="1"/>
    <xf numFmtId="176" fontId="4" fillId="0" borderId="0" xfId="5" applyNumberFormat="1" applyFont="1"/>
    <xf numFmtId="0" fontId="6" fillId="14" borderId="10"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6" fillId="14" borderId="9" xfId="0" applyFont="1" applyFill="1" applyBorder="1" applyAlignment="1">
      <alignment horizontal="center" vertical="center" wrapText="1"/>
    </xf>
    <xf numFmtId="164" fontId="4" fillId="7" borderId="0" xfId="0" applyNumberFormat="1" applyFont="1" applyFill="1" applyAlignment="1">
      <alignment horizontal="center" vertical="center" wrapText="1"/>
    </xf>
    <xf numFmtId="0" fontId="4" fillId="7" borderId="0" xfId="0" applyFont="1" applyFill="1" applyAlignment="1">
      <alignment horizontal="center" vertical="center"/>
    </xf>
    <xf numFmtId="165" fontId="4" fillId="7" borderId="0" xfId="0" applyNumberFormat="1" applyFont="1" applyFill="1" applyAlignment="1">
      <alignment horizontal="center" vertical="center"/>
    </xf>
    <xf numFmtId="170" fontId="4" fillId="7" borderId="0" xfId="0" applyNumberFormat="1" applyFont="1" applyFill="1" applyAlignment="1">
      <alignment horizontal="center" vertical="center" wrapText="1"/>
    </xf>
    <xf numFmtId="164" fontId="4" fillId="7" borderId="0" xfId="0" applyNumberFormat="1" applyFont="1" applyFill="1" applyAlignment="1">
      <alignment horizontal="center" vertical="center"/>
    </xf>
    <xf numFmtId="0" fontId="2" fillId="7" borderId="55" xfId="0" applyFont="1" applyFill="1" applyBorder="1"/>
    <xf numFmtId="0" fontId="2" fillId="0" borderId="72" xfId="0" applyFont="1" applyBorder="1" applyAlignment="1">
      <alignment horizontal="center" wrapText="1"/>
    </xf>
    <xf numFmtId="0" fontId="1" fillId="0" borderId="73" xfId="0" applyFont="1" applyBorder="1" applyAlignment="1">
      <alignment horizontal="center" wrapText="1"/>
    </xf>
    <xf numFmtId="165" fontId="4" fillId="13" borderId="0" xfId="0" applyNumberFormat="1" applyFont="1" applyFill="1" applyAlignment="1">
      <alignment horizontal="center" vertical="center" wrapText="1"/>
    </xf>
    <xf numFmtId="164" fontId="4" fillId="13" borderId="4" xfId="0" applyNumberFormat="1" applyFont="1" applyFill="1" applyBorder="1" applyAlignment="1">
      <alignment horizontal="center" vertical="center" wrapText="1"/>
    </xf>
    <xf numFmtId="164" fontId="4" fillId="13" borderId="0" xfId="0" applyNumberFormat="1" applyFont="1" applyFill="1" applyAlignment="1">
      <alignment horizontal="center" vertical="center"/>
    </xf>
    <xf numFmtId="165" fontId="4" fillId="13" borderId="0" xfId="0" applyNumberFormat="1" applyFont="1" applyFill="1" applyAlignment="1">
      <alignment horizontal="center" vertical="center"/>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2" fillId="13" borderId="18" xfId="0" applyFont="1" applyFill="1" applyBorder="1"/>
    <xf numFmtId="0" fontId="2" fillId="13" borderId="0" xfId="0" applyFont="1" applyFill="1" applyAlignment="1">
      <alignment horizontal="center" wrapText="1"/>
    </xf>
    <xf numFmtId="0" fontId="4" fillId="13" borderId="0" xfId="0" quotePrefix="1" applyFont="1" applyFill="1" applyAlignment="1">
      <alignment horizontal="center" vertical="center"/>
    </xf>
    <xf numFmtId="0" fontId="50" fillId="9" borderId="10" xfId="0" applyFont="1" applyFill="1" applyBorder="1" applyAlignment="1">
      <alignment horizontal="center" vertical="center" wrapText="1"/>
    </xf>
    <xf numFmtId="0" fontId="2" fillId="0" borderId="79" xfId="0" applyFont="1" applyBorder="1" applyAlignment="1">
      <alignment vertical="top" wrapText="1"/>
    </xf>
    <xf numFmtId="0" fontId="25" fillId="0" borderId="80" xfId="0" applyFont="1" applyBorder="1" applyAlignment="1">
      <alignment vertical="center" wrapText="1"/>
    </xf>
    <xf numFmtId="0" fontId="2" fillId="0" borderId="80" xfId="0" applyFont="1" applyBorder="1" applyAlignment="1">
      <alignment wrapText="1"/>
    </xf>
    <xf numFmtId="0" fontId="25" fillId="0" borderId="80" xfId="0" applyFont="1" applyBorder="1" applyAlignment="1">
      <alignment wrapText="1"/>
    </xf>
    <xf numFmtId="0" fontId="25" fillId="0" borderId="81" xfId="0" applyFont="1" applyBorder="1" applyAlignment="1">
      <alignment vertical="center" wrapText="1"/>
    </xf>
    <xf numFmtId="0" fontId="16" fillId="0" borderId="0" xfId="0" applyFont="1" applyAlignment="1">
      <alignment horizontal="center" vertical="center"/>
    </xf>
    <xf numFmtId="0" fontId="4" fillId="0" borderId="2" xfId="5" applyFont="1" applyBorder="1" applyAlignment="1">
      <alignment horizontal="center"/>
    </xf>
    <xf numFmtId="0" fontId="4" fillId="0" borderId="0" xfId="5" applyFont="1" applyAlignment="1">
      <alignment horizontal="center"/>
    </xf>
    <xf numFmtId="0" fontId="4" fillId="0" borderId="7" xfId="5" applyFont="1" applyBorder="1" applyAlignment="1">
      <alignment horizontal="center"/>
    </xf>
    <xf numFmtId="0" fontId="25" fillId="0" borderId="26" xfId="0" applyFont="1" applyBorder="1" applyAlignment="1">
      <alignment vertical="center"/>
    </xf>
    <xf numFmtId="0" fontId="25" fillId="0" borderId="26" xfId="0" applyFont="1" applyBorder="1" applyAlignment="1">
      <alignment wrapText="1"/>
    </xf>
    <xf numFmtId="0" fontId="2" fillId="0" borderId="26" xfId="0" applyFont="1" applyBorder="1"/>
    <xf numFmtId="0" fontId="25" fillId="0" borderId="26" xfId="0" applyFont="1" applyBorder="1"/>
    <xf numFmtId="0" fontId="25" fillId="0" borderId="25" xfId="0" applyFont="1" applyBorder="1" applyAlignment="1">
      <alignment vertical="top" wrapText="1"/>
    </xf>
    <xf numFmtId="0" fontId="25" fillId="0" borderId="27" xfId="0" applyFont="1" applyBorder="1" applyAlignment="1">
      <alignment wrapText="1"/>
    </xf>
    <xf numFmtId="0" fontId="25" fillId="0" borderId="26" xfId="0" applyFont="1" applyBorder="1" applyAlignment="1">
      <alignment vertical="center" wrapText="1"/>
    </xf>
    <xf numFmtId="0" fontId="2" fillId="0" borderId="26" xfId="0" applyFont="1" applyBorder="1" applyAlignment="1">
      <alignment vertical="center"/>
    </xf>
    <xf numFmtId="0" fontId="46" fillId="0" borderId="25" xfId="4" applyFont="1" applyFill="1" applyBorder="1" applyAlignment="1">
      <alignment vertical="top"/>
    </xf>
    <xf numFmtId="0" fontId="25" fillId="13" borderId="0" xfId="0" applyFont="1" applyFill="1" applyAlignment="1">
      <alignment horizontal="center" vertical="center"/>
    </xf>
    <xf numFmtId="0" fontId="1" fillId="3" borderId="14" xfId="0" applyFont="1" applyFill="1" applyBorder="1" applyAlignment="1">
      <alignment horizontal="center" wrapText="1"/>
    </xf>
    <xf numFmtId="0" fontId="2" fillId="0" borderId="14" xfId="0" applyFont="1" applyBorder="1" applyAlignment="1">
      <alignment horizontal="center"/>
    </xf>
    <xf numFmtId="3" fontId="1" fillId="3" borderId="14" xfId="0" applyNumberFormat="1" applyFont="1" applyFill="1" applyBorder="1" applyAlignment="1">
      <alignment horizontal="center" wrapText="1"/>
    </xf>
    <xf numFmtId="0" fontId="4" fillId="0" borderId="0" xfId="5" applyFont="1" applyBorder="1" applyAlignment="1">
      <alignment horizontal="center"/>
    </xf>
    <xf numFmtId="0" fontId="4" fillId="0" borderId="0" xfId="5" applyFont="1" applyBorder="1"/>
    <xf numFmtId="0" fontId="1" fillId="3" borderId="14" xfId="0" applyFont="1" applyFill="1" applyBorder="1" applyAlignment="1">
      <alignment horizontal="left"/>
    </xf>
    <xf numFmtId="169" fontId="1" fillId="3" borderId="14" xfId="0" applyNumberFormat="1" applyFont="1" applyFill="1" applyBorder="1" applyAlignment="1">
      <alignment horizontal="center" wrapText="1"/>
    </xf>
    <xf numFmtId="0" fontId="1" fillId="3" borderId="14" xfId="0" applyFont="1" applyFill="1" applyBorder="1" applyAlignment="1">
      <alignment horizontal="center" vertical="center" wrapText="1"/>
    </xf>
    <xf numFmtId="0" fontId="1" fillId="3" borderId="14" xfId="0" applyFont="1" applyFill="1" applyBorder="1" applyAlignment="1">
      <alignment horizontal="left" wrapText="1"/>
    </xf>
    <xf numFmtId="0" fontId="1" fillId="13" borderId="14" xfId="0" applyFont="1" applyFill="1" applyBorder="1" applyAlignment="1">
      <alignment horizontal="center" wrapText="1"/>
    </xf>
    <xf numFmtId="3" fontId="1" fillId="13" borderId="14" xfId="0" applyNumberFormat="1" applyFont="1" applyFill="1" applyBorder="1" applyAlignment="1">
      <alignment horizontal="center" wrapText="1"/>
    </xf>
    <xf numFmtId="0" fontId="1" fillId="13" borderId="14" xfId="0" applyFont="1" applyFill="1" applyBorder="1" applyAlignment="1">
      <alignment horizontal="left"/>
    </xf>
    <xf numFmtId="0" fontId="2" fillId="0" borderId="14" xfId="0" applyFont="1" applyBorder="1"/>
    <xf numFmtId="0" fontId="2" fillId="0" borderId="14" xfId="0" applyFont="1" applyBorder="1" applyAlignment="1">
      <alignment wrapText="1"/>
    </xf>
    <xf numFmtId="0" fontId="2" fillId="4" borderId="14" xfId="0" applyFont="1" applyFill="1" applyBorder="1" applyAlignment="1">
      <alignment horizontal="center"/>
    </xf>
    <xf numFmtId="0" fontId="2" fillId="5" borderId="14" xfId="0" applyFont="1" applyFill="1" applyBorder="1" applyAlignment="1">
      <alignment horizontal="center"/>
    </xf>
    <xf numFmtId="0" fontId="2" fillId="6" borderId="14" xfId="0" applyFont="1" applyFill="1" applyBorder="1" applyAlignment="1">
      <alignment horizontal="center"/>
    </xf>
    <xf numFmtId="0" fontId="2" fillId="2" borderId="14" xfId="0" applyFont="1" applyFill="1" applyBorder="1" applyAlignment="1">
      <alignment horizontal="center"/>
    </xf>
    <xf numFmtId="0" fontId="2" fillId="2" borderId="14" xfId="0" applyFont="1" applyFill="1" applyBorder="1"/>
    <xf numFmtId="49" fontId="52" fillId="0" borderId="14" xfId="1" applyNumberFormat="1" applyFont="1" applyBorder="1" applyAlignment="1">
      <alignment wrapText="1"/>
    </xf>
    <xf numFmtId="0" fontId="2" fillId="0" borderId="14" xfId="0" applyFont="1" applyBorder="1" applyAlignment="1">
      <alignment horizontal="left"/>
    </xf>
    <xf numFmtId="0" fontId="27" fillId="13" borderId="78" xfId="5" applyFont="1" applyFill="1" applyBorder="1" applyAlignment="1">
      <alignment horizontal="center" wrapText="1"/>
    </xf>
    <xf numFmtId="0" fontId="25" fillId="13" borderId="0" xfId="5" applyFont="1" applyFill="1" applyAlignment="1">
      <alignment horizontal="left"/>
    </xf>
    <xf numFmtId="0" fontId="53" fillId="12" borderId="0" xfId="5" applyFont="1" applyFill="1" applyAlignment="1">
      <alignment horizontal="left"/>
    </xf>
    <xf numFmtId="0" fontId="27" fillId="13" borderId="82" xfId="5" applyFont="1" applyFill="1" applyBorder="1" applyAlignment="1">
      <alignment horizontal="center" wrapText="1"/>
    </xf>
    <xf numFmtId="0" fontId="4" fillId="15" borderId="14" xfId="5" applyFont="1" applyFill="1" applyBorder="1" applyAlignment="1">
      <alignment horizontal="left" wrapText="1"/>
    </xf>
    <xf numFmtId="11" fontId="4" fillId="15" borderId="14" xfId="5" applyNumberFormat="1" applyFont="1" applyFill="1" applyBorder="1" applyAlignment="1">
      <alignment horizontal="center" wrapText="1"/>
    </xf>
    <xf numFmtId="0" fontId="4" fillId="12" borderId="14" xfId="5" applyFont="1" applyFill="1" applyBorder="1" applyAlignment="1">
      <alignment horizontal="left"/>
    </xf>
    <xf numFmtId="0" fontId="45" fillId="12" borderId="14" xfId="5" applyFill="1" applyBorder="1" applyAlignment="1">
      <alignment horizontal="left"/>
    </xf>
    <xf numFmtId="0" fontId="2" fillId="0" borderId="14" xfId="0" quotePrefix="1" applyNumberFormat="1" applyFont="1" applyBorder="1"/>
    <xf numFmtId="0" fontId="4" fillId="5" borderId="26" xfId="5" quotePrefix="1" applyFont="1" applyFill="1" applyBorder="1"/>
    <xf numFmtId="0" fontId="54" fillId="0" borderId="0" xfId="0" applyFont="1"/>
    <xf numFmtId="0" fontId="54" fillId="0" borderId="0" xfId="0" applyFont="1" applyAlignment="1">
      <alignment horizontal="left" vertical="center" indent="2"/>
    </xf>
    <xf numFmtId="0" fontId="2" fillId="0" borderId="0" xfId="0" applyFont="1" applyFill="1"/>
    <xf numFmtId="3" fontId="2" fillId="0" borderId="14" xfId="0" applyNumberFormat="1" applyFont="1" applyBorder="1" applyAlignment="1">
      <alignment horizontal="center"/>
    </xf>
    <xf numFmtId="37" fontId="2" fillId="0" borderId="14" xfId="2" applyNumberFormat="1" applyFont="1" applyFill="1" applyBorder="1" applyAlignment="1">
      <alignment horizontal="center"/>
    </xf>
    <xf numFmtId="3" fontId="2" fillId="0" borderId="14" xfId="0" applyNumberFormat="1" applyFont="1" applyBorder="1" applyAlignment="1">
      <alignment horizontal="center" vertical="center"/>
    </xf>
    <xf numFmtId="3" fontId="2" fillId="0" borderId="14" xfId="2" applyNumberFormat="1" applyFont="1" applyFill="1" applyBorder="1" applyAlignment="1">
      <alignment horizontal="center"/>
    </xf>
    <xf numFmtId="173" fontId="2" fillId="0" borderId="14" xfId="0" applyNumberFormat="1" applyFont="1" applyBorder="1" applyAlignment="1">
      <alignment horizontal="center"/>
    </xf>
    <xf numFmtId="172" fontId="2" fillId="0" borderId="14" xfId="2" applyNumberFormat="1" applyFont="1" applyFill="1" applyBorder="1" applyAlignment="1">
      <alignment horizontal="center"/>
    </xf>
    <xf numFmtId="173" fontId="2" fillId="0" borderId="14" xfId="0" applyNumberFormat="1" applyFont="1" applyBorder="1" applyAlignment="1">
      <alignment horizontal="center" vertical="center"/>
    </xf>
    <xf numFmtId="4" fontId="2" fillId="0" borderId="14" xfId="0" applyNumberFormat="1" applyFont="1" applyBorder="1" applyAlignment="1">
      <alignment horizontal="center"/>
    </xf>
    <xf numFmtId="39" fontId="2" fillId="0" borderId="14" xfId="2" applyNumberFormat="1" applyFont="1" applyFill="1" applyBorder="1" applyAlignment="1">
      <alignment horizontal="center"/>
    </xf>
    <xf numFmtId="4" fontId="2" fillId="0" borderId="14" xfId="0" applyNumberFormat="1" applyFont="1" applyBorder="1" applyAlignment="1">
      <alignment horizontal="center" vertical="center"/>
    </xf>
    <xf numFmtId="0" fontId="2" fillId="0" borderId="14" xfId="0" applyFont="1" applyFill="1" applyBorder="1"/>
    <xf numFmtId="0" fontId="2" fillId="0" borderId="14" xfId="0" applyFont="1" applyFill="1" applyBorder="1" applyAlignment="1">
      <alignment wrapText="1"/>
    </xf>
    <xf numFmtId="173" fontId="2" fillId="0" borderId="14" xfId="0" applyNumberFormat="1" applyFont="1" applyFill="1" applyBorder="1" applyAlignment="1">
      <alignment horizontal="center"/>
    </xf>
    <xf numFmtId="173" fontId="2" fillId="0" borderId="14" xfId="0" applyNumberFormat="1" applyFont="1" applyFill="1" applyBorder="1" applyAlignment="1">
      <alignment horizontal="center" vertical="center"/>
    </xf>
    <xf numFmtId="0" fontId="2" fillId="0" borderId="14" xfId="0" applyFont="1" applyFill="1" applyBorder="1" applyAlignment="1">
      <alignment horizontal="center"/>
    </xf>
    <xf numFmtId="174" fontId="2" fillId="0" borderId="14" xfId="0" applyNumberFormat="1" applyFont="1" applyBorder="1" applyAlignment="1">
      <alignment horizontal="center"/>
    </xf>
    <xf numFmtId="175" fontId="2" fillId="0" borderId="14" xfId="2" applyNumberFormat="1" applyFont="1" applyFill="1" applyBorder="1" applyAlignment="1">
      <alignment horizontal="center"/>
    </xf>
    <xf numFmtId="174" fontId="2" fillId="0" borderId="14" xfId="0" applyNumberFormat="1" applyFont="1" applyBorder="1" applyAlignment="1">
      <alignment horizontal="center" vertical="center"/>
    </xf>
    <xf numFmtId="4" fontId="2" fillId="0" borderId="14" xfId="2" applyNumberFormat="1" applyFont="1" applyFill="1" applyBorder="1" applyAlignment="1">
      <alignment horizontal="center"/>
    </xf>
    <xf numFmtId="173" fontId="2" fillId="0" borderId="14" xfId="2" applyNumberFormat="1" applyFont="1" applyFill="1" applyBorder="1" applyAlignment="1">
      <alignment horizontal="center"/>
    </xf>
    <xf numFmtId="0" fontId="25" fillId="2" borderId="14" xfId="0" applyFont="1" applyFill="1" applyBorder="1" applyAlignment="1">
      <alignment horizontal="center"/>
    </xf>
    <xf numFmtId="174" fontId="2" fillId="0" borderId="14" xfId="2" applyNumberFormat="1" applyFont="1" applyFill="1" applyBorder="1" applyAlignment="1">
      <alignment horizontal="center"/>
    </xf>
    <xf numFmtId="14" fontId="2" fillId="0" borderId="14" xfId="0" quotePrefix="1" applyNumberFormat="1" applyFont="1" applyBorder="1"/>
    <xf numFmtId="3" fontId="2" fillId="0" borderId="0" xfId="0" applyNumberFormat="1" applyFont="1"/>
    <xf numFmtId="3" fontId="2" fillId="2" borderId="0" xfId="0" applyNumberFormat="1" applyFont="1" applyFill="1"/>
    <xf numFmtId="0" fontId="3" fillId="9" borderId="1" xfId="0" applyFont="1" applyFill="1" applyBorder="1" applyAlignment="1">
      <alignment wrapText="1"/>
    </xf>
    <xf numFmtId="0" fontId="3" fillId="9" borderId="2" xfId="0" applyFont="1" applyFill="1" applyBorder="1" applyAlignment="1">
      <alignment wrapText="1"/>
    </xf>
    <xf numFmtId="0" fontId="3" fillId="9" borderId="2" xfId="0" applyFont="1" applyFill="1" applyBorder="1" applyAlignment="1">
      <alignment horizontal="center" wrapText="1"/>
    </xf>
    <xf numFmtId="0" fontId="3" fillId="14" borderId="1" xfId="0" applyFont="1" applyFill="1" applyBorder="1" applyAlignment="1">
      <alignment wrapText="1"/>
    </xf>
    <xf numFmtId="0" fontId="3" fillId="14" borderId="2" xfId="0" applyFont="1" applyFill="1" applyBorder="1" applyAlignment="1">
      <alignment wrapText="1"/>
    </xf>
    <xf numFmtId="0" fontId="3" fillId="14" borderId="2" xfId="0" applyFont="1" applyFill="1" applyBorder="1" applyAlignment="1">
      <alignment horizontal="center" wrapText="1"/>
    </xf>
    <xf numFmtId="0" fontId="3" fillId="14" borderId="3" xfId="0" applyFont="1" applyFill="1" applyBorder="1" applyAlignment="1">
      <alignment horizontal="center" wrapText="1"/>
    </xf>
    <xf numFmtId="0" fontId="17" fillId="8" borderId="6" xfId="0" applyFont="1" applyFill="1" applyBorder="1" applyAlignment="1">
      <alignment horizontal="center" vertical="center" wrapText="1"/>
    </xf>
    <xf numFmtId="0" fontId="17" fillId="8" borderId="56" xfId="0" applyFont="1" applyFill="1" applyBorder="1" applyAlignment="1">
      <alignment horizontal="center" vertical="center" wrapText="1"/>
    </xf>
    <xf numFmtId="0" fontId="1" fillId="13" borderId="27"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24" fillId="0" borderId="0" xfId="0" applyFont="1" applyAlignment="1">
      <alignment horizontal="center" vertical="center" wrapText="1"/>
    </xf>
    <xf numFmtId="0" fontId="1" fillId="0" borderId="52" xfId="0" applyFont="1" applyBorder="1" applyAlignment="1">
      <alignment horizontal="center" vertical="top" wrapText="1"/>
    </xf>
    <xf numFmtId="0" fontId="1" fillId="0" borderId="28" xfId="0" applyFont="1" applyBorder="1" applyAlignment="1">
      <alignment horizontal="center" vertical="top"/>
    </xf>
    <xf numFmtId="0" fontId="1" fillId="0" borderId="23" xfId="0" applyFont="1" applyBorder="1" applyAlignment="1">
      <alignment horizontal="center" vertical="top"/>
    </xf>
    <xf numFmtId="0" fontId="1" fillId="9" borderId="9" xfId="0" applyFont="1" applyFill="1" applyBorder="1" applyAlignment="1">
      <alignment horizontal="left" vertical="center"/>
    </xf>
    <xf numFmtId="0" fontId="1" fillId="9" borderId="12" xfId="0" applyFont="1" applyFill="1" applyBorder="1" applyAlignment="1">
      <alignment horizontal="left" vertical="center"/>
    </xf>
    <xf numFmtId="0" fontId="27" fillId="5" borderId="1"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7" fillId="7" borderId="26" xfId="0" applyFont="1" applyFill="1" applyBorder="1" applyAlignment="1">
      <alignment horizontal="center" vertical="center" wrapText="1"/>
    </xf>
    <xf numFmtId="0" fontId="27" fillId="7" borderId="25" xfId="0" applyFont="1" applyFill="1" applyBorder="1" applyAlignment="1">
      <alignment horizontal="center" vertical="center" wrapText="1"/>
    </xf>
    <xf numFmtId="0" fontId="27" fillId="13" borderId="27" xfId="0" applyFont="1" applyFill="1" applyBorder="1" applyAlignment="1">
      <alignment horizontal="center" vertical="center" wrapText="1"/>
    </xf>
    <xf numFmtId="0" fontId="27" fillId="13" borderId="26" xfId="0" applyFont="1" applyFill="1" applyBorder="1" applyAlignment="1">
      <alignment horizontal="center" vertical="center" wrapText="1"/>
    </xf>
    <xf numFmtId="0" fontId="27" fillId="13" borderId="25"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14" borderId="34"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4" fillId="2" borderId="0" xfId="0" applyFont="1" applyFill="1" applyAlignment="1">
      <alignment horizontal="left" vertical="center" wrapText="1"/>
    </xf>
    <xf numFmtId="0" fontId="16" fillId="8" borderId="31" xfId="0" applyFont="1" applyFill="1" applyBorder="1" applyAlignment="1">
      <alignment horizontal="center" vertical="center" wrapText="1"/>
    </xf>
    <xf numFmtId="0" fontId="16" fillId="8" borderId="39" xfId="0" applyFont="1" applyFill="1" applyBorder="1" applyAlignment="1">
      <alignment horizontal="center" vertical="center" wrapText="1"/>
    </xf>
    <xf numFmtId="0" fontId="1" fillId="8" borderId="49" xfId="0" applyFont="1" applyFill="1" applyBorder="1" applyAlignment="1">
      <alignment horizontal="center" vertical="center" wrapText="1"/>
    </xf>
    <xf numFmtId="0" fontId="1" fillId="8" borderId="35"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20"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9" fillId="8" borderId="36" xfId="0" applyFont="1" applyFill="1" applyBorder="1" applyAlignment="1">
      <alignment horizontal="center" vertical="center" wrapText="1"/>
    </xf>
    <xf numFmtId="0" fontId="19" fillId="8" borderId="31" xfId="0" applyFont="1" applyFill="1" applyBorder="1" applyAlignment="1">
      <alignment horizontal="center" vertical="center" wrapText="1"/>
    </xf>
    <xf numFmtId="0" fontId="19" fillId="8" borderId="39"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6" fillId="8"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18" fillId="14" borderId="9" xfId="0" applyFont="1" applyFill="1" applyBorder="1" applyAlignment="1">
      <alignment horizontal="left" wrapText="1"/>
    </xf>
    <xf numFmtId="0" fontId="18" fillId="14" borderId="10" xfId="0" applyFont="1" applyFill="1" applyBorder="1" applyAlignment="1">
      <alignment horizontal="left" wrapText="1"/>
    </xf>
    <xf numFmtId="0" fontId="18" fillId="14" borderId="12" xfId="0" applyFont="1" applyFill="1" applyBorder="1" applyAlignment="1">
      <alignment horizontal="left" wrapText="1"/>
    </xf>
    <xf numFmtId="0" fontId="15" fillId="14" borderId="1" xfId="0" applyFont="1" applyFill="1" applyBorder="1" applyAlignment="1">
      <alignment horizontal="left" vertical="center" wrapText="1"/>
    </xf>
    <xf numFmtId="0" fontId="15" fillId="14" borderId="2" xfId="0" applyFont="1" applyFill="1" applyBorder="1" applyAlignment="1">
      <alignment horizontal="left"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3" fillId="14" borderId="6" xfId="0" applyFont="1" applyFill="1" applyBorder="1" applyAlignment="1">
      <alignment horizontal="center" vertical="center"/>
    </xf>
    <xf numFmtId="0" fontId="3" fillId="14" borderId="7" xfId="0" applyFont="1" applyFill="1" applyBorder="1" applyAlignment="1">
      <alignment horizontal="center" vertical="center"/>
    </xf>
    <xf numFmtId="0" fontId="3" fillId="14" borderId="8" xfId="0" applyFont="1" applyFill="1" applyBorder="1" applyAlignment="1">
      <alignment horizontal="center" vertical="center"/>
    </xf>
    <xf numFmtId="0" fontId="3" fillId="14" borderId="61" xfId="0" applyFont="1" applyFill="1" applyBorder="1" applyAlignment="1">
      <alignment horizontal="center" vertical="center"/>
    </xf>
    <xf numFmtId="0" fontId="3" fillId="14" borderId="62" xfId="0" applyFont="1" applyFill="1" applyBorder="1" applyAlignment="1">
      <alignment horizontal="center" vertical="center"/>
    </xf>
    <xf numFmtId="0" fontId="3" fillId="14" borderId="9" xfId="0" applyFont="1" applyFill="1" applyBorder="1" applyAlignment="1">
      <alignment horizontal="center" vertical="center"/>
    </xf>
    <xf numFmtId="0" fontId="3" fillId="14" borderId="10" xfId="0" applyFont="1" applyFill="1" applyBorder="1" applyAlignment="1">
      <alignment horizontal="center" vertical="center"/>
    </xf>
    <xf numFmtId="0" fontId="3" fillId="14" borderId="12" xfId="0" applyFont="1" applyFill="1" applyBorder="1" applyAlignment="1">
      <alignment horizontal="center" vertical="center"/>
    </xf>
    <xf numFmtId="0" fontId="3" fillId="14" borderId="11" xfId="0" applyFont="1" applyFill="1" applyBorder="1" applyAlignment="1">
      <alignment horizontal="center" vertical="center"/>
    </xf>
    <xf numFmtId="0" fontId="3" fillId="14" borderId="13"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2" xfId="0" applyFont="1" applyFill="1" applyBorder="1" applyAlignment="1">
      <alignment horizontal="center" vertical="center"/>
    </xf>
    <xf numFmtId="0" fontId="18" fillId="9" borderId="9" xfId="0" applyFont="1" applyFill="1" applyBorder="1" applyAlignment="1">
      <alignment horizontal="left" wrapText="1"/>
    </xf>
    <xf numFmtId="0" fontId="18" fillId="9" borderId="10" xfId="0" applyFont="1" applyFill="1" applyBorder="1" applyAlignment="1">
      <alignment horizontal="left"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0" borderId="18" xfId="0" applyFont="1" applyBorder="1" applyAlignment="1">
      <alignment horizontal="center" vertical="center"/>
    </xf>
    <xf numFmtId="0" fontId="8" fillId="0" borderId="29" xfId="0" applyFont="1" applyBorder="1" applyAlignment="1">
      <alignment horizontal="center" vertical="center"/>
    </xf>
    <xf numFmtId="0" fontId="8" fillId="0" borderId="19" xfId="0" applyFont="1" applyBorder="1" applyAlignment="1">
      <alignment horizontal="center" vertical="center"/>
    </xf>
    <xf numFmtId="0" fontId="8" fillId="0" borderId="48" xfId="0" applyFont="1" applyBorder="1" applyAlignment="1">
      <alignment horizontal="center" vertical="center"/>
    </xf>
    <xf numFmtId="0" fontId="8" fillId="2" borderId="22" xfId="0" applyFont="1" applyFill="1" applyBorder="1" applyAlignment="1">
      <alignment horizontal="center" vertical="center"/>
    </xf>
    <xf numFmtId="0" fontId="8" fillId="2" borderId="30" xfId="0" applyFont="1" applyFill="1" applyBorder="1" applyAlignment="1">
      <alignment horizontal="center" vertical="center"/>
    </xf>
    <xf numFmtId="0" fontId="42" fillId="0" borderId="14" xfId="0" applyFont="1" applyBorder="1" applyAlignment="1">
      <alignment vertical="center"/>
    </xf>
    <xf numFmtId="0" fontId="43" fillId="0" borderId="14" xfId="0" applyFont="1" applyBorder="1"/>
    <xf numFmtId="0" fontId="43" fillId="0" borderId="14" xfId="0" applyFont="1" applyBorder="1" applyAlignment="1">
      <alignment vertical="center" wrapText="1"/>
    </xf>
    <xf numFmtId="0" fontId="43" fillId="0" borderId="14" xfId="0" applyFont="1" applyBorder="1" applyAlignment="1">
      <alignment wrapText="1"/>
    </xf>
    <xf numFmtId="0" fontId="41" fillId="8" borderId="14" xfId="3" applyFont="1" applyFill="1" applyBorder="1" applyAlignment="1">
      <alignment horizontal="center"/>
    </xf>
    <xf numFmtId="1" fontId="37" fillId="10" borderId="14" xfId="0" applyNumberFormat="1" applyFont="1" applyFill="1" applyBorder="1" applyAlignment="1">
      <alignment horizontal="center"/>
    </xf>
    <xf numFmtId="0" fontId="39" fillId="0" borderId="14" xfId="3" applyFont="1" applyBorder="1" applyAlignment="1">
      <alignment horizontal="center"/>
    </xf>
    <xf numFmtId="0" fontId="34" fillId="11" borderId="14" xfId="3" applyFont="1" applyFill="1" applyBorder="1" applyAlignment="1">
      <alignment horizontal="center"/>
    </xf>
    <xf numFmtId="0" fontId="40" fillId="8" borderId="14" xfId="3" applyFont="1" applyFill="1" applyBorder="1" applyAlignment="1">
      <alignment horizontal="center"/>
    </xf>
    <xf numFmtId="0" fontId="30" fillId="8" borderId="54" xfId="3" applyFont="1" applyFill="1" applyBorder="1" applyAlignment="1">
      <alignment horizontal="center"/>
    </xf>
    <xf numFmtId="0" fontId="29" fillId="8" borderId="0" xfId="3" applyFont="1" applyFill="1" applyAlignment="1">
      <alignment horizontal="center"/>
    </xf>
    <xf numFmtId="0" fontId="33" fillId="9" borderId="52" xfId="3" applyFont="1" applyFill="1" applyBorder="1" applyAlignment="1">
      <alignment horizontal="center"/>
    </xf>
    <xf numFmtId="0" fontId="33" fillId="9" borderId="28" xfId="3" applyFont="1" applyFill="1" applyBorder="1" applyAlignment="1">
      <alignment horizontal="center"/>
    </xf>
    <xf numFmtId="0" fontId="34" fillId="9" borderId="28" xfId="3" applyFont="1" applyFill="1" applyBorder="1" applyAlignment="1">
      <alignment horizontal="center"/>
    </xf>
    <xf numFmtId="0" fontId="34" fillId="9" borderId="23" xfId="3" applyFont="1" applyFill="1" applyBorder="1" applyAlignment="1">
      <alignment horizontal="center"/>
    </xf>
    <xf numFmtId="0" fontId="24" fillId="2" borderId="0" xfId="0" applyFont="1" applyFill="1" applyAlignment="1">
      <alignment horizontal="center"/>
    </xf>
    <xf numFmtId="0" fontId="49" fillId="12" borderId="0" xfId="5" applyFont="1" applyFill="1" applyAlignment="1">
      <alignment horizontal="left" wrapText="1"/>
    </xf>
  </cellXfs>
  <cellStyles count="7">
    <cellStyle name="Comma" xfId="2" builtinId="3"/>
    <cellStyle name="Comma 2" xfId="6" xr:uid="{0B7EB72E-5686-4C38-87ED-7647C3A0E491}"/>
    <cellStyle name="Hyperlink" xfId="4" builtinId="8"/>
    <cellStyle name="Normal" xfId="0" builtinId="0"/>
    <cellStyle name="Normal 2" xfId="3" xr:uid="{D574E040-FF86-4A8A-BCC9-173A87E0A8CF}"/>
    <cellStyle name="Normal 3" xfId="5" xr:uid="{581E2116-0F7A-49C3-A215-C5AF236844F3}"/>
    <cellStyle name="Normal_Sheet1" xfId="1" xr:uid="{00000000-0005-0000-0000-000002000000}"/>
  </cellStyles>
  <dxfs count="0"/>
  <tableStyles count="0" defaultTableStyle="TableStyleMedium2" defaultPivotStyle="PivotStyleLight16"/>
  <colors>
    <mruColors>
      <color rgb="FFFF37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0</xdr:row>
      <xdr:rowOff>142875</xdr:rowOff>
    </xdr:from>
    <xdr:to>
      <xdr:col>1</xdr:col>
      <xdr:colOff>1291324</xdr:colOff>
      <xdr:row>0</xdr:row>
      <xdr:rowOff>1032645</xdr:rowOff>
    </xdr:to>
    <xdr:pic>
      <xdr:nvPicPr>
        <xdr:cNvPr id="2" name="Picture 1">
          <a:extLst>
            <a:ext uri="{FF2B5EF4-FFF2-40B4-BE49-F238E27FC236}">
              <a16:creationId xmlns:a16="http://schemas.microsoft.com/office/drawing/2014/main" id="{C83F9719-A2AB-4FCB-9F38-D7384FC50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42875"/>
          <a:ext cx="608699" cy="889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274336</xdr:colOff>
      <xdr:row>0</xdr:row>
      <xdr:rowOff>88707</xdr:rowOff>
    </xdr:from>
    <xdr:to>
      <xdr:col>0</xdr:col>
      <xdr:colOff>876685</xdr:colOff>
      <xdr:row>3</xdr:row>
      <xdr:rowOff>19627</xdr:rowOff>
    </xdr:to>
    <xdr:pic>
      <xdr:nvPicPr>
        <xdr:cNvPr id="2" name="Picture 1">
          <a:extLst>
            <a:ext uri="{FF2B5EF4-FFF2-40B4-BE49-F238E27FC236}">
              <a16:creationId xmlns:a16="http://schemas.microsoft.com/office/drawing/2014/main" id="{D139B41D-B728-4015-953D-0C14879B8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36" y="88707"/>
          <a:ext cx="602349" cy="88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129116</xdr:colOff>
      <xdr:row>0</xdr:row>
      <xdr:rowOff>151340</xdr:rowOff>
    </xdr:from>
    <xdr:to>
      <xdr:col>1</xdr:col>
      <xdr:colOff>950807</xdr:colOff>
      <xdr:row>6</xdr:row>
      <xdr:rowOff>222219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49" y="151340"/>
          <a:ext cx="812166" cy="128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120522</xdr:colOff>
      <xdr:row>0</xdr:row>
      <xdr:rowOff>32905</xdr:rowOff>
    </xdr:from>
    <xdr:to>
      <xdr:col>1</xdr:col>
      <xdr:colOff>579707</xdr:colOff>
      <xdr:row>3</xdr:row>
      <xdr:rowOff>125423</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022" y="32905"/>
          <a:ext cx="465535" cy="705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580320</xdr:colOff>
      <xdr:row>0</xdr:row>
      <xdr:rowOff>104775</xdr:rowOff>
    </xdr:from>
    <xdr:to>
      <xdr:col>1</xdr:col>
      <xdr:colOff>1064905</xdr:colOff>
      <xdr:row>3</xdr:row>
      <xdr:rowOff>200468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820" y="104775"/>
          <a:ext cx="475060" cy="702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23446</xdr:colOff>
      <xdr:row>19</xdr:row>
      <xdr:rowOff>15985</xdr:rowOff>
    </xdr:from>
    <xdr:to>
      <xdr:col>2</xdr:col>
      <xdr:colOff>140677</xdr:colOff>
      <xdr:row>22</xdr:row>
      <xdr:rowOff>169313</xdr:rowOff>
    </xdr:to>
    <xdr:pic>
      <xdr:nvPicPr>
        <xdr:cNvPr id="2" name="Picture 1">
          <a:extLst>
            <a:ext uri="{FF2B5EF4-FFF2-40B4-BE49-F238E27FC236}">
              <a16:creationId xmlns:a16="http://schemas.microsoft.com/office/drawing/2014/main" id="{05786F46-24D5-4DEE-86EF-4B40837B03E9}"/>
            </a:ext>
          </a:extLst>
        </xdr:cNvPr>
        <xdr:cNvPicPr>
          <a:picLocks noChangeAspect="1"/>
        </xdr:cNvPicPr>
      </xdr:nvPicPr>
      <xdr:blipFill>
        <a:blip xmlns:r="http://schemas.openxmlformats.org/officeDocument/2006/relationships" r:embed="rId1"/>
        <a:stretch>
          <a:fillRect/>
        </a:stretch>
      </xdr:blipFill>
      <xdr:spPr>
        <a:xfrm>
          <a:off x="175846" y="15985"/>
          <a:ext cx="422031" cy="7629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510540</xdr:colOff>
      <xdr:row>2</xdr:row>
      <xdr:rowOff>306464</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0"/>
          <a:ext cx="510540" cy="73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504190</xdr:colOff>
      <xdr:row>4</xdr:row>
      <xdr:rowOff>96914</xdr:rowOff>
    </xdr:to>
    <xdr:pic>
      <xdr:nvPicPr>
        <xdr:cNvPr id="2" name="Picture 1">
          <a:extLst>
            <a:ext uri="{FF2B5EF4-FFF2-40B4-BE49-F238E27FC236}">
              <a16:creationId xmlns:a16="http://schemas.microsoft.com/office/drawing/2014/main" id="{C1067E7A-8434-4509-ACD3-89F95CBD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510540" cy="744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145472</xdr:colOff>
      <xdr:row>0</xdr:row>
      <xdr:rowOff>0</xdr:rowOff>
    </xdr:from>
    <xdr:to>
      <xdr:col>1</xdr:col>
      <xdr:colOff>526472</xdr:colOff>
      <xdr:row>2</xdr:row>
      <xdr:rowOff>324437</xdr:rowOff>
    </xdr:to>
    <xdr:pic>
      <xdr:nvPicPr>
        <xdr:cNvPr id="2" name="Picture 1">
          <a:extLst>
            <a:ext uri="{FF2B5EF4-FFF2-40B4-BE49-F238E27FC236}">
              <a16:creationId xmlns:a16="http://schemas.microsoft.com/office/drawing/2014/main" id="{A4021DD3-D4A3-4FFD-9CAF-2EC8BB182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472" y="0"/>
          <a:ext cx="526473" cy="747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deq/Hazards-and-Cleanup/env-cleanup/pages/risk-based-decision-making.aspx" TargetMode="External"/><Relationship Id="rId2" Type="http://schemas.openxmlformats.org/officeDocument/2006/relationships/hyperlink" Target="https://www.oregon.gov/deq/Hazards-and-Cleanup/env-cleanup/pages/risk-based-decision-making.aspx" TargetMode="External"/><Relationship Id="rId1" Type="http://schemas.openxmlformats.org/officeDocument/2006/relationships/hyperlink" Target="https://www.oregon.gov/deq/Hazards-and-Cleanup/env-cleanup/pages/risk-based-decision-making.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2084-D457-4BDF-8ED6-27009A181D60}">
  <sheetPr>
    <tabColor theme="7" tint="0.39997558519241921"/>
  </sheetPr>
  <dimension ref="B1:F56"/>
  <sheetViews>
    <sheetView tabSelected="1" zoomScaleNormal="100" workbookViewId="0">
      <selection activeCell="C4" sqref="C4"/>
    </sheetView>
  </sheetViews>
  <sheetFormatPr defaultRowHeight="15"/>
  <cols>
    <col min="1" max="1" width="2" customWidth="1"/>
    <col min="2" max="2" width="29.7109375" style="4" customWidth="1"/>
    <col min="3" max="3" width="153.5703125" style="4" customWidth="1"/>
    <col min="4" max="4" width="117.5703125" customWidth="1"/>
  </cols>
  <sheetData>
    <row r="1" spans="2:6" ht="93" customHeight="1">
      <c r="C1" s="184" t="s">
        <v>1114</v>
      </c>
      <c r="D1" s="184"/>
      <c r="E1" s="184"/>
    </row>
    <row r="2" spans="2:6">
      <c r="B2" s="185" t="s">
        <v>1115</v>
      </c>
      <c r="C2" s="186" t="s">
        <v>1171</v>
      </c>
    </row>
    <row r="3" spans="2:6">
      <c r="C3" s="47"/>
    </row>
    <row r="4" spans="2:6">
      <c r="B4" s="337" t="s">
        <v>1116</v>
      </c>
      <c r="C4" s="243" t="s">
        <v>1144</v>
      </c>
    </row>
    <row r="5" spans="2:6" ht="28.5">
      <c r="B5" s="338"/>
      <c r="C5" s="244" t="s">
        <v>1145</v>
      </c>
      <c r="D5" s="336"/>
      <c r="E5" s="336"/>
      <c r="F5" s="336"/>
    </row>
    <row r="6" spans="2:6" ht="29.25">
      <c r="B6" s="338"/>
      <c r="C6" s="245" t="s">
        <v>1160</v>
      </c>
      <c r="D6" s="151"/>
      <c r="E6" s="151"/>
      <c r="F6" s="151"/>
    </row>
    <row r="7" spans="2:6" ht="29.25">
      <c r="B7" s="338"/>
      <c r="C7" s="246" t="s">
        <v>1161</v>
      </c>
    </row>
    <row r="8" spans="2:6" ht="29.25">
      <c r="B8" s="338"/>
      <c r="C8" s="245" t="s">
        <v>1143</v>
      </c>
    </row>
    <row r="9" spans="2:6" ht="28.5">
      <c r="B9" s="338"/>
      <c r="C9" s="244" t="s">
        <v>1162</v>
      </c>
    </row>
    <row r="10" spans="2:6" ht="28.5">
      <c r="B10" s="339"/>
      <c r="C10" s="247" t="s">
        <v>1165</v>
      </c>
    </row>
    <row r="11" spans="2:6" ht="15.75" thickBot="1"/>
    <row r="12" spans="2:6" ht="15.75" thickBot="1">
      <c r="B12" s="340" t="s">
        <v>0</v>
      </c>
      <c r="C12" s="341"/>
    </row>
    <row r="13" spans="2:6">
      <c r="B13" s="354"/>
      <c r="C13" s="259"/>
    </row>
    <row r="14" spans="2:6">
      <c r="B14" s="354"/>
      <c r="C14" s="253" t="s">
        <v>1117</v>
      </c>
    </row>
    <row r="15" spans="2:6">
      <c r="B15" s="354"/>
      <c r="C15" s="259" t="s">
        <v>1146</v>
      </c>
    </row>
    <row r="16" spans="2:6" ht="24" customHeight="1" thickBot="1">
      <c r="B16" s="355"/>
      <c r="C16" s="260" t="s">
        <v>604</v>
      </c>
    </row>
    <row r="17" spans="2:3">
      <c r="B17" s="342" t="s">
        <v>1106</v>
      </c>
      <c r="C17" s="257"/>
    </row>
    <row r="18" spans="2:3" ht="29.25">
      <c r="B18" s="343"/>
      <c r="C18" s="253" t="s">
        <v>1158</v>
      </c>
    </row>
    <row r="19" spans="2:3">
      <c r="B19" s="343"/>
      <c r="C19" s="252" t="s">
        <v>1163</v>
      </c>
    </row>
    <row r="20" spans="2:3">
      <c r="B20" s="343"/>
      <c r="C20" s="252" t="s">
        <v>1125</v>
      </c>
    </row>
    <row r="21" spans="2:3">
      <c r="B21" s="343"/>
      <c r="C21" s="258" t="s">
        <v>1147</v>
      </c>
    </row>
    <row r="22" spans="2:3" ht="30" thickBot="1">
      <c r="B22" s="343"/>
      <c r="C22" s="256" t="s">
        <v>1148</v>
      </c>
    </row>
    <row r="23" spans="2:3">
      <c r="B23" s="342" t="s">
        <v>1107</v>
      </c>
      <c r="C23" s="254"/>
    </row>
    <row r="24" spans="2:3">
      <c r="B24" s="343"/>
      <c r="C24" s="252" t="s">
        <v>1150</v>
      </c>
    </row>
    <row r="25" spans="2:3" ht="33" customHeight="1">
      <c r="B25" s="343"/>
      <c r="C25" s="253" t="s">
        <v>1151</v>
      </c>
    </row>
    <row r="26" spans="2:3">
      <c r="B26" s="343"/>
      <c r="C26" s="254" t="s">
        <v>1152</v>
      </c>
    </row>
    <row r="27" spans="2:3">
      <c r="B27" s="343"/>
      <c r="C27" s="255" t="s">
        <v>1119</v>
      </c>
    </row>
    <row r="28" spans="2:3" ht="44.25">
      <c r="B28" s="343"/>
      <c r="C28" s="253" t="s">
        <v>1170</v>
      </c>
    </row>
    <row r="29" spans="2:3" ht="48" customHeight="1" thickBot="1">
      <c r="B29" s="344"/>
      <c r="C29" s="256" t="s">
        <v>1105</v>
      </c>
    </row>
    <row r="30" spans="2:3">
      <c r="B30" s="345" t="s">
        <v>1109</v>
      </c>
      <c r="C30" s="178"/>
    </row>
    <row r="31" spans="2:3">
      <c r="B31" s="346"/>
      <c r="C31" s="177" t="s">
        <v>1110</v>
      </c>
    </row>
    <row r="32" spans="2:3">
      <c r="B32" s="346"/>
      <c r="C32" s="178" t="s">
        <v>1120</v>
      </c>
    </row>
    <row r="33" spans="2:3">
      <c r="B33" s="346"/>
      <c r="C33" s="178" t="s">
        <v>1121</v>
      </c>
    </row>
    <row r="34" spans="2:3">
      <c r="B34" s="346"/>
      <c r="C34" s="178" t="s">
        <v>1122</v>
      </c>
    </row>
    <row r="35" spans="2:3" ht="30.75" thickBot="1">
      <c r="B35" s="347"/>
      <c r="C35" s="196" t="s">
        <v>1153</v>
      </c>
    </row>
    <row r="36" spans="2:3">
      <c r="B36" s="348" t="s">
        <v>1108</v>
      </c>
      <c r="C36" s="187"/>
    </row>
    <row r="37" spans="2:3">
      <c r="B37" s="349"/>
      <c r="C37" s="177" t="s">
        <v>1110</v>
      </c>
    </row>
    <row r="38" spans="2:3">
      <c r="B38" s="349"/>
      <c r="C38" s="178" t="s">
        <v>1123</v>
      </c>
    </row>
    <row r="39" spans="2:3">
      <c r="B39" s="349"/>
      <c r="C39" s="178" t="s">
        <v>1124</v>
      </c>
    </row>
    <row r="40" spans="2:3">
      <c r="B40" s="349"/>
      <c r="C40" s="178" t="s">
        <v>1154</v>
      </c>
    </row>
    <row r="41" spans="2:3" ht="15.75" thickBot="1">
      <c r="B41" s="350"/>
      <c r="C41" s="179" t="s">
        <v>1155</v>
      </c>
    </row>
    <row r="42" spans="2:3">
      <c r="B42" s="351" t="s">
        <v>1164</v>
      </c>
      <c r="C42" s="187"/>
    </row>
    <row r="43" spans="2:3">
      <c r="B43" s="352"/>
      <c r="C43" s="178" t="s">
        <v>1149</v>
      </c>
    </row>
    <row r="44" spans="2:3" ht="15.75" thickBot="1">
      <c r="B44" s="353"/>
      <c r="C44" s="180" t="s">
        <v>1156</v>
      </c>
    </row>
    <row r="45" spans="2:3">
      <c r="B45" s="333" t="s">
        <v>1</v>
      </c>
      <c r="C45" s="187"/>
    </row>
    <row r="46" spans="2:3">
      <c r="B46" s="334"/>
      <c r="C46" s="178" t="s">
        <v>1112</v>
      </c>
    </row>
    <row r="47" spans="2:3" ht="15.75" thickBot="1">
      <c r="B47" s="335"/>
      <c r="C47" s="180" t="s">
        <v>1157</v>
      </c>
    </row>
    <row r="48" spans="2:3">
      <c r="B48" s="330" t="s">
        <v>1111</v>
      </c>
      <c r="C48" s="181"/>
    </row>
    <row r="49" spans="2:3">
      <c r="B49" s="331"/>
      <c r="C49" s="178" t="s">
        <v>1113</v>
      </c>
    </row>
    <row r="50" spans="2:3">
      <c r="B50" s="331"/>
      <c r="C50" s="176" t="s">
        <v>1203</v>
      </c>
    </row>
    <row r="51" spans="2:3" ht="15.75" thickBot="1">
      <c r="B51" s="332"/>
      <c r="C51" s="182" t="s">
        <v>604</v>
      </c>
    </row>
    <row r="52" spans="2:3">
      <c r="B52" s="330" t="s">
        <v>1200</v>
      </c>
      <c r="C52" s="181"/>
    </row>
    <row r="53" spans="2:3">
      <c r="B53" s="331"/>
      <c r="C53" s="178" t="s">
        <v>1113</v>
      </c>
    </row>
    <row r="54" spans="2:3">
      <c r="B54" s="331"/>
      <c r="C54" s="176" t="s">
        <v>1201</v>
      </c>
    </row>
    <row r="55" spans="2:3">
      <c r="B55" s="331"/>
      <c r="C55" s="176" t="s">
        <v>1202</v>
      </c>
    </row>
    <row r="56" spans="2:3" ht="15.75" thickBot="1">
      <c r="B56" s="332"/>
      <c r="C56" s="182" t="s">
        <v>604</v>
      </c>
    </row>
  </sheetData>
  <mergeCells count="12">
    <mergeCell ref="B52:B56"/>
    <mergeCell ref="B45:B47"/>
    <mergeCell ref="B48:B51"/>
    <mergeCell ref="D5:F5"/>
    <mergeCell ref="B4:B10"/>
    <mergeCell ref="B12:C12"/>
    <mergeCell ref="B17:B22"/>
    <mergeCell ref="B23:B29"/>
    <mergeCell ref="B30:B35"/>
    <mergeCell ref="B36:B41"/>
    <mergeCell ref="B42:B44"/>
    <mergeCell ref="B13:B16"/>
  </mergeCells>
  <hyperlinks>
    <hyperlink ref="C16" r:id="rId1" xr:uid="{9A08DBB8-FDA8-40FF-85A3-5D2BFAF44863}"/>
    <hyperlink ref="C51" r:id="rId2" xr:uid="{408A761F-A36C-4630-B070-3A4F82BADFC0}"/>
    <hyperlink ref="C56" r:id="rId3" xr:uid="{67C3967E-FDB5-4195-946B-73AF8BEED278}"/>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8CF2-25E7-4FA5-BCAF-F0D9E83D3F96}">
  <sheetPr>
    <tabColor theme="7" tint="0.39997558519241921"/>
    <pageSetUpPr fitToPage="1"/>
  </sheetPr>
  <dimension ref="A3:F11"/>
  <sheetViews>
    <sheetView zoomScaleNormal="100" workbookViewId="0">
      <selection activeCell="B5" sqref="B5:C5"/>
    </sheetView>
  </sheetViews>
  <sheetFormatPr defaultColWidth="9.28515625" defaultRowHeight="15"/>
  <cols>
    <col min="1" max="1" width="24.7109375" style="1" customWidth="1"/>
    <col min="2" max="2" width="24.28515625" style="1" customWidth="1"/>
    <col min="3" max="3" width="27.42578125" style="1" customWidth="1"/>
    <col min="4" max="4" width="22.5703125" style="8" customWidth="1"/>
    <col min="5" max="5" width="4" style="1" customWidth="1"/>
    <col min="6" max="6" width="87.28515625" style="1" customWidth="1"/>
    <col min="7" max="16384" width="9.28515625" style="1"/>
  </cols>
  <sheetData>
    <row r="3" spans="1:6" ht="45" customHeight="1">
      <c r="B3" s="336" t="s">
        <v>605</v>
      </c>
      <c r="C3" s="336"/>
      <c r="D3" s="336"/>
    </row>
    <row r="4" spans="1:6" ht="15.75" thickBot="1">
      <c r="F4" s="3" t="s">
        <v>7</v>
      </c>
    </row>
    <row r="5" spans="1:6" ht="49.5" customHeight="1" thickBot="1">
      <c r="A5" s="173" t="s">
        <v>603</v>
      </c>
      <c r="B5" s="356" t="s">
        <v>1083</v>
      </c>
      <c r="C5" s="357"/>
      <c r="D5" s="174" t="s">
        <v>1104</v>
      </c>
      <c r="F5" s="132" t="s">
        <v>1159</v>
      </c>
    </row>
    <row r="6" spans="1:6" ht="15" customHeight="1">
      <c r="A6" s="358" t="s">
        <v>1082</v>
      </c>
      <c r="B6" s="94" t="s">
        <v>1103</v>
      </c>
      <c r="C6" s="17">
        <v>5</v>
      </c>
      <c r="D6" s="25"/>
      <c r="F6" s="361" t="s">
        <v>1126</v>
      </c>
    </row>
    <row r="7" spans="1:6" ht="15" customHeight="1">
      <c r="A7" s="359"/>
      <c r="B7" s="95" t="s">
        <v>2</v>
      </c>
      <c r="C7" s="98"/>
      <c r="D7" s="99"/>
      <c r="F7" s="361"/>
    </row>
    <row r="8" spans="1:6" ht="15" customHeight="1">
      <c r="A8" s="359"/>
      <c r="B8" s="96" t="s">
        <v>3</v>
      </c>
      <c r="C8" s="15">
        <v>450</v>
      </c>
      <c r="D8" s="23">
        <v>8.3999999999999995E-5</v>
      </c>
    </row>
    <row r="9" spans="1:6" ht="15" customHeight="1">
      <c r="A9" s="359"/>
      <c r="B9" s="96" t="s">
        <v>4</v>
      </c>
      <c r="C9" s="15">
        <v>800</v>
      </c>
      <c r="D9" s="23">
        <v>3.1999999999999999E-5</v>
      </c>
    </row>
    <row r="10" spans="1:6" ht="15" customHeight="1">
      <c r="A10" s="359"/>
      <c r="B10" s="96" t="s">
        <v>5</v>
      </c>
      <c r="C10" s="15">
        <v>60</v>
      </c>
      <c r="D10" s="23">
        <v>2.5999999999999999E-3</v>
      </c>
      <c r="F10" s="7"/>
    </row>
    <row r="11" spans="1:6" ht="15.75" customHeight="1" thickBot="1">
      <c r="A11" s="360"/>
      <c r="B11" s="97" t="s">
        <v>6</v>
      </c>
      <c r="C11" s="16">
        <v>60</v>
      </c>
      <c r="D11" s="24">
        <v>7.1</v>
      </c>
      <c r="F11" s="90"/>
    </row>
  </sheetData>
  <mergeCells count="4">
    <mergeCell ref="B3:D3"/>
    <mergeCell ref="B5:C5"/>
    <mergeCell ref="A6:A11"/>
    <mergeCell ref="F6:F7"/>
  </mergeCells>
  <pageMargins left="0.7" right="0.7" top="0.75" bottom="0.75" header="0.3" footer="0.3"/>
  <pageSetup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5:O439"/>
  <sheetViews>
    <sheetView zoomScale="90" zoomScaleNormal="90" workbookViewId="0">
      <pane xSplit="2" ySplit="12" topLeftCell="C13" activePane="bottomRight" state="frozen"/>
      <selection pane="topRight" activeCell="C1" sqref="C1"/>
      <selection pane="bottomLeft" activeCell="A13" sqref="A13"/>
      <selection pane="bottomRight" activeCell="C12" sqref="C12"/>
    </sheetView>
  </sheetViews>
  <sheetFormatPr defaultColWidth="9.28515625" defaultRowHeight="15"/>
  <cols>
    <col min="1" max="1" width="2.5703125" style="1" customWidth="1"/>
    <col min="2" max="2" width="32.5703125" style="1" customWidth="1"/>
    <col min="3" max="3" width="50.42578125" style="1" customWidth="1"/>
    <col min="4" max="4" width="17.5703125" style="8" customWidth="1"/>
    <col min="5" max="5" width="15.5703125" style="30" bestFit="1" customWidth="1"/>
    <col min="6" max="6" width="17" style="29" bestFit="1" customWidth="1"/>
    <col min="7" max="10" width="18.5703125" style="1" customWidth="1"/>
    <col min="11" max="11" width="21.42578125" style="1" customWidth="1"/>
    <col min="12" max="12" width="13.7109375" style="1" bestFit="1" customWidth="1"/>
    <col min="13" max="13" width="13" style="1" customWidth="1"/>
    <col min="14" max="14" width="20.28515625" style="1" customWidth="1"/>
    <col min="15" max="15" width="10.7109375" style="1" customWidth="1"/>
    <col min="16" max="16" width="10.28515625" style="1" customWidth="1"/>
    <col min="17" max="16384" width="9.28515625" style="1"/>
  </cols>
  <sheetData>
    <row r="5" spans="1:15" ht="20.25">
      <c r="C5" s="103" t="s">
        <v>606</v>
      </c>
      <c r="D5" s="248"/>
      <c r="E5" s="103"/>
      <c r="F5" s="103"/>
      <c r="G5" s="183"/>
      <c r="H5" s="183"/>
      <c r="I5" s="183"/>
      <c r="J5" s="183"/>
    </row>
    <row r="6" spans="1:15" ht="15.75" thickBot="1"/>
    <row r="7" spans="1:15" ht="28.5" customHeight="1" thickBot="1">
      <c r="E7" s="31"/>
      <c r="F7" s="33"/>
      <c r="G7" s="12" t="s">
        <v>3</v>
      </c>
      <c r="H7" s="13" t="s">
        <v>8</v>
      </c>
      <c r="I7" s="13" t="s">
        <v>9</v>
      </c>
      <c r="J7" s="14" t="s">
        <v>6</v>
      </c>
      <c r="M7" s="3" t="s">
        <v>7</v>
      </c>
    </row>
    <row r="8" spans="1:15" ht="32.1" customHeight="1">
      <c r="A8" s="373" t="s">
        <v>10</v>
      </c>
      <c r="B8" s="374"/>
      <c r="C8" s="374"/>
      <c r="D8" s="374"/>
      <c r="E8" s="374"/>
      <c r="F8" s="375"/>
      <c r="G8" s="362" t="s">
        <v>11</v>
      </c>
      <c r="H8" s="362"/>
      <c r="I8" s="362"/>
      <c r="J8" s="363"/>
      <c r="M8" s="7" t="s">
        <v>602</v>
      </c>
    </row>
    <row r="9" spans="1:15" ht="32.1" customHeight="1" thickBot="1">
      <c r="A9" s="376"/>
      <c r="B9" s="377"/>
      <c r="C9" s="377"/>
      <c r="D9" s="377"/>
      <c r="E9" s="377"/>
      <c r="F9" s="378"/>
      <c r="G9" s="364" t="s">
        <v>12</v>
      </c>
      <c r="H9" s="364"/>
      <c r="I9" s="365"/>
      <c r="J9" s="20" t="s">
        <v>13</v>
      </c>
      <c r="M9" s="7" t="s">
        <v>87</v>
      </c>
    </row>
    <row r="10" spans="1:15" ht="20.100000000000001" customHeight="1" thickBot="1">
      <c r="A10" s="379" t="s">
        <v>1084</v>
      </c>
      <c r="B10" s="380"/>
      <c r="C10" s="380"/>
      <c r="D10" s="380"/>
      <c r="E10" s="380"/>
      <c r="F10" s="381"/>
      <c r="G10" s="152">
        <f>'E-1'!D8</f>
        <v>8.3999999999999995E-5</v>
      </c>
      <c r="H10" s="152">
        <f>'E-1'!D9</f>
        <v>3.1999999999999999E-5</v>
      </c>
      <c r="I10" s="153">
        <f>'E-1'!D10</f>
        <v>2.5999999999999999E-3</v>
      </c>
      <c r="J10" s="154">
        <f>'E-1'!D11</f>
        <v>7.1</v>
      </c>
      <c r="M10" s="5" t="s">
        <v>88</v>
      </c>
    </row>
    <row r="11" spans="1:15" ht="32.1" customHeight="1">
      <c r="A11" s="100"/>
      <c r="B11" s="100"/>
      <c r="C11" s="100"/>
      <c r="D11" s="102"/>
      <c r="E11" s="368" t="s">
        <v>14</v>
      </c>
      <c r="F11" s="369"/>
      <c r="G11" s="370" t="s">
        <v>15</v>
      </c>
      <c r="H11" s="371"/>
      <c r="I11" s="371"/>
      <c r="J11" s="372"/>
    </row>
    <row r="12" spans="1:15" ht="32.25" thickBot="1">
      <c r="A12" s="101"/>
      <c r="B12" s="328" t="s">
        <v>1088</v>
      </c>
      <c r="C12" s="328" t="s">
        <v>129</v>
      </c>
      <c r="D12" s="329" t="s">
        <v>1086</v>
      </c>
      <c r="E12" s="32" t="s">
        <v>16</v>
      </c>
      <c r="F12" s="34" t="s">
        <v>17</v>
      </c>
      <c r="G12" s="366" t="s">
        <v>18</v>
      </c>
      <c r="H12" s="367"/>
      <c r="I12" s="367"/>
      <c r="J12" s="21" t="s">
        <v>19</v>
      </c>
      <c r="K12" s="92" t="s">
        <v>1172</v>
      </c>
      <c r="M12" s="3" t="s">
        <v>89</v>
      </c>
      <c r="N12" s="161" t="s">
        <v>1100</v>
      </c>
      <c r="O12" s="5"/>
    </row>
    <row r="13" spans="1:15" s="5" customFormat="1" ht="19.5" customHeight="1">
      <c r="A13" s="199"/>
      <c r="B13" s="197" t="s">
        <v>20</v>
      </c>
      <c r="C13" s="197" t="s">
        <v>21</v>
      </c>
      <c r="D13" s="249" t="s">
        <v>1085</v>
      </c>
      <c r="E13" s="215">
        <v>18</v>
      </c>
      <c r="F13" s="215">
        <v>4.4999999999999997E-3</v>
      </c>
      <c r="G13" s="216">
        <f t="shared" ref="G13:G44" si="0">IF($E13="","--",$E13*$G$10)</f>
        <v>1.5119999999999999E-3</v>
      </c>
      <c r="H13" s="217">
        <f t="shared" ref="H13:H44" si="1">IF($E13="","--",$E13*$H$10)</f>
        <v>5.7600000000000001E-4</v>
      </c>
      <c r="I13" s="217">
        <f t="shared" ref="I13:I44" si="2">IF($E13="","--",$E13*$I$10)</f>
        <v>4.6799999999999994E-2</v>
      </c>
      <c r="J13" s="218">
        <f t="shared" ref="J13:J44" si="3">IF($F13="","--",$F13*$J$10)</f>
        <v>3.1949999999999999E-2</v>
      </c>
      <c r="M13" s="295"/>
    </row>
    <row r="14" spans="1:15" s="5" customFormat="1" ht="19.5" customHeight="1">
      <c r="A14" s="199"/>
      <c r="B14" s="198" t="s">
        <v>24</v>
      </c>
      <c r="C14" s="198" t="s">
        <v>811</v>
      </c>
      <c r="D14" s="265" t="s">
        <v>1085</v>
      </c>
      <c r="E14" s="266">
        <v>14</v>
      </c>
      <c r="F14" s="266">
        <v>3.5999999999999997E-2</v>
      </c>
      <c r="G14" s="155">
        <f t="shared" si="0"/>
        <v>1.176E-3</v>
      </c>
      <c r="H14" s="156">
        <f t="shared" si="1"/>
        <v>4.4799999999999999E-4</v>
      </c>
      <c r="I14" s="156">
        <f t="shared" si="2"/>
        <v>3.6400000000000002E-2</v>
      </c>
      <c r="J14" s="157">
        <f t="shared" si="3"/>
        <v>0.25559999999999999</v>
      </c>
    </row>
    <row r="15" spans="1:15" s="5" customFormat="1" ht="19.5" customHeight="1">
      <c r="A15" s="199"/>
      <c r="B15" s="198" t="s">
        <v>83</v>
      </c>
      <c r="C15" s="198" t="s">
        <v>1033</v>
      </c>
      <c r="D15" s="250" t="s">
        <v>1085</v>
      </c>
      <c r="E15" s="219">
        <v>300</v>
      </c>
      <c r="F15" s="219">
        <v>0.82</v>
      </c>
      <c r="G15" s="155">
        <f t="shared" si="0"/>
        <v>2.52E-2</v>
      </c>
      <c r="H15" s="156">
        <f t="shared" si="1"/>
        <v>9.5999999999999992E-3</v>
      </c>
      <c r="I15" s="156">
        <f t="shared" si="2"/>
        <v>0.77999999999999992</v>
      </c>
      <c r="J15" s="157">
        <f t="shared" si="3"/>
        <v>5.8219999999999992</v>
      </c>
      <c r="M15" s="90"/>
    </row>
    <row r="16" spans="1:15" s="5" customFormat="1" ht="19.5" customHeight="1">
      <c r="A16" s="199"/>
      <c r="B16" s="198" t="s">
        <v>29</v>
      </c>
      <c r="C16" s="198" t="s">
        <v>30</v>
      </c>
      <c r="D16" s="250" t="s">
        <v>1085</v>
      </c>
      <c r="E16" s="219">
        <v>26</v>
      </c>
      <c r="F16" s="219">
        <v>7.3999999999999996E-2</v>
      </c>
      <c r="G16" s="155">
        <f t="shared" si="0"/>
        <v>2.1839999999999997E-3</v>
      </c>
      <c r="H16" s="156">
        <f t="shared" si="1"/>
        <v>8.3199999999999995E-4</v>
      </c>
      <c r="I16" s="156">
        <f t="shared" si="2"/>
        <v>6.7599999999999993E-2</v>
      </c>
      <c r="J16" s="157">
        <f t="shared" si="3"/>
        <v>0.52539999999999998</v>
      </c>
    </row>
    <row r="17" spans="1:10" s="5" customFormat="1" ht="19.5" customHeight="1">
      <c r="A17" s="199"/>
      <c r="B17" s="198" t="s">
        <v>84</v>
      </c>
      <c r="C17" s="198" t="s">
        <v>1055</v>
      </c>
      <c r="D17" s="250" t="s">
        <v>1085</v>
      </c>
      <c r="E17" s="219">
        <v>150</v>
      </c>
      <c r="F17" s="220">
        <v>0.41</v>
      </c>
      <c r="G17" s="155">
        <f t="shared" si="0"/>
        <v>1.26E-2</v>
      </c>
      <c r="H17" s="156">
        <f t="shared" si="1"/>
        <v>4.7999999999999996E-3</v>
      </c>
      <c r="I17" s="156">
        <f t="shared" si="2"/>
        <v>0.38999999999999996</v>
      </c>
      <c r="J17" s="157">
        <f t="shared" si="3"/>
        <v>2.9109999999999996</v>
      </c>
    </row>
    <row r="18" spans="1:10" s="5" customFormat="1" ht="19.5" customHeight="1">
      <c r="A18" s="199"/>
      <c r="B18" s="198" t="s">
        <v>33</v>
      </c>
      <c r="C18" s="198" t="s">
        <v>1063</v>
      </c>
      <c r="D18" s="250" t="s">
        <v>1085</v>
      </c>
      <c r="E18" s="219">
        <v>12</v>
      </c>
      <c r="F18" s="219">
        <v>3.4000000000000002E-2</v>
      </c>
      <c r="G18" s="155">
        <f t="shared" si="0"/>
        <v>1.008E-3</v>
      </c>
      <c r="H18" s="156">
        <f t="shared" si="1"/>
        <v>3.8400000000000001E-4</v>
      </c>
      <c r="I18" s="156">
        <f t="shared" si="2"/>
        <v>3.1199999999999999E-2</v>
      </c>
      <c r="J18" s="157">
        <f t="shared" si="3"/>
        <v>0.2414</v>
      </c>
    </row>
    <row r="19" spans="1:10" s="5" customFormat="1" ht="19.5" customHeight="1">
      <c r="A19" s="199"/>
      <c r="B19" s="198" t="s">
        <v>35</v>
      </c>
      <c r="C19" s="198" t="s">
        <v>1064</v>
      </c>
      <c r="D19" s="250" t="s">
        <v>1085</v>
      </c>
      <c r="E19" s="219">
        <v>6</v>
      </c>
      <c r="F19" s="219">
        <v>1.9E-2</v>
      </c>
      <c r="G19" s="155">
        <f t="shared" si="0"/>
        <v>5.04E-4</v>
      </c>
      <c r="H19" s="156">
        <f t="shared" si="1"/>
        <v>1.92E-4</v>
      </c>
      <c r="I19" s="156">
        <f t="shared" si="2"/>
        <v>1.5599999999999999E-2</v>
      </c>
      <c r="J19" s="157">
        <f t="shared" si="3"/>
        <v>0.13489999999999999</v>
      </c>
    </row>
    <row r="20" spans="1:10" s="5" customFormat="1" ht="19.5" customHeight="1">
      <c r="A20" s="199"/>
      <c r="B20" s="198" t="s">
        <v>37</v>
      </c>
      <c r="C20" s="198" t="s">
        <v>1081</v>
      </c>
      <c r="D20" s="265" t="s">
        <v>1085</v>
      </c>
      <c r="E20" s="266">
        <v>82</v>
      </c>
      <c r="F20" s="266">
        <v>0.22</v>
      </c>
      <c r="G20" s="155">
        <f t="shared" si="0"/>
        <v>6.888E-3</v>
      </c>
      <c r="H20" s="156">
        <f t="shared" si="1"/>
        <v>2.624E-3</v>
      </c>
      <c r="I20" s="156">
        <f t="shared" si="2"/>
        <v>0.2132</v>
      </c>
      <c r="J20" s="157">
        <f t="shared" si="3"/>
        <v>1.5619999999999998</v>
      </c>
    </row>
    <row r="21" spans="1:10" s="5" customFormat="1" ht="19.5" customHeight="1">
      <c r="A21" s="199"/>
      <c r="B21" s="198" t="s">
        <v>515</v>
      </c>
      <c r="C21" s="198" t="s">
        <v>516</v>
      </c>
      <c r="D21" s="265"/>
      <c r="E21" s="266"/>
      <c r="F21" s="266"/>
      <c r="G21" s="155" t="str">
        <f t="shared" si="0"/>
        <v>--</v>
      </c>
      <c r="H21" s="156" t="str">
        <f t="shared" si="1"/>
        <v>--</v>
      </c>
      <c r="I21" s="156" t="str">
        <f t="shared" si="2"/>
        <v>--</v>
      </c>
      <c r="J21" s="157" t="str">
        <f t="shared" si="3"/>
        <v>--</v>
      </c>
    </row>
    <row r="22" spans="1:10" s="5" customFormat="1" ht="19.5" customHeight="1">
      <c r="A22" s="199"/>
      <c r="B22" s="198" t="s">
        <v>255</v>
      </c>
      <c r="C22" s="198" t="s">
        <v>256</v>
      </c>
      <c r="D22" s="250"/>
      <c r="E22" s="219"/>
      <c r="F22" s="219"/>
      <c r="G22" s="155" t="str">
        <f t="shared" si="0"/>
        <v>--</v>
      </c>
      <c r="H22" s="156" t="str">
        <f t="shared" si="1"/>
        <v>--</v>
      </c>
      <c r="I22" s="156" t="str">
        <f t="shared" si="2"/>
        <v>--</v>
      </c>
      <c r="J22" s="157" t="str">
        <f t="shared" si="3"/>
        <v>--</v>
      </c>
    </row>
    <row r="23" spans="1:10" s="5" customFormat="1" ht="27" customHeight="1">
      <c r="A23" s="199"/>
      <c r="B23" s="198" t="s">
        <v>257</v>
      </c>
      <c r="C23" s="198" t="s">
        <v>258</v>
      </c>
      <c r="D23" s="250"/>
      <c r="E23" s="219"/>
      <c r="F23" s="219"/>
      <c r="G23" s="155" t="str">
        <f t="shared" si="0"/>
        <v>--</v>
      </c>
      <c r="H23" s="156" t="str">
        <f t="shared" si="1"/>
        <v>--</v>
      </c>
      <c r="I23" s="156" t="str">
        <f t="shared" si="2"/>
        <v>--</v>
      </c>
      <c r="J23" s="157" t="str">
        <f t="shared" si="3"/>
        <v>--</v>
      </c>
    </row>
    <row r="24" spans="1:10" s="5" customFormat="1" ht="19.5" customHeight="1">
      <c r="A24" s="199"/>
      <c r="B24" s="198" t="s">
        <v>225</v>
      </c>
      <c r="C24" s="198" t="s">
        <v>226</v>
      </c>
      <c r="D24" s="250"/>
      <c r="E24" s="219"/>
      <c r="F24" s="219"/>
      <c r="G24" s="155" t="str">
        <f t="shared" si="0"/>
        <v>--</v>
      </c>
      <c r="H24" s="156" t="str">
        <f t="shared" si="1"/>
        <v>--</v>
      </c>
      <c r="I24" s="156" t="str">
        <f t="shared" si="2"/>
        <v>--</v>
      </c>
      <c r="J24" s="157" t="str">
        <f t="shared" si="3"/>
        <v>--</v>
      </c>
    </row>
    <row r="25" spans="1:10" s="5" customFormat="1" ht="19.5" customHeight="1">
      <c r="A25" s="199"/>
      <c r="B25" s="198" t="s">
        <v>74</v>
      </c>
      <c r="C25" s="198" t="s">
        <v>75</v>
      </c>
      <c r="D25" s="250"/>
      <c r="E25" s="219"/>
      <c r="F25" s="219"/>
      <c r="G25" s="155" t="str">
        <f t="shared" si="0"/>
        <v>--</v>
      </c>
      <c r="H25" s="156" t="str">
        <f t="shared" si="1"/>
        <v>--</v>
      </c>
      <c r="I25" s="156" t="str">
        <f t="shared" si="2"/>
        <v>--</v>
      </c>
      <c r="J25" s="157" t="str">
        <f t="shared" si="3"/>
        <v>--</v>
      </c>
    </row>
    <row r="26" spans="1:10" s="5" customFormat="1" ht="19.5" customHeight="1">
      <c r="A26" s="199"/>
      <c r="B26" s="198" t="s">
        <v>76</v>
      </c>
      <c r="C26" s="198" t="s">
        <v>77</v>
      </c>
      <c r="D26" s="250"/>
      <c r="E26" s="219"/>
      <c r="F26" s="219"/>
      <c r="G26" s="155" t="str">
        <f t="shared" si="0"/>
        <v>--</v>
      </c>
      <c r="H26" s="156" t="str">
        <f t="shared" si="1"/>
        <v>--</v>
      </c>
      <c r="I26" s="156" t="str">
        <f t="shared" si="2"/>
        <v>--</v>
      </c>
      <c r="J26" s="157" t="str">
        <f t="shared" si="3"/>
        <v>--</v>
      </c>
    </row>
    <row r="27" spans="1:10" s="5" customFormat="1" ht="19.5" customHeight="1">
      <c r="A27" s="199"/>
      <c r="B27" s="198" t="s">
        <v>131</v>
      </c>
      <c r="C27" s="198" t="s">
        <v>132</v>
      </c>
      <c r="D27" s="250"/>
      <c r="E27" s="219"/>
      <c r="F27" s="219"/>
      <c r="G27" s="155" t="str">
        <f t="shared" si="0"/>
        <v>--</v>
      </c>
      <c r="H27" s="156" t="str">
        <f t="shared" si="1"/>
        <v>--</v>
      </c>
      <c r="I27" s="156" t="str">
        <f t="shared" si="2"/>
        <v>--</v>
      </c>
      <c r="J27" s="157" t="str">
        <f t="shared" si="3"/>
        <v>--</v>
      </c>
    </row>
    <row r="28" spans="1:10" s="5" customFormat="1" ht="19.5" customHeight="1">
      <c r="A28" s="199"/>
      <c r="B28" s="198" t="s">
        <v>134</v>
      </c>
      <c r="C28" s="198" t="s">
        <v>135</v>
      </c>
      <c r="D28" s="250"/>
      <c r="E28" s="219"/>
      <c r="F28" s="219"/>
      <c r="G28" s="155" t="str">
        <f t="shared" si="0"/>
        <v>--</v>
      </c>
      <c r="H28" s="156" t="str">
        <f t="shared" si="1"/>
        <v>--</v>
      </c>
      <c r="I28" s="156" t="str">
        <f t="shared" si="2"/>
        <v>--</v>
      </c>
      <c r="J28" s="157" t="str">
        <f t="shared" si="3"/>
        <v>--</v>
      </c>
    </row>
    <row r="29" spans="1:10" s="5" customFormat="1" ht="19.5" customHeight="1">
      <c r="A29" s="199"/>
      <c r="B29" s="198" t="s">
        <v>136</v>
      </c>
      <c r="C29" s="198" t="s">
        <v>137</v>
      </c>
      <c r="D29" s="250"/>
      <c r="E29" s="219"/>
      <c r="F29" s="219"/>
      <c r="G29" s="155" t="str">
        <f t="shared" si="0"/>
        <v>--</v>
      </c>
      <c r="H29" s="156" t="str">
        <f t="shared" si="1"/>
        <v>--</v>
      </c>
      <c r="I29" s="156" t="str">
        <f t="shared" si="2"/>
        <v>--</v>
      </c>
      <c r="J29" s="157" t="str">
        <f t="shared" si="3"/>
        <v>--</v>
      </c>
    </row>
    <row r="30" spans="1:10" s="5" customFormat="1" ht="19.5" customHeight="1">
      <c r="A30" s="199"/>
      <c r="B30" s="198" t="s">
        <v>611</v>
      </c>
      <c r="C30" s="198" t="s">
        <v>610</v>
      </c>
      <c r="D30" s="250"/>
      <c r="E30" s="219"/>
      <c r="F30" s="219"/>
      <c r="G30" s="155" t="str">
        <f t="shared" si="0"/>
        <v>--</v>
      </c>
      <c r="H30" s="156" t="str">
        <f t="shared" si="1"/>
        <v>--</v>
      </c>
      <c r="I30" s="156" t="str">
        <f t="shared" si="2"/>
        <v>--</v>
      </c>
      <c r="J30" s="157" t="str">
        <f t="shared" si="3"/>
        <v>--</v>
      </c>
    </row>
    <row r="31" spans="1:10" s="5" customFormat="1" ht="19.5" customHeight="1">
      <c r="A31" s="199"/>
      <c r="B31" s="198" t="s">
        <v>138</v>
      </c>
      <c r="C31" s="198" t="s">
        <v>139</v>
      </c>
      <c r="D31" s="250"/>
      <c r="E31" s="219"/>
      <c r="F31" s="219"/>
      <c r="G31" s="155" t="str">
        <f t="shared" si="0"/>
        <v>--</v>
      </c>
      <c r="H31" s="156" t="str">
        <f t="shared" si="1"/>
        <v>--</v>
      </c>
      <c r="I31" s="156" t="str">
        <f t="shared" si="2"/>
        <v>--</v>
      </c>
      <c r="J31" s="157" t="str">
        <f t="shared" si="3"/>
        <v>--</v>
      </c>
    </row>
    <row r="32" spans="1:10" s="5" customFormat="1" ht="19.5" customHeight="1">
      <c r="A32" s="199"/>
      <c r="B32" s="198" t="s">
        <v>613</v>
      </c>
      <c r="C32" s="198" t="s">
        <v>612</v>
      </c>
      <c r="D32" s="250"/>
      <c r="E32" s="219"/>
      <c r="F32" s="219"/>
      <c r="G32" s="155" t="str">
        <f t="shared" si="0"/>
        <v>--</v>
      </c>
      <c r="H32" s="156" t="str">
        <f t="shared" si="1"/>
        <v>--</v>
      </c>
      <c r="I32" s="156" t="str">
        <f t="shared" si="2"/>
        <v>--</v>
      </c>
      <c r="J32" s="157" t="str">
        <f t="shared" si="3"/>
        <v>--</v>
      </c>
    </row>
    <row r="33" spans="1:10" s="5" customFormat="1" ht="19.5" customHeight="1">
      <c r="A33" s="199"/>
      <c r="B33" s="198" t="s">
        <v>140</v>
      </c>
      <c r="C33" s="198" t="s">
        <v>141</v>
      </c>
      <c r="D33" s="250"/>
      <c r="E33" s="219"/>
      <c r="F33" s="219"/>
      <c r="G33" s="155" t="str">
        <f t="shared" si="0"/>
        <v>--</v>
      </c>
      <c r="H33" s="156" t="str">
        <f t="shared" si="1"/>
        <v>--</v>
      </c>
      <c r="I33" s="156" t="str">
        <f t="shared" si="2"/>
        <v>--</v>
      </c>
      <c r="J33" s="157" t="str">
        <f t="shared" si="3"/>
        <v>--</v>
      </c>
    </row>
    <row r="34" spans="1:10" s="5" customFormat="1" ht="19.5" customHeight="1">
      <c r="A34" s="199"/>
      <c r="B34" s="198" t="s">
        <v>143</v>
      </c>
      <c r="C34" s="198" t="s">
        <v>144</v>
      </c>
      <c r="D34" s="250"/>
      <c r="E34" s="219"/>
      <c r="F34" s="219"/>
      <c r="G34" s="155" t="str">
        <f t="shared" si="0"/>
        <v>--</v>
      </c>
      <c r="H34" s="156" t="str">
        <f t="shared" si="1"/>
        <v>--</v>
      </c>
      <c r="I34" s="156" t="str">
        <f t="shared" si="2"/>
        <v>--</v>
      </c>
      <c r="J34" s="157" t="str">
        <f t="shared" si="3"/>
        <v>--</v>
      </c>
    </row>
    <row r="35" spans="1:10" s="5" customFormat="1" ht="19.5" customHeight="1">
      <c r="A35" s="199"/>
      <c r="B35" s="198" t="s">
        <v>145</v>
      </c>
      <c r="C35" s="198" t="s">
        <v>614</v>
      </c>
      <c r="D35" s="250"/>
      <c r="E35" s="219"/>
      <c r="F35" s="219"/>
      <c r="G35" s="155" t="str">
        <f t="shared" si="0"/>
        <v>--</v>
      </c>
      <c r="H35" s="156" t="str">
        <f t="shared" si="1"/>
        <v>--</v>
      </c>
      <c r="I35" s="156" t="str">
        <f t="shared" si="2"/>
        <v>--</v>
      </c>
      <c r="J35" s="157" t="str">
        <f t="shared" si="3"/>
        <v>--</v>
      </c>
    </row>
    <row r="36" spans="1:10" s="5" customFormat="1" ht="19.5" customHeight="1">
      <c r="A36" s="199"/>
      <c r="B36" s="198" t="s">
        <v>147</v>
      </c>
      <c r="C36" s="198" t="s">
        <v>148</v>
      </c>
      <c r="D36" s="250"/>
      <c r="E36" s="219"/>
      <c r="F36" s="219"/>
      <c r="G36" s="155" t="str">
        <f t="shared" si="0"/>
        <v>--</v>
      </c>
      <c r="H36" s="156" t="str">
        <f t="shared" si="1"/>
        <v>--</v>
      </c>
      <c r="I36" s="156" t="str">
        <f t="shared" si="2"/>
        <v>--</v>
      </c>
      <c r="J36" s="157" t="str">
        <f t="shared" si="3"/>
        <v>--</v>
      </c>
    </row>
    <row r="37" spans="1:10" s="5" customFormat="1" ht="19.5" customHeight="1">
      <c r="A37" s="199"/>
      <c r="B37" s="198" t="s">
        <v>616</v>
      </c>
      <c r="C37" s="198" t="s">
        <v>615</v>
      </c>
      <c r="D37" s="250"/>
      <c r="E37" s="219"/>
      <c r="F37" s="219"/>
      <c r="G37" s="155" t="str">
        <f t="shared" si="0"/>
        <v>--</v>
      </c>
      <c r="H37" s="156" t="str">
        <f t="shared" si="1"/>
        <v>--</v>
      </c>
      <c r="I37" s="156" t="str">
        <f t="shared" si="2"/>
        <v>--</v>
      </c>
      <c r="J37" s="157" t="str">
        <f t="shared" si="3"/>
        <v>--</v>
      </c>
    </row>
    <row r="38" spans="1:10" s="5" customFormat="1" ht="19.5" customHeight="1">
      <c r="A38" s="199"/>
      <c r="B38" s="198" t="s">
        <v>149</v>
      </c>
      <c r="C38" s="198" t="s">
        <v>150</v>
      </c>
      <c r="D38" s="250"/>
      <c r="E38" s="219"/>
      <c r="F38" s="219"/>
      <c r="G38" s="155" t="str">
        <f t="shared" si="0"/>
        <v>--</v>
      </c>
      <c r="H38" s="156" t="str">
        <f t="shared" si="1"/>
        <v>--</v>
      </c>
      <c r="I38" s="156" t="str">
        <f t="shared" si="2"/>
        <v>--</v>
      </c>
      <c r="J38" s="157" t="str">
        <f t="shared" si="3"/>
        <v>--</v>
      </c>
    </row>
    <row r="39" spans="1:10" s="5" customFormat="1" ht="19.5" customHeight="1">
      <c r="A39" s="199"/>
      <c r="B39" s="198" t="s">
        <v>618</v>
      </c>
      <c r="C39" s="198" t="s">
        <v>617</v>
      </c>
      <c r="D39" s="250"/>
      <c r="E39" s="219"/>
      <c r="F39" s="219"/>
      <c r="G39" s="155" t="str">
        <f t="shared" si="0"/>
        <v>--</v>
      </c>
      <c r="H39" s="156" t="str">
        <f t="shared" si="1"/>
        <v>--</v>
      </c>
      <c r="I39" s="156" t="str">
        <f t="shared" si="2"/>
        <v>--</v>
      </c>
      <c r="J39" s="157" t="str">
        <f t="shared" si="3"/>
        <v>--</v>
      </c>
    </row>
    <row r="40" spans="1:10" s="5" customFormat="1" ht="19.5" customHeight="1">
      <c r="A40" s="199"/>
      <c r="B40" s="198" t="s">
        <v>151</v>
      </c>
      <c r="C40" s="198" t="s">
        <v>619</v>
      </c>
      <c r="D40" s="250"/>
      <c r="E40" s="219"/>
      <c r="F40" s="219"/>
      <c r="G40" s="155" t="str">
        <f t="shared" si="0"/>
        <v>--</v>
      </c>
      <c r="H40" s="156" t="str">
        <f t="shared" si="1"/>
        <v>--</v>
      </c>
      <c r="I40" s="156" t="str">
        <f t="shared" si="2"/>
        <v>--</v>
      </c>
      <c r="J40" s="157" t="str">
        <f t="shared" si="3"/>
        <v>--</v>
      </c>
    </row>
    <row r="41" spans="1:10" s="5" customFormat="1" ht="19.5" customHeight="1">
      <c r="A41" s="199"/>
      <c r="B41" s="198" t="s">
        <v>153</v>
      </c>
      <c r="C41" s="198" t="s">
        <v>620</v>
      </c>
      <c r="D41" s="250"/>
      <c r="E41" s="219"/>
      <c r="F41" s="219"/>
      <c r="G41" s="155" t="str">
        <f t="shared" si="0"/>
        <v>--</v>
      </c>
      <c r="H41" s="156" t="str">
        <f t="shared" si="1"/>
        <v>--</v>
      </c>
      <c r="I41" s="156" t="str">
        <f t="shared" si="2"/>
        <v>--</v>
      </c>
      <c r="J41" s="157" t="str">
        <f t="shared" si="3"/>
        <v>--</v>
      </c>
    </row>
    <row r="42" spans="1:10" s="5" customFormat="1" ht="19.5" customHeight="1">
      <c r="A42" s="199"/>
      <c r="B42" s="198" t="s">
        <v>623</v>
      </c>
      <c r="C42" s="198" t="s">
        <v>622</v>
      </c>
      <c r="D42" s="250"/>
      <c r="E42" s="219"/>
      <c r="F42" s="219"/>
      <c r="G42" s="155" t="str">
        <f t="shared" si="0"/>
        <v>--</v>
      </c>
      <c r="H42" s="156" t="str">
        <f t="shared" si="1"/>
        <v>--</v>
      </c>
      <c r="I42" s="156" t="str">
        <f t="shared" si="2"/>
        <v>--</v>
      </c>
      <c r="J42" s="157" t="str">
        <f t="shared" si="3"/>
        <v>--</v>
      </c>
    </row>
    <row r="43" spans="1:10" s="5" customFormat="1" ht="19.5" customHeight="1">
      <c r="A43" s="199"/>
      <c r="B43" s="198" t="s">
        <v>155</v>
      </c>
      <c r="C43" s="198" t="s">
        <v>156</v>
      </c>
      <c r="D43" s="250"/>
      <c r="E43" s="219"/>
      <c r="F43" s="219"/>
      <c r="G43" s="155" t="str">
        <f t="shared" si="0"/>
        <v>--</v>
      </c>
      <c r="H43" s="156" t="str">
        <f t="shared" si="1"/>
        <v>--</v>
      </c>
      <c r="I43" s="156" t="str">
        <f t="shared" si="2"/>
        <v>--</v>
      </c>
      <c r="J43" s="157" t="str">
        <f t="shared" si="3"/>
        <v>--</v>
      </c>
    </row>
    <row r="44" spans="1:10" s="5" customFormat="1" ht="19.5" customHeight="1">
      <c r="A44" s="199"/>
      <c r="B44" s="198" t="s">
        <v>625</v>
      </c>
      <c r="C44" s="198" t="s">
        <v>624</v>
      </c>
      <c r="D44" s="250"/>
      <c r="E44" s="219"/>
      <c r="F44" s="219"/>
      <c r="G44" s="155" t="str">
        <f t="shared" si="0"/>
        <v>--</v>
      </c>
      <c r="H44" s="156" t="str">
        <f t="shared" si="1"/>
        <v>--</v>
      </c>
      <c r="I44" s="156" t="str">
        <f t="shared" si="2"/>
        <v>--</v>
      </c>
      <c r="J44" s="157" t="str">
        <f t="shared" si="3"/>
        <v>--</v>
      </c>
    </row>
    <row r="45" spans="1:10" s="5" customFormat="1" ht="19.5" customHeight="1">
      <c r="A45" s="199"/>
      <c r="B45" s="198" t="s">
        <v>157</v>
      </c>
      <c r="C45" s="198" t="s">
        <v>158</v>
      </c>
      <c r="D45" s="250"/>
      <c r="E45" s="219"/>
      <c r="F45" s="219"/>
      <c r="G45" s="155" t="str">
        <f t="shared" ref="G45:G76" si="4">IF($E45="","--",$E45*$G$10)</f>
        <v>--</v>
      </c>
      <c r="H45" s="156" t="str">
        <f t="shared" ref="H45:H76" si="5">IF($E45="","--",$E45*$H$10)</f>
        <v>--</v>
      </c>
      <c r="I45" s="156" t="str">
        <f t="shared" ref="I45:I76" si="6">IF($E45="","--",$E45*$I$10)</f>
        <v>--</v>
      </c>
      <c r="J45" s="157" t="str">
        <f t="shared" ref="J45:J76" si="7">IF($F45="","--",$F45*$J$10)</f>
        <v>--</v>
      </c>
    </row>
    <row r="46" spans="1:10" s="5" customFormat="1" ht="19.5" customHeight="1">
      <c r="A46" s="199"/>
      <c r="B46" s="198" t="s">
        <v>40</v>
      </c>
      <c r="C46" s="198" t="s">
        <v>41</v>
      </c>
      <c r="D46" s="250"/>
      <c r="E46" s="219"/>
      <c r="F46" s="219"/>
      <c r="G46" s="155" t="str">
        <f t="shared" si="4"/>
        <v>--</v>
      </c>
      <c r="H46" s="156" t="str">
        <f t="shared" si="5"/>
        <v>--</v>
      </c>
      <c r="I46" s="156" t="str">
        <f t="shared" si="6"/>
        <v>--</v>
      </c>
      <c r="J46" s="157" t="str">
        <f t="shared" si="7"/>
        <v>--</v>
      </c>
    </row>
    <row r="47" spans="1:10" s="5" customFormat="1" ht="19.5" customHeight="1">
      <c r="A47" s="199"/>
      <c r="B47" s="198" t="s">
        <v>159</v>
      </c>
      <c r="C47" s="198" t="s">
        <v>626</v>
      </c>
      <c r="D47" s="250"/>
      <c r="E47" s="219"/>
      <c r="F47" s="219"/>
      <c r="G47" s="155" t="str">
        <f t="shared" si="4"/>
        <v>--</v>
      </c>
      <c r="H47" s="156" t="str">
        <f t="shared" si="5"/>
        <v>--</v>
      </c>
      <c r="I47" s="156" t="str">
        <f t="shared" si="6"/>
        <v>--</v>
      </c>
      <c r="J47" s="157" t="str">
        <f t="shared" si="7"/>
        <v>--</v>
      </c>
    </row>
    <row r="48" spans="1:10" s="5" customFormat="1" ht="20.100000000000001" customHeight="1" thickBot="1">
      <c r="A48" s="200"/>
      <c r="B48" s="198" t="s">
        <v>628</v>
      </c>
      <c r="C48" s="198" t="s">
        <v>627</v>
      </c>
      <c r="D48" s="250"/>
      <c r="E48" s="219"/>
      <c r="F48" s="219"/>
      <c r="G48" s="155" t="str">
        <f t="shared" si="4"/>
        <v>--</v>
      </c>
      <c r="H48" s="156" t="str">
        <f t="shared" si="5"/>
        <v>--</v>
      </c>
      <c r="I48" s="156" t="str">
        <f t="shared" si="6"/>
        <v>--</v>
      </c>
      <c r="J48" s="157" t="str">
        <f t="shared" si="7"/>
        <v>--</v>
      </c>
    </row>
    <row r="49" spans="2:10" s="5" customFormat="1" ht="14.25">
      <c r="B49" s="198" t="s">
        <v>630</v>
      </c>
      <c r="C49" s="198" t="s">
        <v>629</v>
      </c>
      <c r="D49" s="250"/>
      <c r="E49" s="219"/>
      <c r="F49" s="219"/>
      <c r="G49" s="155" t="str">
        <f t="shared" si="4"/>
        <v>--</v>
      </c>
      <c r="H49" s="156" t="str">
        <f t="shared" si="5"/>
        <v>--</v>
      </c>
      <c r="I49" s="156" t="str">
        <f t="shared" si="6"/>
        <v>--</v>
      </c>
      <c r="J49" s="157" t="str">
        <f t="shared" si="7"/>
        <v>--</v>
      </c>
    </row>
    <row r="50" spans="2:10" s="5" customFormat="1" ht="14.25">
      <c r="B50" s="198" t="s">
        <v>632</v>
      </c>
      <c r="C50" s="198" t="s">
        <v>631</v>
      </c>
      <c r="D50" s="250"/>
      <c r="E50" s="219"/>
      <c r="F50" s="219"/>
      <c r="G50" s="155" t="str">
        <f t="shared" si="4"/>
        <v>--</v>
      </c>
      <c r="H50" s="156" t="str">
        <f t="shared" si="5"/>
        <v>--</v>
      </c>
      <c r="I50" s="156" t="str">
        <f t="shared" si="6"/>
        <v>--</v>
      </c>
      <c r="J50" s="157" t="str">
        <f t="shared" si="7"/>
        <v>--</v>
      </c>
    </row>
    <row r="51" spans="2:10" s="5" customFormat="1" ht="14.25">
      <c r="B51" s="198" t="s">
        <v>634</v>
      </c>
      <c r="C51" s="198" t="s">
        <v>633</v>
      </c>
      <c r="D51" s="250"/>
      <c r="E51" s="219"/>
      <c r="F51" s="219"/>
      <c r="G51" s="155" t="str">
        <f t="shared" si="4"/>
        <v>--</v>
      </c>
      <c r="H51" s="156" t="str">
        <f t="shared" si="5"/>
        <v>--</v>
      </c>
      <c r="I51" s="156" t="str">
        <f t="shared" si="6"/>
        <v>--</v>
      </c>
      <c r="J51" s="157" t="str">
        <f t="shared" si="7"/>
        <v>--</v>
      </c>
    </row>
    <row r="52" spans="2:10" s="5" customFormat="1" ht="14.25">
      <c r="B52" s="198" t="s">
        <v>636</v>
      </c>
      <c r="C52" s="198" t="s">
        <v>635</v>
      </c>
      <c r="D52" s="250"/>
      <c r="E52" s="219"/>
      <c r="F52" s="219"/>
      <c r="G52" s="155" t="str">
        <f t="shared" si="4"/>
        <v>--</v>
      </c>
      <c r="H52" s="156" t="str">
        <f t="shared" si="5"/>
        <v>--</v>
      </c>
      <c r="I52" s="156" t="str">
        <f t="shared" si="6"/>
        <v>--</v>
      </c>
      <c r="J52" s="157" t="str">
        <f t="shared" si="7"/>
        <v>--</v>
      </c>
    </row>
    <row r="53" spans="2:10" s="5" customFormat="1" ht="14.25">
      <c r="B53" s="198" t="s">
        <v>638</v>
      </c>
      <c r="C53" s="198" t="s">
        <v>637</v>
      </c>
      <c r="D53" s="250"/>
      <c r="E53" s="219"/>
      <c r="F53" s="219"/>
      <c r="G53" s="155" t="str">
        <f t="shared" si="4"/>
        <v>--</v>
      </c>
      <c r="H53" s="156" t="str">
        <f t="shared" si="5"/>
        <v>--</v>
      </c>
      <c r="I53" s="156" t="str">
        <f t="shared" si="6"/>
        <v>--</v>
      </c>
      <c r="J53" s="157" t="str">
        <f t="shared" si="7"/>
        <v>--</v>
      </c>
    </row>
    <row r="54" spans="2:10" s="5" customFormat="1" ht="14.25">
      <c r="B54" s="198" t="s">
        <v>640</v>
      </c>
      <c r="C54" s="198" t="s">
        <v>639</v>
      </c>
      <c r="D54" s="250"/>
      <c r="E54" s="219"/>
      <c r="F54" s="219"/>
      <c r="G54" s="155" t="str">
        <f t="shared" si="4"/>
        <v>--</v>
      </c>
      <c r="H54" s="156" t="str">
        <f t="shared" si="5"/>
        <v>--</v>
      </c>
      <c r="I54" s="156" t="str">
        <f t="shared" si="6"/>
        <v>--</v>
      </c>
      <c r="J54" s="157" t="str">
        <f t="shared" si="7"/>
        <v>--</v>
      </c>
    </row>
    <row r="55" spans="2:10" s="5" customFormat="1" ht="14.25">
      <c r="B55" s="198" t="s">
        <v>642</v>
      </c>
      <c r="C55" s="198" t="s">
        <v>641</v>
      </c>
      <c r="D55" s="250"/>
      <c r="E55" s="219"/>
      <c r="F55" s="219"/>
      <c r="G55" s="155" t="str">
        <f t="shared" si="4"/>
        <v>--</v>
      </c>
      <c r="H55" s="156" t="str">
        <f t="shared" si="5"/>
        <v>--</v>
      </c>
      <c r="I55" s="156" t="str">
        <f t="shared" si="6"/>
        <v>--</v>
      </c>
      <c r="J55" s="157" t="str">
        <f t="shared" si="7"/>
        <v>--</v>
      </c>
    </row>
    <row r="56" spans="2:10" s="5" customFormat="1" ht="14.25">
      <c r="B56" s="198" t="s">
        <v>163</v>
      </c>
      <c r="C56" s="198" t="s">
        <v>643</v>
      </c>
      <c r="D56" s="250"/>
      <c r="E56" s="219"/>
      <c r="F56" s="219"/>
      <c r="G56" s="155" t="str">
        <f t="shared" si="4"/>
        <v>--</v>
      </c>
      <c r="H56" s="156" t="str">
        <f t="shared" si="5"/>
        <v>--</v>
      </c>
      <c r="I56" s="156" t="str">
        <f t="shared" si="6"/>
        <v>--</v>
      </c>
      <c r="J56" s="157" t="str">
        <f t="shared" si="7"/>
        <v>--</v>
      </c>
    </row>
    <row r="57" spans="2:10" s="5" customFormat="1" ht="14.25">
      <c r="B57" s="198" t="s">
        <v>165</v>
      </c>
      <c r="C57" s="198" t="s">
        <v>166</v>
      </c>
      <c r="D57" s="250"/>
      <c r="E57" s="219"/>
      <c r="F57" s="219"/>
      <c r="G57" s="155" t="str">
        <f t="shared" si="4"/>
        <v>--</v>
      </c>
      <c r="H57" s="156" t="str">
        <f t="shared" si="5"/>
        <v>--</v>
      </c>
      <c r="I57" s="156" t="str">
        <f t="shared" si="6"/>
        <v>--</v>
      </c>
      <c r="J57" s="157" t="str">
        <f t="shared" si="7"/>
        <v>--</v>
      </c>
    </row>
    <row r="58" spans="2:10" s="5" customFormat="1" ht="14.25">
      <c r="B58" s="198" t="s">
        <v>167</v>
      </c>
      <c r="C58" s="198" t="s">
        <v>168</v>
      </c>
      <c r="D58" s="250"/>
      <c r="E58" s="219"/>
      <c r="F58" s="219"/>
      <c r="G58" s="155" t="str">
        <f t="shared" si="4"/>
        <v>--</v>
      </c>
      <c r="H58" s="156" t="str">
        <f t="shared" si="5"/>
        <v>--</v>
      </c>
      <c r="I58" s="156" t="str">
        <f t="shared" si="6"/>
        <v>--</v>
      </c>
      <c r="J58" s="157" t="str">
        <f t="shared" si="7"/>
        <v>--</v>
      </c>
    </row>
    <row r="59" spans="2:10" s="5" customFormat="1" ht="14.25">
      <c r="B59" s="198" t="s">
        <v>645</v>
      </c>
      <c r="C59" s="198" t="s">
        <v>644</v>
      </c>
      <c r="D59" s="250"/>
      <c r="E59" s="219"/>
      <c r="F59" s="219"/>
      <c r="G59" s="155" t="str">
        <f t="shared" si="4"/>
        <v>--</v>
      </c>
      <c r="H59" s="156" t="str">
        <f t="shared" si="5"/>
        <v>--</v>
      </c>
      <c r="I59" s="156" t="str">
        <f t="shared" si="6"/>
        <v>--</v>
      </c>
      <c r="J59" s="157" t="str">
        <f t="shared" si="7"/>
        <v>--</v>
      </c>
    </row>
    <row r="60" spans="2:10" s="5" customFormat="1" ht="14.25">
      <c r="B60" s="198" t="s">
        <v>647</v>
      </c>
      <c r="C60" s="198" t="s">
        <v>646</v>
      </c>
      <c r="D60" s="250"/>
      <c r="E60" s="219"/>
      <c r="F60" s="219"/>
      <c r="G60" s="155" t="str">
        <f t="shared" si="4"/>
        <v>--</v>
      </c>
      <c r="H60" s="156" t="str">
        <f t="shared" si="5"/>
        <v>--</v>
      </c>
      <c r="I60" s="156" t="str">
        <f t="shared" si="6"/>
        <v>--</v>
      </c>
      <c r="J60" s="157" t="str">
        <f t="shared" si="7"/>
        <v>--</v>
      </c>
    </row>
    <row r="61" spans="2:10" s="5" customFormat="1" ht="14.25">
      <c r="B61" s="198" t="s">
        <v>169</v>
      </c>
      <c r="C61" s="198" t="s">
        <v>170</v>
      </c>
      <c r="D61" s="250"/>
      <c r="E61" s="219"/>
      <c r="F61" s="219"/>
      <c r="G61" s="155" t="str">
        <f t="shared" si="4"/>
        <v>--</v>
      </c>
      <c r="H61" s="156" t="str">
        <f t="shared" si="5"/>
        <v>--</v>
      </c>
      <c r="I61" s="156" t="str">
        <f t="shared" si="6"/>
        <v>--</v>
      </c>
      <c r="J61" s="157" t="str">
        <f t="shared" si="7"/>
        <v>--</v>
      </c>
    </row>
    <row r="62" spans="2:10" s="5" customFormat="1" ht="14.25">
      <c r="B62" s="198" t="s">
        <v>649</v>
      </c>
      <c r="C62" s="198" t="s">
        <v>648</v>
      </c>
      <c r="D62" s="250"/>
      <c r="E62" s="219"/>
      <c r="F62" s="219"/>
      <c r="G62" s="155" t="str">
        <f t="shared" si="4"/>
        <v>--</v>
      </c>
      <c r="H62" s="156" t="str">
        <f t="shared" si="5"/>
        <v>--</v>
      </c>
      <c r="I62" s="156" t="str">
        <f t="shared" si="6"/>
        <v>--</v>
      </c>
      <c r="J62" s="157" t="str">
        <f t="shared" si="7"/>
        <v>--</v>
      </c>
    </row>
    <row r="63" spans="2:10" s="5" customFormat="1" ht="14.25">
      <c r="B63" s="198" t="s">
        <v>651</v>
      </c>
      <c r="C63" s="198" t="s">
        <v>650</v>
      </c>
      <c r="D63" s="250"/>
      <c r="E63" s="219"/>
      <c r="F63" s="219"/>
      <c r="G63" s="155" t="str">
        <f t="shared" si="4"/>
        <v>--</v>
      </c>
      <c r="H63" s="156" t="str">
        <f t="shared" si="5"/>
        <v>--</v>
      </c>
      <c r="I63" s="156" t="str">
        <f t="shared" si="6"/>
        <v>--</v>
      </c>
      <c r="J63" s="157" t="str">
        <f t="shared" si="7"/>
        <v>--</v>
      </c>
    </row>
    <row r="64" spans="2:10" s="5" customFormat="1" ht="14.25">
      <c r="B64" s="198" t="s">
        <v>42</v>
      </c>
      <c r="C64" s="198" t="s">
        <v>43</v>
      </c>
      <c r="D64" s="250"/>
      <c r="E64" s="219"/>
      <c r="F64" s="219"/>
      <c r="G64" s="155" t="str">
        <f t="shared" si="4"/>
        <v>--</v>
      </c>
      <c r="H64" s="156" t="str">
        <f t="shared" si="5"/>
        <v>--</v>
      </c>
      <c r="I64" s="156" t="str">
        <f t="shared" si="6"/>
        <v>--</v>
      </c>
      <c r="J64" s="157" t="str">
        <f t="shared" si="7"/>
        <v>--</v>
      </c>
    </row>
    <row r="65" spans="2:10" s="5" customFormat="1" ht="14.25">
      <c r="B65" s="198" t="s">
        <v>1129</v>
      </c>
      <c r="C65" s="198" t="s">
        <v>1128</v>
      </c>
      <c r="D65" s="250"/>
      <c r="E65" s="219"/>
      <c r="F65" s="219"/>
      <c r="G65" s="155" t="str">
        <f t="shared" si="4"/>
        <v>--</v>
      </c>
      <c r="H65" s="156" t="str">
        <f t="shared" si="5"/>
        <v>--</v>
      </c>
      <c r="I65" s="156" t="str">
        <f t="shared" si="6"/>
        <v>--</v>
      </c>
      <c r="J65" s="157" t="str">
        <f t="shared" si="7"/>
        <v>--</v>
      </c>
    </row>
    <row r="66" spans="2:10" s="5" customFormat="1" ht="14.25">
      <c r="B66" s="198" t="s">
        <v>171</v>
      </c>
      <c r="C66" s="198" t="s">
        <v>652</v>
      </c>
      <c r="D66" s="250"/>
      <c r="E66" s="219"/>
      <c r="F66" s="219"/>
      <c r="G66" s="155" t="str">
        <f t="shared" si="4"/>
        <v>--</v>
      </c>
      <c r="H66" s="156" t="str">
        <f t="shared" si="5"/>
        <v>--</v>
      </c>
      <c r="I66" s="156" t="str">
        <f t="shared" si="6"/>
        <v>--</v>
      </c>
      <c r="J66" s="157" t="str">
        <f t="shared" si="7"/>
        <v>--</v>
      </c>
    </row>
    <row r="67" spans="2:10" s="5" customFormat="1" ht="14.25">
      <c r="B67" s="198" t="s">
        <v>44</v>
      </c>
      <c r="C67" s="198" t="s">
        <v>45</v>
      </c>
      <c r="D67" s="250"/>
      <c r="E67" s="219"/>
      <c r="F67" s="219"/>
      <c r="G67" s="155" t="str">
        <f t="shared" si="4"/>
        <v>--</v>
      </c>
      <c r="H67" s="156" t="str">
        <f t="shared" si="5"/>
        <v>--</v>
      </c>
      <c r="I67" s="156" t="str">
        <f t="shared" si="6"/>
        <v>--</v>
      </c>
      <c r="J67" s="157" t="str">
        <f t="shared" si="7"/>
        <v>--</v>
      </c>
    </row>
    <row r="68" spans="2:10" s="5" customFormat="1" ht="14.25">
      <c r="B68" s="198" t="s">
        <v>46</v>
      </c>
      <c r="C68" s="198" t="s">
        <v>47</v>
      </c>
      <c r="D68" s="250"/>
      <c r="E68" s="219"/>
      <c r="F68" s="219"/>
      <c r="G68" s="155" t="str">
        <f t="shared" si="4"/>
        <v>--</v>
      </c>
      <c r="H68" s="156" t="str">
        <f t="shared" si="5"/>
        <v>--</v>
      </c>
      <c r="I68" s="156" t="str">
        <f t="shared" si="6"/>
        <v>--</v>
      </c>
      <c r="J68" s="157" t="str">
        <f t="shared" si="7"/>
        <v>--</v>
      </c>
    </row>
    <row r="69" spans="2:10" s="5" customFormat="1" ht="14.25">
      <c r="B69" s="198" t="s">
        <v>48</v>
      </c>
      <c r="C69" s="198" t="s">
        <v>49</v>
      </c>
      <c r="D69" s="250"/>
      <c r="E69" s="219"/>
      <c r="F69" s="219"/>
      <c r="G69" s="155" t="str">
        <f t="shared" si="4"/>
        <v>--</v>
      </c>
      <c r="H69" s="156" t="str">
        <f t="shared" si="5"/>
        <v>--</v>
      </c>
      <c r="I69" s="156" t="str">
        <f t="shared" si="6"/>
        <v>--</v>
      </c>
      <c r="J69" s="157" t="str">
        <f t="shared" si="7"/>
        <v>--</v>
      </c>
    </row>
    <row r="70" spans="2:10" s="5" customFormat="1" ht="14.25">
      <c r="B70" s="198" t="s">
        <v>653</v>
      </c>
      <c r="C70" s="198" t="s">
        <v>1130</v>
      </c>
      <c r="D70" s="250"/>
      <c r="E70" s="219"/>
      <c r="F70" s="219"/>
      <c r="G70" s="155" t="str">
        <f t="shared" si="4"/>
        <v>--</v>
      </c>
      <c r="H70" s="156" t="str">
        <f t="shared" si="5"/>
        <v>--</v>
      </c>
      <c r="I70" s="156" t="str">
        <f t="shared" si="6"/>
        <v>--</v>
      </c>
      <c r="J70" s="157" t="str">
        <f t="shared" si="7"/>
        <v>--</v>
      </c>
    </row>
    <row r="71" spans="2:10" s="5" customFormat="1" ht="14.25">
      <c r="B71" s="198" t="s">
        <v>50</v>
      </c>
      <c r="C71" s="198" t="s">
        <v>51</v>
      </c>
      <c r="D71" s="250"/>
      <c r="E71" s="219"/>
      <c r="F71" s="219"/>
      <c r="G71" s="155" t="str">
        <f t="shared" si="4"/>
        <v>--</v>
      </c>
      <c r="H71" s="156" t="str">
        <f t="shared" si="5"/>
        <v>--</v>
      </c>
      <c r="I71" s="156" t="str">
        <f t="shared" si="6"/>
        <v>--</v>
      </c>
      <c r="J71" s="157" t="str">
        <f t="shared" si="7"/>
        <v>--</v>
      </c>
    </row>
    <row r="72" spans="2:10" s="5" customFormat="1" ht="14.25">
      <c r="B72" s="198" t="s">
        <v>52</v>
      </c>
      <c r="C72" s="198" t="s">
        <v>53</v>
      </c>
      <c r="D72" s="250"/>
      <c r="E72" s="219"/>
      <c r="F72" s="219"/>
      <c r="G72" s="155" t="str">
        <f t="shared" si="4"/>
        <v>--</v>
      </c>
      <c r="H72" s="156" t="str">
        <f t="shared" si="5"/>
        <v>--</v>
      </c>
      <c r="I72" s="156" t="str">
        <f t="shared" si="6"/>
        <v>--</v>
      </c>
      <c r="J72" s="157" t="str">
        <f t="shared" si="7"/>
        <v>--</v>
      </c>
    </row>
    <row r="73" spans="2:10" s="5" customFormat="1" ht="14.25">
      <c r="B73" s="198" t="s">
        <v>54</v>
      </c>
      <c r="C73" s="198" t="s">
        <v>55</v>
      </c>
      <c r="D73" s="250"/>
      <c r="E73" s="219"/>
      <c r="F73" s="219"/>
      <c r="G73" s="155" t="str">
        <f t="shared" si="4"/>
        <v>--</v>
      </c>
      <c r="H73" s="156" t="str">
        <f t="shared" si="5"/>
        <v>--</v>
      </c>
      <c r="I73" s="156" t="str">
        <f t="shared" si="6"/>
        <v>--</v>
      </c>
      <c r="J73" s="157" t="str">
        <f t="shared" si="7"/>
        <v>--</v>
      </c>
    </row>
    <row r="74" spans="2:10" s="5" customFormat="1" ht="14.25">
      <c r="B74" s="198" t="s">
        <v>173</v>
      </c>
      <c r="C74" s="198" t="s">
        <v>654</v>
      </c>
      <c r="D74" s="250"/>
      <c r="E74" s="219"/>
      <c r="F74" s="219"/>
      <c r="G74" s="155" t="str">
        <f t="shared" si="4"/>
        <v>--</v>
      </c>
      <c r="H74" s="156" t="str">
        <f t="shared" si="5"/>
        <v>--</v>
      </c>
      <c r="I74" s="156" t="str">
        <f t="shared" si="6"/>
        <v>--</v>
      </c>
      <c r="J74" s="157" t="str">
        <f t="shared" si="7"/>
        <v>--</v>
      </c>
    </row>
    <row r="75" spans="2:10" s="5" customFormat="1" ht="14.25">
      <c r="B75" s="198" t="s">
        <v>175</v>
      </c>
      <c r="C75" s="198" t="s">
        <v>176</v>
      </c>
      <c r="D75" s="250"/>
      <c r="E75" s="219"/>
      <c r="F75" s="219"/>
      <c r="G75" s="155" t="str">
        <f t="shared" si="4"/>
        <v>--</v>
      </c>
      <c r="H75" s="156" t="str">
        <f t="shared" si="5"/>
        <v>--</v>
      </c>
      <c r="I75" s="156" t="str">
        <f t="shared" si="6"/>
        <v>--</v>
      </c>
      <c r="J75" s="157" t="str">
        <f t="shared" si="7"/>
        <v>--</v>
      </c>
    </row>
    <row r="76" spans="2:10" s="5" customFormat="1" ht="14.25">
      <c r="B76" s="198" t="s">
        <v>656</v>
      </c>
      <c r="C76" s="198" t="s">
        <v>655</v>
      </c>
      <c r="D76" s="250"/>
      <c r="E76" s="219"/>
      <c r="F76" s="219"/>
      <c r="G76" s="155" t="str">
        <f t="shared" si="4"/>
        <v>--</v>
      </c>
      <c r="H76" s="156" t="str">
        <f t="shared" si="5"/>
        <v>--</v>
      </c>
      <c r="I76" s="156" t="str">
        <f t="shared" si="6"/>
        <v>--</v>
      </c>
      <c r="J76" s="157" t="str">
        <f t="shared" si="7"/>
        <v>--</v>
      </c>
    </row>
    <row r="77" spans="2:10" s="5" customFormat="1" ht="14.25">
      <c r="B77" s="198" t="s">
        <v>177</v>
      </c>
      <c r="C77" s="198" t="s">
        <v>657</v>
      </c>
      <c r="D77" s="250"/>
      <c r="E77" s="219"/>
      <c r="F77" s="219"/>
      <c r="G77" s="155" t="str">
        <f t="shared" ref="G77:G108" si="8">IF($E77="","--",$E77*$G$10)</f>
        <v>--</v>
      </c>
      <c r="H77" s="156" t="str">
        <f t="shared" ref="H77:H108" si="9">IF($E77="","--",$E77*$H$10)</f>
        <v>--</v>
      </c>
      <c r="I77" s="156" t="str">
        <f t="shared" ref="I77:I108" si="10">IF($E77="","--",$E77*$I$10)</f>
        <v>--</v>
      </c>
      <c r="J77" s="157" t="str">
        <f t="shared" ref="J77:J108" si="11">IF($F77="","--",$F77*$J$10)</f>
        <v>--</v>
      </c>
    </row>
    <row r="78" spans="2:10" s="5" customFormat="1" ht="14.25">
      <c r="B78" s="198" t="s">
        <v>181</v>
      </c>
      <c r="C78" s="198" t="s">
        <v>658</v>
      </c>
      <c r="D78" s="250"/>
      <c r="E78" s="219"/>
      <c r="F78" s="219"/>
      <c r="G78" s="155" t="str">
        <f t="shared" si="8"/>
        <v>--</v>
      </c>
      <c r="H78" s="156" t="str">
        <f t="shared" si="9"/>
        <v>--</v>
      </c>
      <c r="I78" s="156" t="str">
        <f t="shared" si="10"/>
        <v>--</v>
      </c>
      <c r="J78" s="157" t="str">
        <f t="shared" si="11"/>
        <v>--</v>
      </c>
    </row>
    <row r="79" spans="2:10" s="5" customFormat="1" ht="14.25">
      <c r="B79" s="198" t="s">
        <v>179</v>
      </c>
      <c r="C79" s="198" t="s">
        <v>659</v>
      </c>
      <c r="D79" s="250"/>
      <c r="E79" s="219"/>
      <c r="F79" s="219"/>
      <c r="G79" s="155" t="str">
        <f t="shared" si="8"/>
        <v>--</v>
      </c>
      <c r="H79" s="156" t="str">
        <f t="shared" si="9"/>
        <v>--</v>
      </c>
      <c r="I79" s="156" t="str">
        <f t="shared" si="10"/>
        <v>--</v>
      </c>
      <c r="J79" s="157" t="str">
        <f t="shared" si="11"/>
        <v>--</v>
      </c>
    </row>
    <row r="80" spans="2:10" s="5" customFormat="1" ht="14.25">
      <c r="B80" s="198" t="s">
        <v>661</v>
      </c>
      <c r="C80" s="198" t="s">
        <v>660</v>
      </c>
      <c r="D80" s="250"/>
      <c r="E80" s="219"/>
      <c r="F80" s="219"/>
      <c r="G80" s="155" t="str">
        <f t="shared" si="8"/>
        <v>--</v>
      </c>
      <c r="H80" s="156" t="str">
        <f t="shared" si="9"/>
        <v>--</v>
      </c>
      <c r="I80" s="156" t="str">
        <f t="shared" si="10"/>
        <v>--</v>
      </c>
      <c r="J80" s="157" t="str">
        <f t="shared" si="11"/>
        <v>--</v>
      </c>
    </row>
    <row r="81" spans="2:10" s="5" customFormat="1" ht="14.25">
      <c r="B81" s="198" t="s">
        <v>663</v>
      </c>
      <c r="C81" s="198" t="s">
        <v>662</v>
      </c>
      <c r="D81" s="250"/>
      <c r="E81" s="219"/>
      <c r="F81" s="219"/>
      <c r="G81" s="155" t="str">
        <f t="shared" si="8"/>
        <v>--</v>
      </c>
      <c r="H81" s="156" t="str">
        <f t="shared" si="9"/>
        <v>--</v>
      </c>
      <c r="I81" s="156" t="str">
        <f t="shared" si="10"/>
        <v>--</v>
      </c>
      <c r="J81" s="157" t="str">
        <f t="shared" si="11"/>
        <v>--</v>
      </c>
    </row>
    <row r="82" spans="2:10" s="5" customFormat="1" ht="14.25">
      <c r="B82" s="198" t="s">
        <v>665</v>
      </c>
      <c r="C82" s="198" t="s">
        <v>664</v>
      </c>
      <c r="D82" s="250"/>
      <c r="E82" s="219"/>
      <c r="F82" s="219"/>
      <c r="G82" s="155" t="str">
        <f t="shared" si="8"/>
        <v>--</v>
      </c>
      <c r="H82" s="156" t="str">
        <f t="shared" si="9"/>
        <v>--</v>
      </c>
      <c r="I82" s="156" t="str">
        <f t="shared" si="10"/>
        <v>--</v>
      </c>
      <c r="J82" s="157" t="str">
        <f t="shared" si="11"/>
        <v>--</v>
      </c>
    </row>
    <row r="83" spans="2:10" s="5" customFormat="1" ht="14.25">
      <c r="B83" s="198" t="s">
        <v>667</v>
      </c>
      <c r="C83" s="198" t="s">
        <v>666</v>
      </c>
      <c r="D83" s="250"/>
      <c r="E83" s="219"/>
      <c r="F83" s="219"/>
      <c r="G83" s="155" t="str">
        <f t="shared" si="8"/>
        <v>--</v>
      </c>
      <c r="H83" s="156" t="str">
        <f t="shared" si="9"/>
        <v>--</v>
      </c>
      <c r="I83" s="156" t="str">
        <f t="shared" si="10"/>
        <v>--</v>
      </c>
      <c r="J83" s="157" t="str">
        <f t="shared" si="11"/>
        <v>--</v>
      </c>
    </row>
    <row r="84" spans="2:10" s="5" customFormat="1" ht="14.25">
      <c r="B84" s="198" t="s">
        <v>669</v>
      </c>
      <c r="C84" s="198" t="s">
        <v>668</v>
      </c>
      <c r="D84" s="250"/>
      <c r="E84" s="219"/>
      <c r="F84" s="219"/>
      <c r="G84" s="155" t="str">
        <f t="shared" si="8"/>
        <v>--</v>
      </c>
      <c r="H84" s="156" t="str">
        <f t="shared" si="9"/>
        <v>--</v>
      </c>
      <c r="I84" s="156" t="str">
        <f t="shared" si="10"/>
        <v>--</v>
      </c>
      <c r="J84" s="157" t="str">
        <f t="shared" si="11"/>
        <v>--</v>
      </c>
    </row>
    <row r="85" spans="2:10" s="5" customFormat="1" ht="14.25">
      <c r="B85" s="198" t="s">
        <v>671</v>
      </c>
      <c r="C85" s="198" t="s">
        <v>670</v>
      </c>
      <c r="D85" s="250"/>
      <c r="E85" s="219"/>
      <c r="F85" s="219"/>
      <c r="G85" s="155" t="str">
        <f t="shared" si="8"/>
        <v>--</v>
      </c>
      <c r="H85" s="156" t="str">
        <f t="shared" si="9"/>
        <v>--</v>
      </c>
      <c r="I85" s="156" t="str">
        <f t="shared" si="10"/>
        <v>--</v>
      </c>
      <c r="J85" s="157" t="str">
        <f t="shared" si="11"/>
        <v>--</v>
      </c>
    </row>
    <row r="86" spans="2:10" s="5" customFormat="1" ht="14.25">
      <c r="B86" s="198" t="s">
        <v>673</v>
      </c>
      <c r="C86" s="198" t="s">
        <v>672</v>
      </c>
      <c r="D86" s="250"/>
      <c r="E86" s="219"/>
      <c r="F86" s="219"/>
      <c r="G86" s="155" t="str">
        <f t="shared" si="8"/>
        <v>--</v>
      </c>
      <c r="H86" s="156" t="str">
        <f t="shared" si="9"/>
        <v>--</v>
      </c>
      <c r="I86" s="156" t="str">
        <f t="shared" si="10"/>
        <v>--</v>
      </c>
      <c r="J86" s="157" t="str">
        <f t="shared" si="11"/>
        <v>--</v>
      </c>
    </row>
    <row r="87" spans="2:10" s="5" customFormat="1" ht="14.25">
      <c r="B87" s="198" t="s">
        <v>675</v>
      </c>
      <c r="C87" s="198" t="s">
        <v>674</v>
      </c>
      <c r="D87" s="250"/>
      <c r="E87" s="219"/>
      <c r="F87" s="219"/>
      <c r="G87" s="155" t="str">
        <f t="shared" si="8"/>
        <v>--</v>
      </c>
      <c r="H87" s="156" t="str">
        <f t="shared" si="9"/>
        <v>--</v>
      </c>
      <c r="I87" s="156" t="str">
        <f t="shared" si="10"/>
        <v>--</v>
      </c>
      <c r="J87" s="157" t="str">
        <f t="shared" si="11"/>
        <v>--</v>
      </c>
    </row>
    <row r="88" spans="2:10" s="5" customFormat="1" ht="14.25">
      <c r="B88" s="198" t="s">
        <v>183</v>
      </c>
      <c r="C88" s="198" t="s">
        <v>184</v>
      </c>
      <c r="D88" s="250"/>
      <c r="E88" s="219"/>
      <c r="F88" s="219"/>
      <c r="G88" s="155" t="str">
        <f t="shared" si="8"/>
        <v>--</v>
      </c>
      <c r="H88" s="156" t="str">
        <f t="shared" si="9"/>
        <v>--</v>
      </c>
      <c r="I88" s="156" t="str">
        <f t="shared" si="10"/>
        <v>--</v>
      </c>
      <c r="J88" s="157" t="str">
        <f t="shared" si="11"/>
        <v>--</v>
      </c>
    </row>
    <row r="89" spans="2:10" s="5" customFormat="1" ht="14.25">
      <c r="B89" s="198" t="s">
        <v>185</v>
      </c>
      <c r="C89" s="198" t="s">
        <v>676</v>
      </c>
      <c r="D89" s="250"/>
      <c r="E89" s="219"/>
      <c r="F89" s="219"/>
      <c r="G89" s="155" t="str">
        <f t="shared" si="8"/>
        <v>--</v>
      </c>
      <c r="H89" s="156" t="str">
        <f t="shared" si="9"/>
        <v>--</v>
      </c>
      <c r="I89" s="156" t="str">
        <f t="shared" si="10"/>
        <v>--</v>
      </c>
      <c r="J89" s="157" t="str">
        <f t="shared" si="11"/>
        <v>--</v>
      </c>
    </row>
    <row r="90" spans="2:10" s="5" customFormat="1" ht="14.25">
      <c r="B90" s="198" t="s">
        <v>187</v>
      </c>
      <c r="C90" s="198" t="s">
        <v>677</v>
      </c>
      <c r="D90" s="250"/>
      <c r="E90" s="219"/>
      <c r="F90" s="219"/>
      <c r="G90" s="155" t="str">
        <f t="shared" si="8"/>
        <v>--</v>
      </c>
      <c r="H90" s="156" t="str">
        <f t="shared" si="9"/>
        <v>--</v>
      </c>
      <c r="I90" s="156" t="str">
        <f t="shared" si="10"/>
        <v>--</v>
      </c>
      <c r="J90" s="157" t="str">
        <f t="shared" si="11"/>
        <v>--</v>
      </c>
    </row>
    <row r="91" spans="2:10" s="5" customFormat="1" ht="14.25">
      <c r="B91" s="198" t="s">
        <v>22</v>
      </c>
      <c r="C91" s="198" t="s">
        <v>678</v>
      </c>
      <c r="D91" s="250"/>
      <c r="E91" s="219"/>
      <c r="F91" s="219"/>
      <c r="G91" s="155" t="str">
        <f t="shared" si="8"/>
        <v>--</v>
      </c>
      <c r="H91" s="156" t="str">
        <f t="shared" si="9"/>
        <v>--</v>
      </c>
      <c r="I91" s="156" t="str">
        <f t="shared" si="10"/>
        <v>--</v>
      </c>
      <c r="J91" s="157" t="str">
        <f t="shared" si="11"/>
        <v>--</v>
      </c>
    </row>
    <row r="92" spans="2:10" s="5" customFormat="1" ht="14.25">
      <c r="B92" s="198" t="s">
        <v>191</v>
      </c>
      <c r="C92" s="198" t="s">
        <v>681</v>
      </c>
      <c r="D92" s="250"/>
      <c r="E92" s="219"/>
      <c r="F92" s="219"/>
      <c r="G92" s="155" t="str">
        <f t="shared" si="8"/>
        <v>--</v>
      </c>
      <c r="H92" s="156" t="str">
        <f t="shared" si="9"/>
        <v>--</v>
      </c>
      <c r="I92" s="156" t="str">
        <f t="shared" si="10"/>
        <v>--</v>
      </c>
      <c r="J92" s="157" t="str">
        <f t="shared" si="11"/>
        <v>--</v>
      </c>
    </row>
    <row r="93" spans="2:10" s="5" customFormat="1" ht="14.25">
      <c r="B93" s="198" t="s">
        <v>680</v>
      </c>
      <c r="C93" s="198" t="s">
        <v>679</v>
      </c>
      <c r="D93" s="250"/>
      <c r="E93" s="219"/>
      <c r="F93" s="219"/>
      <c r="G93" s="155" t="str">
        <f t="shared" si="8"/>
        <v>--</v>
      </c>
      <c r="H93" s="156" t="str">
        <f t="shared" si="9"/>
        <v>--</v>
      </c>
      <c r="I93" s="156" t="str">
        <f t="shared" si="10"/>
        <v>--</v>
      </c>
      <c r="J93" s="157" t="str">
        <f t="shared" si="11"/>
        <v>--</v>
      </c>
    </row>
    <row r="94" spans="2:10" s="5" customFormat="1" ht="14.25">
      <c r="B94" s="198" t="s">
        <v>683</v>
      </c>
      <c r="C94" s="198" t="s">
        <v>682</v>
      </c>
      <c r="D94" s="250"/>
      <c r="E94" s="219"/>
      <c r="F94" s="219"/>
      <c r="G94" s="155" t="str">
        <f t="shared" si="8"/>
        <v>--</v>
      </c>
      <c r="H94" s="156" t="str">
        <f t="shared" si="9"/>
        <v>--</v>
      </c>
      <c r="I94" s="156" t="str">
        <f t="shared" si="10"/>
        <v>--</v>
      </c>
      <c r="J94" s="157" t="str">
        <f t="shared" si="11"/>
        <v>--</v>
      </c>
    </row>
    <row r="95" spans="2:10" s="5" customFormat="1" ht="14.25">
      <c r="B95" s="198" t="s">
        <v>193</v>
      </c>
      <c r="C95" s="198" t="s">
        <v>684</v>
      </c>
      <c r="D95" s="250"/>
      <c r="E95" s="219"/>
      <c r="F95" s="219"/>
      <c r="G95" s="155" t="str">
        <f t="shared" si="8"/>
        <v>--</v>
      </c>
      <c r="H95" s="156" t="str">
        <f t="shared" si="9"/>
        <v>--</v>
      </c>
      <c r="I95" s="156" t="str">
        <f t="shared" si="10"/>
        <v>--</v>
      </c>
      <c r="J95" s="157" t="str">
        <f t="shared" si="11"/>
        <v>--</v>
      </c>
    </row>
    <row r="96" spans="2:10" s="5" customFormat="1" ht="14.25">
      <c r="B96" s="198" t="s">
        <v>193</v>
      </c>
      <c r="C96" s="198" t="s">
        <v>685</v>
      </c>
      <c r="D96" s="250"/>
      <c r="E96" s="219"/>
      <c r="F96" s="219"/>
      <c r="G96" s="155" t="str">
        <f t="shared" si="8"/>
        <v>--</v>
      </c>
      <c r="H96" s="156" t="str">
        <f t="shared" si="9"/>
        <v>--</v>
      </c>
      <c r="I96" s="156" t="str">
        <f t="shared" si="10"/>
        <v>--</v>
      </c>
      <c r="J96" s="157" t="str">
        <f t="shared" si="11"/>
        <v>--</v>
      </c>
    </row>
    <row r="97" spans="2:10" s="5" customFormat="1" ht="14.25">
      <c r="B97" s="198" t="s">
        <v>687</v>
      </c>
      <c r="C97" s="198" t="s">
        <v>686</v>
      </c>
      <c r="D97" s="250"/>
      <c r="E97" s="219"/>
      <c r="F97" s="219"/>
      <c r="G97" s="155" t="str">
        <f t="shared" si="8"/>
        <v>--</v>
      </c>
      <c r="H97" s="156" t="str">
        <f t="shared" si="9"/>
        <v>--</v>
      </c>
      <c r="I97" s="156" t="str">
        <f t="shared" si="10"/>
        <v>--</v>
      </c>
      <c r="J97" s="157" t="str">
        <f t="shared" si="11"/>
        <v>--</v>
      </c>
    </row>
    <row r="98" spans="2:10" s="5" customFormat="1" ht="14.25">
      <c r="B98" s="198" t="s">
        <v>195</v>
      </c>
      <c r="C98" s="198" t="s">
        <v>196</v>
      </c>
      <c r="D98" s="250"/>
      <c r="E98" s="219"/>
      <c r="F98" s="219"/>
      <c r="G98" s="155" t="str">
        <f t="shared" si="8"/>
        <v>--</v>
      </c>
      <c r="H98" s="156" t="str">
        <f t="shared" si="9"/>
        <v>--</v>
      </c>
      <c r="I98" s="156" t="str">
        <f t="shared" si="10"/>
        <v>--</v>
      </c>
      <c r="J98" s="157" t="str">
        <f t="shared" si="11"/>
        <v>--</v>
      </c>
    </row>
    <row r="99" spans="2:10" s="5" customFormat="1" ht="14.25">
      <c r="B99" s="198" t="s">
        <v>689</v>
      </c>
      <c r="C99" s="198" t="s">
        <v>688</v>
      </c>
      <c r="D99" s="250"/>
      <c r="E99" s="219"/>
      <c r="F99" s="219"/>
      <c r="G99" s="155" t="str">
        <f t="shared" si="8"/>
        <v>--</v>
      </c>
      <c r="H99" s="156" t="str">
        <f t="shared" si="9"/>
        <v>--</v>
      </c>
      <c r="I99" s="156" t="str">
        <f t="shared" si="10"/>
        <v>--</v>
      </c>
      <c r="J99" s="157" t="str">
        <f t="shared" si="11"/>
        <v>--</v>
      </c>
    </row>
    <row r="100" spans="2:10" s="5" customFormat="1" ht="14.25">
      <c r="B100" s="198" t="s">
        <v>691</v>
      </c>
      <c r="C100" s="198" t="s">
        <v>690</v>
      </c>
      <c r="D100" s="250"/>
      <c r="E100" s="219"/>
      <c r="F100" s="219"/>
      <c r="G100" s="155" t="str">
        <f t="shared" si="8"/>
        <v>--</v>
      </c>
      <c r="H100" s="156" t="str">
        <f t="shared" si="9"/>
        <v>--</v>
      </c>
      <c r="I100" s="156" t="str">
        <f t="shared" si="10"/>
        <v>--</v>
      </c>
      <c r="J100" s="157" t="str">
        <f t="shared" si="11"/>
        <v>--</v>
      </c>
    </row>
    <row r="101" spans="2:10" s="5" customFormat="1" ht="14.25">
      <c r="B101" s="198" t="s">
        <v>197</v>
      </c>
      <c r="C101" s="198" t="s">
        <v>692</v>
      </c>
      <c r="D101" s="250"/>
      <c r="E101" s="219"/>
      <c r="F101" s="219"/>
      <c r="G101" s="155" t="str">
        <f t="shared" si="8"/>
        <v>--</v>
      </c>
      <c r="H101" s="156" t="str">
        <f t="shared" si="9"/>
        <v>--</v>
      </c>
      <c r="I101" s="156" t="str">
        <f t="shared" si="10"/>
        <v>--</v>
      </c>
      <c r="J101" s="157" t="str">
        <f t="shared" si="11"/>
        <v>--</v>
      </c>
    </row>
    <row r="102" spans="2:10" s="5" customFormat="1" ht="14.25">
      <c r="B102" s="198" t="s">
        <v>199</v>
      </c>
      <c r="C102" s="198" t="s">
        <v>693</v>
      </c>
      <c r="D102" s="250"/>
      <c r="E102" s="219"/>
      <c r="F102" s="219"/>
      <c r="G102" s="155" t="str">
        <f t="shared" si="8"/>
        <v>--</v>
      </c>
      <c r="H102" s="156" t="str">
        <f t="shared" si="9"/>
        <v>--</v>
      </c>
      <c r="I102" s="156" t="str">
        <f t="shared" si="10"/>
        <v>--</v>
      </c>
      <c r="J102" s="157" t="str">
        <f t="shared" si="11"/>
        <v>--</v>
      </c>
    </row>
    <row r="103" spans="2:10" s="5" customFormat="1" ht="14.25">
      <c r="B103" s="198" t="s">
        <v>201</v>
      </c>
      <c r="C103" s="198" t="s">
        <v>694</v>
      </c>
      <c r="D103" s="250"/>
      <c r="E103" s="219"/>
      <c r="F103" s="219"/>
      <c r="G103" s="155" t="str">
        <f t="shared" si="8"/>
        <v>--</v>
      </c>
      <c r="H103" s="156" t="str">
        <f t="shared" si="9"/>
        <v>--</v>
      </c>
      <c r="I103" s="156" t="str">
        <f t="shared" si="10"/>
        <v>--</v>
      </c>
      <c r="J103" s="157" t="str">
        <f t="shared" si="11"/>
        <v>--</v>
      </c>
    </row>
    <row r="104" spans="2:10" s="5" customFormat="1" ht="14.25">
      <c r="B104" s="198" t="s">
        <v>696</v>
      </c>
      <c r="C104" s="198" t="s">
        <v>695</v>
      </c>
      <c r="D104" s="250"/>
      <c r="E104" s="219"/>
      <c r="F104" s="219"/>
      <c r="G104" s="155" t="str">
        <f t="shared" si="8"/>
        <v>--</v>
      </c>
      <c r="H104" s="156" t="str">
        <f t="shared" si="9"/>
        <v>--</v>
      </c>
      <c r="I104" s="156" t="str">
        <f t="shared" si="10"/>
        <v>--</v>
      </c>
      <c r="J104" s="157" t="str">
        <f t="shared" si="11"/>
        <v>--</v>
      </c>
    </row>
    <row r="105" spans="2:10" s="5" customFormat="1" ht="14.25">
      <c r="B105" s="198" t="s">
        <v>698</v>
      </c>
      <c r="C105" s="198" t="s">
        <v>697</v>
      </c>
      <c r="D105" s="250"/>
      <c r="E105" s="219"/>
      <c r="F105" s="219"/>
      <c r="G105" s="155" t="str">
        <f t="shared" si="8"/>
        <v>--</v>
      </c>
      <c r="H105" s="156" t="str">
        <f t="shared" si="9"/>
        <v>--</v>
      </c>
      <c r="I105" s="156" t="str">
        <f t="shared" si="10"/>
        <v>--</v>
      </c>
      <c r="J105" s="157" t="str">
        <f t="shared" si="11"/>
        <v>--</v>
      </c>
    </row>
    <row r="106" spans="2:10" s="5" customFormat="1" ht="14.25">
      <c r="B106" s="198" t="s">
        <v>700</v>
      </c>
      <c r="C106" s="198" t="s">
        <v>699</v>
      </c>
      <c r="D106" s="250"/>
      <c r="E106" s="219"/>
      <c r="F106" s="219"/>
      <c r="G106" s="155" t="str">
        <f t="shared" si="8"/>
        <v>--</v>
      </c>
      <c r="H106" s="156" t="str">
        <f t="shared" si="9"/>
        <v>--</v>
      </c>
      <c r="I106" s="156" t="str">
        <f t="shared" si="10"/>
        <v>--</v>
      </c>
      <c r="J106" s="157" t="str">
        <f t="shared" si="11"/>
        <v>--</v>
      </c>
    </row>
    <row r="107" spans="2:10" s="5" customFormat="1" ht="14.25">
      <c r="B107" s="198" t="s">
        <v>205</v>
      </c>
      <c r="C107" s="198" t="s">
        <v>206</v>
      </c>
      <c r="D107" s="250"/>
      <c r="E107" s="219"/>
      <c r="F107" s="219"/>
      <c r="G107" s="155" t="str">
        <f t="shared" si="8"/>
        <v>--</v>
      </c>
      <c r="H107" s="156" t="str">
        <f t="shared" si="9"/>
        <v>--</v>
      </c>
      <c r="I107" s="156" t="str">
        <f t="shared" si="10"/>
        <v>--</v>
      </c>
      <c r="J107" s="157" t="str">
        <f t="shared" si="11"/>
        <v>--</v>
      </c>
    </row>
    <row r="108" spans="2:10" s="5" customFormat="1" ht="14.25">
      <c r="B108" s="198" t="s">
        <v>207</v>
      </c>
      <c r="C108" s="198" t="s">
        <v>208</v>
      </c>
      <c r="D108" s="250"/>
      <c r="E108" s="219"/>
      <c r="F108" s="219"/>
      <c r="G108" s="155" t="str">
        <f t="shared" si="8"/>
        <v>--</v>
      </c>
      <c r="H108" s="156" t="str">
        <f t="shared" si="9"/>
        <v>--</v>
      </c>
      <c r="I108" s="156" t="str">
        <f t="shared" si="10"/>
        <v>--</v>
      </c>
      <c r="J108" s="157" t="str">
        <f t="shared" si="11"/>
        <v>--</v>
      </c>
    </row>
    <row r="109" spans="2:10" s="5" customFormat="1" ht="14.25">
      <c r="B109" s="198" t="s">
        <v>209</v>
      </c>
      <c r="C109" s="198" t="s">
        <v>701</v>
      </c>
      <c r="D109" s="250"/>
      <c r="E109" s="219"/>
      <c r="F109" s="219"/>
      <c r="G109" s="155" t="str">
        <f t="shared" ref="G109:G124" si="12">IF($E109="","--",$E109*$G$10)</f>
        <v>--</v>
      </c>
      <c r="H109" s="156" t="str">
        <f t="shared" ref="H109:H124" si="13">IF($E109="","--",$E109*$H$10)</f>
        <v>--</v>
      </c>
      <c r="I109" s="156" t="str">
        <f t="shared" ref="I109:I124" si="14">IF($E109="","--",$E109*$I$10)</f>
        <v>--</v>
      </c>
      <c r="J109" s="157" t="str">
        <f t="shared" ref="J109:J124" si="15">IF($F109="","--",$F109*$J$10)</f>
        <v>--</v>
      </c>
    </row>
    <row r="110" spans="2:10" s="5" customFormat="1" ht="14.25">
      <c r="B110" s="198" t="s">
        <v>215</v>
      </c>
      <c r="C110" s="198" t="s">
        <v>702</v>
      </c>
      <c r="D110" s="250"/>
      <c r="E110" s="219"/>
      <c r="F110" s="219"/>
      <c r="G110" s="155" t="str">
        <f t="shared" si="12"/>
        <v>--</v>
      </c>
      <c r="H110" s="156" t="str">
        <f t="shared" si="13"/>
        <v>--</v>
      </c>
      <c r="I110" s="156" t="str">
        <f t="shared" si="14"/>
        <v>--</v>
      </c>
      <c r="J110" s="157" t="str">
        <f t="shared" si="15"/>
        <v>--</v>
      </c>
    </row>
    <row r="111" spans="2:10" s="5" customFormat="1" ht="14.25">
      <c r="B111" s="198" t="s">
        <v>229</v>
      </c>
      <c r="C111" s="198" t="s">
        <v>703</v>
      </c>
      <c r="D111" s="250"/>
      <c r="E111" s="219"/>
      <c r="F111" s="219"/>
      <c r="G111" s="155" t="str">
        <f t="shared" si="12"/>
        <v>--</v>
      </c>
      <c r="H111" s="156" t="str">
        <f t="shared" si="13"/>
        <v>--</v>
      </c>
      <c r="I111" s="156" t="str">
        <f t="shared" si="14"/>
        <v>--</v>
      </c>
      <c r="J111" s="157" t="str">
        <f t="shared" si="15"/>
        <v>--</v>
      </c>
    </row>
    <row r="112" spans="2:10" s="5" customFormat="1" ht="14.25">
      <c r="B112" s="198" t="s">
        <v>231</v>
      </c>
      <c r="C112" s="198" t="s">
        <v>704</v>
      </c>
      <c r="D112" s="250"/>
      <c r="E112" s="219"/>
      <c r="F112" s="219"/>
      <c r="G112" s="155" t="str">
        <f t="shared" si="12"/>
        <v>--</v>
      </c>
      <c r="H112" s="156" t="str">
        <f t="shared" si="13"/>
        <v>--</v>
      </c>
      <c r="I112" s="156" t="str">
        <f t="shared" si="14"/>
        <v>--</v>
      </c>
      <c r="J112" s="157" t="str">
        <f t="shared" si="15"/>
        <v>--</v>
      </c>
    </row>
    <row r="113" spans="2:10" s="5" customFormat="1" ht="14.25">
      <c r="B113" s="198" t="s">
        <v>211</v>
      </c>
      <c r="C113" s="198" t="s">
        <v>705</v>
      </c>
      <c r="D113" s="250"/>
      <c r="E113" s="219"/>
      <c r="F113" s="219"/>
      <c r="G113" s="155" t="str">
        <f t="shared" si="12"/>
        <v>--</v>
      </c>
      <c r="H113" s="156" t="str">
        <f t="shared" si="13"/>
        <v>--</v>
      </c>
      <c r="I113" s="156" t="str">
        <f t="shared" si="14"/>
        <v>--</v>
      </c>
      <c r="J113" s="157" t="str">
        <f t="shared" si="15"/>
        <v>--</v>
      </c>
    </row>
    <row r="114" spans="2:10" s="5" customFormat="1" ht="14.25">
      <c r="B114" s="198" t="s">
        <v>213</v>
      </c>
      <c r="C114" s="198" t="s">
        <v>214</v>
      </c>
      <c r="D114" s="250"/>
      <c r="E114" s="219"/>
      <c r="F114" s="219"/>
      <c r="G114" s="155" t="str">
        <f t="shared" si="12"/>
        <v>--</v>
      </c>
      <c r="H114" s="156" t="str">
        <f t="shared" si="13"/>
        <v>--</v>
      </c>
      <c r="I114" s="156" t="str">
        <f t="shared" si="14"/>
        <v>--</v>
      </c>
      <c r="J114" s="157" t="str">
        <f t="shared" si="15"/>
        <v>--</v>
      </c>
    </row>
    <row r="115" spans="2:10" s="5" customFormat="1" ht="14.25">
      <c r="B115" s="198" t="s">
        <v>707</v>
      </c>
      <c r="C115" s="198" t="s">
        <v>706</v>
      </c>
      <c r="D115" s="250"/>
      <c r="E115" s="219"/>
      <c r="F115" s="219"/>
      <c r="G115" s="155" t="str">
        <f t="shared" si="12"/>
        <v>--</v>
      </c>
      <c r="H115" s="156" t="str">
        <f t="shared" si="13"/>
        <v>--</v>
      </c>
      <c r="I115" s="156" t="str">
        <f t="shared" si="14"/>
        <v>--</v>
      </c>
      <c r="J115" s="157" t="str">
        <f t="shared" si="15"/>
        <v>--</v>
      </c>
    </row>
    <row r="116" spans="2:10" s="5" customFormat="1" ht="14.25">
      <c r="B116" s="198" t="s">
        <v>709</v>
      </c>
      <c r="C116" s="198" t="s">
        <v>708</v>
      </c>
      <c r="D116" s="250"/>
      <c r="E116" s="219"/>
      <c r="F116" s="219"/>
      <c r="G116" s="155" t="str">
        <f t="shared" si="12"/>
        <v>--</v>
      </c>
      <c r="H116" s="156" t="str">
        <f t="shared" si="13"/>
        <v>--</v>
      </c>
      <c r="I116" s="156" t="str">
        <f t="shared" si="14"/>
        <v>--</v>
      </c>
      <c r="J116" s="157" t="str">
        <f t="shared" si="15"/>
        <v>--</v>
      </c>
    </row>
    <row r="117" spans="2:10" s="5" customFormat="1" ht="14.25">
      <c r="B117" s="198" t="s">
        <v>217</v>
      </c>
      <c r="C117" s="198" t="s">
        <v>710</v>
      </c>
      <c r="D117" s="250"/>
      <c r="E117" s="219"/>
      <c r="F117" s="219"/>
      <c r="G117" s="155" t="str">
        <f t="shared" si="12"/>
        <v>--</v>
      </c>
      <c r="H117" s="156" t="str">
        <f t="shared" si="13"/>
        <v>--</v>
      </c>
      <c r="I117" s="156" t="str">
        <f t="shared" si="14"/>
        <v>--</v>
      </c>
      <c r="J117" s="157" t="str">
        <f t="shared" si="15"/>
        <v>--</v>
      </c>
    </row>
    <row r="118" spans="2:10" s="5" customFormat="1" ht="14.25">
      <c r="B118" s="198" t="s">
        <v>221</v>
      </c>
      <c r="C118" s="198" t="s">
        <v>222</v>
      </c>
      <c r="D118" s="250"/>
      <c r="E118" s="219"/>
      <c r="F118" s="219"/>
      <c r="G118" s="155" t="str">
        <f t="shared" si="12"/>
        <v>--</v>
      </c>
      <c r="H118" s="156" t="str">
        <f t="shared" si="13"/>
        <v>--</v>
      </c>
      <c r="I118" s="156" t="str">
        <f t="shared" si="14"/>
        <v>--</v>
      </c>
      <c r="J118" s="157" t="str">
        <f t="shared" si="15"/>
        <v>--</v>
      </c>
    </row>
    <row r="119" spans="2:10" s="5" customFormat="1" ht="14.25">
      <c r="B119" s="198" t="s">
        <v>223</v>
      </c>
      <c r="C119" s="198" t="s">
        <v>711</v>
      </c>
      <c r="D119" s="250"/>
      <c r="E119" s="219"/>
      <c r="F119" s="219"/>
      <c r="G119" s="155" t="str">
        <f t="shared" si="12"/>
        <v>--</v>
      </c>
      <c r="H119" s="156" t="str">
        <f t="shared" si="13"/>
        <v>--</v>
      </c>
      <c r="I119" s="156" t="str">
        <f t="shared" si="14"/>
        <v>--</v>
      </c>
      <c r="J119" s="157" t="str">
        <f t="shared" si="15"/>
        <v>--</v>
      </c>
    </row>
    <row r="120" spans="2:10" s="5" customFormat="1" ht="14.25">
      <c r="B120" s="198" t="s">
        <v>713</v>
      </c>
      <c r="C120" s="198" t="s">
        <v>712</v>
      </c>
      <c r="D120" s="250"/>
      <c r="E120" s="219"/>
      <c r="F120" s="219"/>
      <c r="G120" s="155" t="str">
        <f t="shared" si="12"/>
        <v>--</v>
      </c>
      <c r="H120" s="156" t="str">
        <f t="shared" si="13"/>
        <v>--</v>
      </c>
      <c r="I120" s="156" t="str">
        <f t="shared" si="14"/>
        <v>--</v>
      </c>
      <c r="J120" s="157" t="str">
        <f t="shared" si="15"/>
        <v>--</v>
      </c>
    </row>
    <row r="121" spans="2:10" s="5" customFormat="1" ht="14.25">
      <c r="B121" s="198" t="s">
        <v>715</v>
      </c>
      <c r="C121" s="198" t="s">
        <v>714</v>
      </c>
      <c r="D121" s="250"/>
      <c r="E121" s="219"/>
      <c r="F121" s="219"/>
      <c r="G121" s="155" t="str">
        <f t="shared" si="12"/>
        <v>--</v>
      </c>
      <c r="H121" s="156" t="str">
        <f t="shared" si="13"/>
        <v>--</v>
      </c>
      <c r="I121" s="156" t="str">
        <f t="shared" si="14"/>
        <v>--</v>
      </c>
      <c r="J121" s="157" t="str">
        <f t="shared" si="15"/>
        <v>--</v>
      </c>
    </row>
    <row r="122" spans="2:10" s="5" customFormat="1" ht="14.25">
      <c r="B122" s="198" t="s">
        <v>717</v>
      </c>
      <c r="C122" s="198" t="s">
        <v>716</v>
      </c>
      <c r="D122" s="250"/>
      <c r="E122" s="219"/>
      <c r="F122" s="219"/>
      <c r="G122" s="155" t="str">
        <f t="shared" si="12"/>
        <v>--</v>
      </c>
      <c r="H122" s="156" t="str">
        <f t="shared" si="13"/>
        <v>--</v>
      </c>
      <c r="I122" s="156" t="str">
        <f t="shared" si="14"/>
        <v>--</v>
      </c>
      <c r="J122" s="157" t="str">
        <f t="shared" si="15"/>
        <v>--</v>
      </c>
    </row>
    <row r="123" spans="2:10" s="5" customFormat="1" ht="14.25">
      <c r="B123" s="198" t="s">
        <v>227</v>
      </c>
      <c r="C123" s="198" t="s">
        <v>228</v>
      </c>
      <c r="D123" s="250"/>
      <c r="E123" s="219"/>
      <c r="F123" s="219"/>
      <c r="G123" s="155" t="str">
        <f t="shared" si="12"/>
        <v>--</v>
      </c>
      <c r="H123" s="156" t="str">
        <f t="shared" si="13"/>
        <v>--</v>
      </c>
      <c r="I123" s="156" t="str">
        <f t="shared" si="14"/>
        <v>--</v>
      </c>
      <c r="J123" s="157" t="str">
        <f t="shared" si="15"/>
        <v>--</v>
      </c>
    </row>
    <row r="124" spans="2:10" s="5" customFormat="1" ht="14.25">
      <c r="B124" s="198" t="s">
        <v>719</v>
      </c>
      <c r="C124" s="198" t="s">
        <v>718</v>
      </c>
      <c r="D124" s="250"/>
      <c r="E124" s="219"/>
      <c r="F124" s="219"/>
      <c r="G124" s="155" t="str">
        <f t="shared" si="12"/>
        <v>--</v>
      </c>
      <c r="H124" s="156" t="str">
        <f t="shared" si="13"/>
        <v>--</v>
      </c>
      <c r="I124" s="156" t="str">
        <f t="shared" si="14"/>
        <v>--</v>
      </c>
      <c r="J124" s="157" t="str">
        <f t="shared" si="15"/>
        <v>--</v>
      </c>
    </row>
    <row r="125" spans="2:10" s="5" customFormat="1" ht="14.25">
      <c r="B125" s="198" t="s">
        <v>235</v>
      </c>
      <c r="C125" s="198" t="s">
        <v>236</v>
      </c>
      <c r="D125" s="250"/>
      <c r="E125" s="219"/>
      <c r="F125" s="219"/>
      <c r="G125" s="155"/>
      <c r="H125" s="156"/>
      <c r="I125" s="156"/>
      <c r="J125" s="157"/>
    </row>
    <row r="126" spans="2:10" s="5" customFormat="1" ht="14.25">
      <c r="B126" s="198" t="s">
        <v>721</v>
      </c>
      <c r="C126" s="198" t="s">
        <v>720</v>
      </c>
      <c r="D126" s="250"/>
      <c r="E126" s="219"/>
      <c r="F126" s="219"/>
      <c r="G126" s="155" t="str">
        <f t="shared" ref="G126:G189" si="16">IF($E126="","--",$E126*$G$10)</f>
        <v>--</v>
      </c>
      <c r="H126" s="156" t="str">
        <f t="shared" ref="H126:H189" si="17">IF($E126="","--",$E126*$H$10)</f>
        <v>--</v>
      </c>
      <c r="I126" s="156" t="str">
        <f t="shared" ref="I126:I189" si="18">IF($E126="","--",$E126*$I$10)</f>
        <v>--</v>
      </c>
      <c r="J126" s="157" t="str">
        <f t="shared" ref="J126:J189" si="19">IF($F126="","--",$F126*$J$10)</f>
        <v>--</v>
      </c>
    </row>
    <row r="127" spans="2:10" s="5" customFormat="1" ht="14.25">
      <c r="B127" s="198" t="s">
        <v>233</v>
      </c>
      <c r="C127" s="198" t="s">
        <v>722</v>
      </c>
      <c r="D127" s="250"/>
      <c r="E127" s="219"/>
      <c r="F127" s="219"/>
      <c r="G127" s="155" t="str">
        <f t="shared" si="16"/>
        <v>--</v>
      </c>
      <c r="H127" s="156" t="str">
        <f t="shared" si="17"/>
        <v>--</v>
      </c>
      <c r="I127" s="156" t="str">
        <f t="shared" si="18"/>
        <v>--</v>
      </c>
      <c r="J127" s="157" t="str">
        <f t="shared" si="19"/>
        <v>--</v>
      </c>
    </row>
    <row r="128" spans="2:10" s="5" customFormat="1" ht="14.25">
      <c r="B128" s="198" t="s">
        <v>56</v>
      </c>
      <c r="C128" s="198" t="s">
        <v>57</v>
      </c>
      <c r="D128" s="250"/>
      <c r="E128" s="219"/>
      <c r="F128" s="219"/>
      <c r="G128" s="155" t="str">
        <f t="shared" si="16"/>
        <v>--</v>
      </c>
      <c r="H128" s="156" t="str">
        <f t="shared" si="17"/>
        <v>--</v>
      </c>
      <c r="I128" s="156" t="str">
        <f t="shared" si="18"/>
        <v>--</v>
      </c>
      <c r="J128" s="157" t="str">
        <f t="shared" si="19"/>
        <v>--</v>
      </c>
    </row>
    <row r="129" spans="2:10" s="5" customFormat="1" ht="14.25">
      <c r="B129" s="198" t="s">
        <v>237</v>
      </c>
      <c r="C129" s="198" t="s">
        <v>723</v>
      </c>
      <c r="D129" s="250"/>
      <c r="E129" s="219"/>
      <c r="F129" s="219"/>
      <c r="G129" s="155" t="str">
        <f t="shared" si="16"/>
        <v>--</v>
      </c>
      <c r="H129" s="156" t="str">
        <f t="shared" si="17"/>
        <v>--</v>
      </c>
      <c r="I129" s="156" t="str">
        <f t="shared" si="18"/>
        <v>--</v>
      </c>
      <c r="J129" s="157" t="str">
        <f t="shared" si="19"/>
        <v>--</v>
      </c>
    </row>
    <row r="130" spans="2:10" s="5" customFormat="1" ht="14.25">
      <c r="B130" s="198" t="s">
        <v>239</v>
      </c>
      <c r="C130" s="198" t="s">
        <v>240</v>
      </c>
      <c r="D130" s="250"/>
      <c r="E130" s="219"/>
      <c r="F130" s="219"/>
      <c r="G130" s="155" t="str">
        <f t="shared" si="16"/>
        <v>--</v>
      </c>
      <c r="H130" s="156" t="str">
        <f t="shared" si="17"/>
        <v>--</v>
      </c>
      <c r="I130" s="156" t="str">
        <f t="shared" si="18"/>
        <v>--</v>
      </c>
      <c r="J130" s="157" t="str">
        <f t="shared" si="19"/>
        <v>--</v>
      </c>
    </row>
    <row r="131" spans="2:10" s="5" customFormat="1" ht="14.25">
      <c r="B131" s="198" t="s">
        <v>621</v>
      </c>
      <c r="C131" s="198" t="s">
        <v>240</v>
      </c>
      <c r="D131" s="250"/>
      <c r="E131" s="219"/>
      <c r="F131" s="219"/>
      <c r="G131" s="155" t="str">
        <f t="shared" si="16"/>
        <v>--</v>
      </c>
      <c r="H131" s="156" t="str">
        <f t="shared" si="17"/>
        <v>--</v>
      </c>
      <c r="I131" s="156" t="str">
        <f t="shared" si="18"/>
        <v>--</v>
      </c>
      <c r="J131" s="157" t="str">
        <f t="shared" si="19"/>
        <v>--</v>
      </c>
    </row>
    <row r="132" spans="2:10" s="5" customFormat="1" ht="14.25">
      <c r="B132" s="198" t="s">
        <v>241</v>
      </c>
      <c r="C132" s="198" t="s">
        <v>242</v>
      </c>
      <c r="D132" s="250"/>
      <c r="E132" s="219"/>
      <c r="F132" s="219"/>
      <c r="G132" s="155" t="str">
        <f t="shared" si="16"/>
        <v>--</v>
      </c>
      <c r="H132" s="156" t="str">
        <f t="shared" si="17"/>
        <v>--</v>
      </c>
      <c r="I132" s="156" t="str">
        <f t="shared" si="18"/>
        <v>--</v>
      </c>
      <c r="J132" s="157" t="str">
        <f t="shared" si="19"/>
        <v>--</v>
      </c>
    </row>
    <row r="133" spans="2:10" s="5" customFormat="1" ht="14.25">
      <c r="B133" s="198" t="s">
        <v>725</v>
      </c>
      <c r="C133" s="198" t="s">
        <v>724</v>
      </c>
      <c r="D133" s="250"/>
      <c r="E133" s="219"/>
      <c r="F133" s="219"/>
      <c r="G133" s="155" t="str">
        <f t="shared" si="16"/>
        <v>--</v>
      </c>
      <c r="H133" s="156" t="str">
        <f t="shared" si="17"/>
        <v>--</v>
      </c>
      <c r="I133" s="156" t="str">
        <f t="shared" si="18"/>
        <v>--</v>
      </c>
      <c r="J133" s="157" t="str">
        <f t="shared" si="19"/>
        <v>--</v>
      </c>
    </row>
    <row r="134" spans="2:10" s="5" customFormat="1" ht="14.25">
      <c r="B134" s="198" t="s">
        <v>727</v>
      </c>
      <c r="C134" s="198" t="s">
        <v>726</v>
      </c>
      <c r="D134" s="250"/>
      <c r="E134" s="219"/>
      <c r="F134" s="219"/>
      <c r="G134" s="155" t="str">
        <f t="shared" si="16"/>
        <v>--</v>
      </c>
      <c r="H134" s="156" t="str">
        <f t="shared" si="17"/>
        <v>--</v>
      </c>
      <c r="I134" s="156" t="str">
        <f t="shared" si="18"/>
        <v>--</v>
      </c>
      <c r="J134" s="157" t="str">
        <f t="shared" si="19"/>
        <v>--</v>
      </c>
    </row>
    <row r="135" spans="2:10" s="5" customFormat="1" ht="14.25">
      <c r="B135" s="198" t="s">
        <v>729</v>
      </c>
      <c r="C135" s="198" t="s">
        <v>728</v>
      </c>
      <c r="D135" s="250"/>
      <c r="E135" s="219"/>
      <c r="F135" s="219"/>
      <c r="G135" s="155" t="str">
        <f t="shared" si="16"/>
        <v>--</v>
      </c>
      <c r="H135" s="156" t="str">
        <f t="shared" si="17"/>
        <v>--</v>
      </c>
      <c r="I135" s="156" t="str">
        <f t="shared" si="18"/>
        <v>--</v>
      </c>
      <c r="J135" s="157" t="str">
        <f t="shared" si="19"/>
        <v>--</v>
      </c>
    </row>
    <row r="136" spans="2:10" s="5" customFormat="1" ht="14.25">
      <c r="B136" s="198" t="s">
        <v>245</v>
      </c>
      <c r="C136" s="198" t="s">
        <v>730</v>
      </c>
      <c r="D136" s="250"/>
      <c r="E136" s="219"/>
      <c r="F136" s="219"/>
      <c r="G136" s="155" t="str">
        <f t="shared" si="16"/>
        <v>--</v>
      </c>
      <c r="H136" s="156" t="str">
        <f t="shared" si="17"/>
        <v>--</v>
      </c>
      <c r="I136" s="156" t="str">
        <f t="shared" si="18"/>
        <v>--</v>
      </c>
      <c r="J136" s="157" t="str">
        <f t="shared" si="19"/>
        <v>--</v>
      </c>
    </row>
    <row r="137" spans="2:10" s="5" customFormat="1" ht="14.25">
      <c r="B137" s="198" t="s">
        <v>26</v>
      </c>
      <c r="C137" s="198" t="s">
        <v>731</v>
      </c>
      <c r="D137" s="250"/>
      <c r="E137" s="219"/>
      <c r="F137" s="219"/>
      <c r="G137" s="155" t="str">
        <f t="shared" si="16"/>
        <v>--</v>
      </c>
      <c r="H137" s="156" t="str">
        <f t="shared" si="17"/>
        <v>--</v>
      </c>
      <c r="I137" s="156" t="str">
        <f t="shared" si="18"/>
        <v>--</v>
      </c>
      <c r="J137" s="157" t="str">
        <f t="shared" si="19"/>
        <v>--</v>
      </c>
    </row>
    <row r="138" spans="2:10" s="5" customFormat="1" ht="14.25">
      <c r="B138" s="198" t="s">
        <v>247</v>
      </c>
      <c r="C138" s="198" t="s">
        <v>248</v>
      </c>
      <c r="D138" s="250"/>
      <c r="E138" s="219"/>
      <c r="F138" s="219"/>
      <c r="G138" s="155" t="str">
        <f t="shared" si="16"/>
        <v>--</v>
      </c>
      <c r="H138" s="156" t="str">
        <f t="shared" si="17"/>
        <v>--</v>
      </c>
      <c r="I138" s="156" t="str">
        <f t="shared" si="18"/>
        <v>--</v>
      </c>
      <c r="J138" s="157" t="str">
        <f t="shared" si="19"/>
        <v>--</v>
      </c>
    </row>
    <row r="139" spans="2:10" s="5" customFormat="1" ht="14.25">
      <c r="B139" s="198" t="s">
        <v>733</v>
      </c>
      <c r="C139" s="198" t="s">
        <v>732</v>
      </c>
      <c r="D139" s="250"/>
      <c r="E139" s="219"/>
      <c r="F139" s="219"/>
      <c r="G139" s="155" t="str">
        <f t="shared" si="16"/>
        <v>--</v>
      </c>
      <c r="H139" s="156" t="str">
        <f t="shared" si="17"/>
        <v>--</v>
      </c>
      <c r="I139" s="156" t="str">
        <f t="shared" si="18"/>
        <v>--</v>
      </c>
      <c r="J139" s="157" t="str">
        <f t="shared" si="19"/>
        <v>--</v>
      </c>
    </row>
    <row r="140" spans="2:10" s="5" customFormat="1" ht="14.25">
      <c r="B140" s="198" t="s">
        <v>251</v>
      </c>
      <c r="C140" s="198" t="s">
        <v>252</v>
      </c>
      <c r="D140" s="250"/>
      <c r="E140" s="219"/>
      <c r="F140" s="219"/>
      <c r="G140" s="155" t="str">
        <f t="shared" si="16"/>
        <v>--</v>
      </c>
      <c r="H140" s="156" t="str">
        <f t="shared" si="17"/>
        <v>--</v>
      </c>
      <c r="I140" s="156" t="str">
        <f t="shared" si="18"/>
        <v>--</v>
      </c>
      <c r="J140" s="157" t="str">
        <f t="shared" si="19"/>
        <v>--</v>
      </c>
    </row>
    <row r="141" spans="2:10" s="5" customFormat="1" ht="14.25">
      <c r="B141" s="198" t="s">
        <v>735</v>
      </c>
      <c r="C141" s="198" t="s">
        <v>734</v>
      </c>
      <c r="D141" s="250"/>
      <c r="E141" s="219"/>
      <c r="F141" s="219"/>
      <c r="G141" s="155" t="str">
        <f t="shared" si="16"/>
        <v>--</v>
      </c>
      <c r="H141" s="156" t="str">
        <f t="shared" si="17"/>
        <v>--</v>
      </c>
      <c r="I141" s="156" t="str">
        <f t="shared" si="18"/>
        <v>--</v>
      </c>
      <c r="J141" s="157" t="str">
        <f t="shared" si="19"/>
        <v>--</v>
      </c>
    </row>
    <row r="142" spans="2:10" s="5" customFormat="1" ht="14.25">
      <c r="B142" s="198" t="s">
        <v>737</v>
      </c>
      <c r="C142" s="198" t="s">
        <v>736</v>
      </c>
      <c r="D142" s="250"/>
      <c r="E142" s="219"/>
      <c r="F142" s="219"/>
      <c r="G142" s="155" t="str">
        <f t="shared" si="16"/>
        <v>--</v>
      </c>
      <c r="H142" s="156" t="str">
        <f t="shared" si="17"/>
        <v>--</v>
      </c>
      <c r="I142" s="156" t="str">
        <f t="shared" si="18"/>
        <v>--</v>
      </c>
      <c r="J142" s="157" t="str">
        <f t="shared" si="19"/>
        <v>--</v>
      </c>
    </row>
    <row r="143" spans="2:10" s="5" customFormat="1" ht="14.25">
      <c r="B143" s="198" t="s">
        <v>58</v>
      </c>
      <c r="C143" s="198" t="s">
        <v>59</v>
      </c>
      <c r="D143" s="250"/>
      <c r="E143" s="219"/>
      <c r="F143" s="219"/>
      <c r="G143" s="155" t="str">
        <f t="shared" si="16"/>
        <v>--</v>
      </c>
      <c r="H143" s="156" t="str">
        <f t="shared" si="17"/>
        <v>--</v>
      </c>
      <c r="I143" s="156" t="str">
        <f t="shared" si="18"/>
        <v>--</v>
      </c>
      <c r="J143" s="157" t="str">
        <f t="shared" si="19"/>
        <v>--</v>
      </c>
    </row>
    <row r="144" spans="2:10" s="5" customFormat="1" ht="14.25">
      <c r="B144" s="198" t="s">
        <v>739</v>
      </c>
      <c r="C144" s="198" t="s">
        <v>738</v>
      </c>
      <c r="D144" s="250"/>
      <c r="E144" s="219"/>
      <c r="F144" s="219"/>
      <c r="G144" s="155" t="str">
        <f t="shared" si="16"/>
        <v>--</v>
      </c>
      <c r="H144" s="156" t="str">
        <f t="shared" si="17"/>
        <v>--</v>
      </c>
      <c r="I144" s="156" t="str">
        <f t="shared" si="18"/>
        <v>--</v>
      </c>
      <c r="J144" s="157" t="str">
        <f t="shared" si="19"/>
        <v>--</v>
      </c>
    </row>
    <row r="145" spans="2:10" s="5" customFormat="1" ht="14.25">
      <c r="B145" s="198" t="s">
        <v>259</v>
      </c>
      <c r="C145" s="198" t="s">
        <v>260</v>
      </c>
      <c r="D145" s="250"/>
      <c r="E145" s="219"/>
      <c r="F145" s="219"/>
      <c r="G145" s="155" t="str">
        <f t="shared" si="16"/>
        <v>--</v>
      </c>
      <c r="H145" s="156" t="str">
        <f t="shared" si="17"/>
        <v>--</v>
      </c>
      <c r="I145" s="156" t="str">
        <f t="shared" si="18"/>
        <v>--</v>
      </c>
      <c r="J145" s="157" t="str">
        <f t="shared" si="19"/>
        <v>--</v>
      </c>
    </row>
    <row r="146" spans="2:10" s="5" customFormat="1" ht="14.25">
      <c r="B146" s="198" t="s">
        <v>60</v>
      </c>
      <c r="C146" s="198" t="s">
        <v>61</v>
      </c>
      <c r="D146" s="250"/>
      <c r="E146" s="219"/>
      <c r="F146" s="219"/>
      <c r="G146" s="155" t="str">
        <f t="shared" si="16"/>
        <v>--</v>
      </c>
      <c r="H146" s="156" t="str">
        <f t="shared" si="17"/>
        <v>--</v>
      </c>
      <c r="I146" s="156" t="str">
        <f t="shared" si="18"/>
        <v>--</v>
      </c>
      <c r="J146" s="157" t="str">
        <f t="shared" si="19"/>
        <v>--</v>
      </c>
    </row>
    <row r="147" spans="2:10" s="5" customFormat="1" ht="14.25">
      <c r="B147" s="198" t="s">
        <v>62</v>
      </c>
      <c r="C147" s="198" t="s">
        <v>63</v>
      </c>
      <c r="D147" s="250"/>
      <c r="E147" s="219"/>
      <c r="F147" s="219"/>
      <c r="G147" s="155" t="str">
        <f t="shared" si="16"/>
        <v>--</v>
      </c>
      <c r="H147" s="156" t="str">
        <f t="shared" si="17"/>
        <v>--</v>
      </c>
      <c r="I147" s="156" t="str">
        <f t="shared" si="18"/>
        <v>--</v>
      </c>
      <c r="J147" s="157" t="str">
        <f t="shared" si="19"/>
        <v>--</v>
      </c>
    </row>
    <row r="148" spans="2:10" s="5" customFormat="1" ht="14.25">
      <c r="B148" s="198" t="s">
        <v>64</v>
      </c>
      <c r="C148" s="198" t="s">
        <v>65</v>
      </c>
      <c r="D148" s="250"/>
      <c r="E148" s="219"/>
      <c r="F148" s="219"/>
      <c r="G148" s="155" t="str">
        <f t="shared" si="16"/>
        <v>--</v>
      </c>
      <c r="H148" s="156" t="str">
        <f t="shared" si="17"/>
        <v>--</v>
      </c>
      <c r="I148" s="156" t="str">
        <f t="shared" si="18"/>
        <v>--</v>
      </c>
      <c r="J148" s="157" t="str">
        <f t="shared" si="19"/>
        <v>--</v>
      </c>
    </row>
    <row r="149" spans="2:10" s="5" customFormat="1" ht="14.25">
      <c r="B149" s="198" t="s">
        <v>66</v>
      </c>
      <c r="C149" s="198" t="s">
        <v>67</v>
      </c>
      <c r="D149" s="250"/>
      <c r="E149" s="219"/>
      <c r="F149" s="219"/>
      <c r="G149" s="155" t="str">
        <f t="shared" si="16"/>
        <v>--</v>
      </c>
      <c r="H149" s="156" t="str">
        <f t="shared" si="17"/>
        <v>--</v>
      </c>
      <c r="I149" s="156" t="str">
        <f t="shared" si="18"/>
        <v>--</v>
      </c>
      <c r="J149" s="157" t="str">
        <f t="shared" si="19"/>
        <v>--</v>
      </c>
    </row>
    <row r="150" spans="2:10" s="5" customFormat="1" ht="14.25">
      <c r="B150" s="198" t="s">
        <v>68</v>
      </c>
      <c r="C150" s="198" t="s">
        <v>69</v>
      </c>
      <c r="D150" s="250"/>
      <c r="E150" s="219"/>
      <c r="F150" s="219"/>
      <c r="G150" s="155" t="str">
        <f t="shared" si="16"/>
        <v>--</v>
      </c>
      <c r="H150" s="156" t="str">
        <f t="shared" si="17"/>
        <v>--</v>
      </c>
      <c r="I150" s="156" t="str">
        <f t="shared" si="18"/>
        <v>--</v>
      </c>
      <c r="J150" s="157" t="str">
        <f t="shared" si="19"/>
        <v>--</v>
      </c>
    </row>
    <row r="151" spans="2:10" s="5" customFormat="1" ht="14.25">
      <c r="B151" s="198" t="s">
        <v>261</v>
      </c>
      <c r="C151" s="198" t="s">
        <v>740</v>
      </c>
      <c r="D151" s="250"/>
      <c r="E151" s="219"/>
      <c r="F151" s="219"/>
      <c r="G151" s="155" t="str">
        <f t="shared" si="16"/>
        <v>--</v>
      </c>
      <c r="H151" s="156" t="str">
        <f t="shared" si="17"/>
        <v>--</v>
      </c>
      <c r="I151" s="156" t="str">
        <f t="shared" si="18"/>
        <v>--</v>
      </c>
      <c r="J151" s="157" t="str">
        <f t="shared" si="19"/>
        <v>--</v>
      </c>
    </row>
    <row r="152" spans="2:10" s="5" customFormat="1" ht="14.25">
      <c r="B152" s="198" t="s">
        <v>78</v>
      </c>
      <c r="C152" s="198" t="s">
        <v>741</v>
      </c>
      <c r="D152" s="250"/>
      <c r="E152" s="219"/>
      <c r="F152" s="219"/>
      <c r="G152" s="155" t="str">
        <f t="shared" si="16"/>
        <v>--</v>
      </c>
      <c r="H152" s="156" t="str">
        <f t="shared" si="17"/>
        <v>--</v>
      </c>
      <c r="I152" s="156" t="str">
        <f t="shared" si="18"/>
        <v>--</v>
      </c>
      <c r="J152" s="157" t="str">
        <f t="shared" si="19"/>
        <v>--</v>
      </c>
    </row>
    <row r="153" spans="2:10" s="5" customFormat="1" ht="14.25">
      <c r="B153" s="198" t="s">
        <v>743</v>
      </c>
      <c r="C153" s="198" t="s">
        <v>742</v>
      </c>
      <c r="D153" s="250"/>
      <c r="E153" s="219"/>
      <c r="F153" s="219"/>
      <c r="G153" s="155" t="str">
        <f t="shared" si="16"/>
        <v>--</v>
      </c>
      <c r="H153" s="156" t="str">
        <f t="shared" si="17"/>
        <v>--</v>
      </c>
      <c r="I153" s="156" t="str">
        <f t="shared" si="18"/>
        <v>--</v>
      </c>
      <c r="J153" s="157" t="str">
        <f t="shared" si="19"/>
        <v>--</v>
      </c>
    </row>
    <row r="154" spans="2:10" s="5" customFormat="1" ht="14.25">
      <c r="B154" s="198" t="s">
        <v>745</v>
      </c>
      <c r="C154" s="198" t="s">
        <v>744</v>
      </c>
      <c r="D154" s="250"/>
      <c r="E154" s="219"/>
      <c r="F154" s="219"/>
      <c r="G154" s="155" t="str">
        <f t="shared" si="16"/>
        <v>--</v>
      </c>
      <c r="H154" s="156" t="str">
        <f t="shared" si="17"/>
        <v>--</v>
      </c>
      <c r="I154" s="156" t="str">
        <f t="shared" si="18"/>
        <v>--</v>
      </c>
      <c r="J154" s="157" t="str">
        <f t="shared" si="19"/>
        <v>--</v>
      </c>
    </row>
    <row r="155" spans="2:10" s="5" customFormat="1" ht="14.25">
      <c r="B155" s="198" t="s">
        <v>747</v>
      </c>
      <c r="C155" s="198" t="s">
        <v>746</v>
      </c>
      <c r="D155" s="250"/>
      <c r="E155" s="219"/>
      <c r="F155" s="219"/>
      <c r="G155" s="155" t="str">
        <f t="shared" si="16"/>
        <v>--</v>
      </c>
      <c r="H155" s="156" t="str">
        <f t="shared" si="17"/>
        <v>--</v>
      </c>
      <c r="I155" s="156" t="str">
        <f t="shared" si="18"/>
        <v>--</v>
      </c>
      <c r="J155" s="157" t="str">
        <f t="shared" si="19"/>
        <v>--</v>
      </c>
    </row>
    <row r="156" spans="2:10" s="5" customFormat="1" ht="14.25">
      <c r="B156" s="198" t="s">
        <v>749</v>
      </c>
      <c r="C156" s="198" t="s">
        <v>748</v>
      </c>
      <c r="D156" s="250"/>
      <c r="E156" s="219"/>
      <c r="F156" s="219"/>
      <c r="G156" s="155" t="str">
        <f t="shared" si="16"/>
        <v>--</v>
      </c>
      <c r="H156" s="156" t="str">
        <f t="shared" si="17"/>
        <v>--</v>
      </c>
      <c r="I156" s="156" t="str">
        <f t="shared" si="18"/>
        <v>--</v>
      </c>
      <c r="J156" s="157" t="str">
        <f t="shared" si="19"/>
        <v>--</v>
      </c>
    </row>
    <row r="157" spans="2:10" s="5" customFormat="1" ht="14.25">
      <c r="B157" s="198" t="s">
        <v>751</v>
      </c>
      <c r="C157" s="198" t="s">
        <v>750</v>
      </c>
      <c r="D157" s="250"/>
      <c r="E157" s="219"/>
      <c r="F157" s="219"/>
      <c r="G157" s="155" t="str">
        <f t="shared" si="16"/>
        <v>--</v>
      </c>
      <c r="H157" s="156" t="str">
        <f t="shared" si="17"/>
        <v>--</v>
      </c>
      <c r="I157" s="156" t="str">
        <f t="shared" si="18"/>
        <v>--</v>
      </c>
      <c r="J157" s="157" t="str">
        <f t="shared" si="19"/>
        <v>--</v>
      </c>
    </row>
    <row r="158" spans="2:10" s="5" customFormat="1" ht="14.25">
      <c r="B158" s="198" t="s">
        <v>263</v>
      </c>
      <c r="C158" s="198" t="s">
        <v>752</v>
      </c>
      <c r="D158" s="250"/>
      <c r="E158" s="219"/>
      <c r="F158" s="219"/>
      <c r="G158" s="155" t="str">
        <f t="shared" si="16"/>
        <v>--</v>
      </c>
      <c r="H158" s="156" t="str">
        <f t="shared" si="17"/>
        <v>--</v>
      </c>
      <c r="I158" s="156" t="str">
        <f t="shared" si="18"/>
        <v>--</v>
      </c>
      <c r="J158" s="157" t="str">
        <f t="shared" si="19"/>
        <v>--</v>
      </c>
    </row>
    <row r="159" spans="2:10" s="5" customFormat="1" ht="14.25">
      <c r="B159" s="198" t="s">
        <v>265</v>
      </c>
      <c r="C159" s="198" t="s">
        <v>753</v>
      </c>
      <c r="D159" s="250"/>
      <c r="E159" s="219"/>
      <c r="F159" s="219"/>
      <c r="G159" s="155" t="str">
        <f t="shared" si="16"/>
        <v>--</v>
      </c>
      <c r="H159" s="156" t="str">
        <f t="shared" si="17"/>
        <v>--</v>
      </c>
      <c r="I159" s="156" t="str">
        <f t="shared" si="18"/>
        <v>--</v>
      </c>
      <c r="J159" s="157" t="str">
        <f t="shared" si="19"/>
        <v>--</v>
      </c>
    </row>
    <row r="160" spans="2:10" s="5" customFormat="1" ht="14.25">
      <c r="B160" s="198" t="s">
        <v>755</v>
      </c>
      <c r="C160" s="198" t="s">
        <v>754</v>
      </c>
      <c r="D160" s="250"/>
      <c r="E160" s="219"/>
      <c r="F160" s="219"/>
      <c r="G160" s="155" t="str">
        <f t="shared" si="16"/>
        <v>--</v>
      </c>
      <c r="H160" s="156" t="str">
        <f t="shared" si="17"/>
        <v>--</v>
      </c>
      <c r="I160" s="156" t="str">
        <f t="shared" si="18"/>
        <v>--</v>
      </c>
      <c r="J160" s="157" t="str">
        <f t="shared" si="19"/>
        <v>--</v>
      </c>
    </row>
    <row r="161" spans="2:10" s="5" customFormat="1" ht="14.25">
      <c r="B161" s="198" t="s">
        <v>757</v>
      </c>
      <c r="C161" s="198" t="s">
        <v>756</v>
      </c>
      <c r="D161" s="250"/>
      <c r="E161" s="219"/>
      <c r="F161" s="219"/>
      <c r="G161" s="155" t="str">
        <f t="shared" si="16"/>
        <v>--</v>
      </c>
      <c r="H161" s="156" t="str">
        <f t="shared" si="17"/>
        <v>--</v>
      </c>
      <c r="I161" s="156" t="str">
        <f t="shared" si="18"/>
        <v>--</v>
      </c>
      <c r="J161" s="157" t="str">
        <f t="shared" si="19"/>
        <v>--</v>
      </c>
    </row>
    <row r="162" spans="2:10" s="5" customFormat="1" ht="14.25">
      <c r="B162" s="198" t="s">
        <v>759</v>
      </c>
      <c r="C162" s="198" t="s">
        <v>758</v>
      </c>
      <c r="D162" s="250"/>
      <c r="E162" s="219"/>
      <c r="F162" s="219"/>
      <c r="G162" s="155" t="str">
        <f t="shared" si="16"/>
        <v>--</v>
      </c>
      <c r="H162" s="156" t="str">
        <f t="shared" si="17"/>
        <v>--</v>
      </c>
      <c r="I162" s="156" t="str">
        <f t="shared" si="18"/>
        <v>--</v>
      </c>
      <c r="J162" s="157" t="str">
        <f t="shared" si="19"/>
        <v>--</v>
      </c>
    </row>
    <row r="163" spans="2:10" s="5" customFormat="1" ht="14.25">
      <c r="B163" s="198" t="s">
        <v>253</v>
      </c>
      <c r="C163" s="198" t="s">
        <v>760</v>
      </c>
      <c r="D163" s="250"/>
      <c r="E163" s="219"/>
      <c r="F163" s="219"/>
      <c r="G163" s="155" t="str">
        <f t="shared" si="16"/>
        <v>--</v>
      </c>
      <c r="H163" s="156" t="str">
        <f t="shared" si="17"/>
        <v>--</v>
      </c>
      <c r="I163" s="156" t="str">
        <f t="shared" si="18"/>
        <v>--</v>
      </c>
      <c r="J163" s="157" t="str">
        <f t="shared" si="19"/>
        <v>--</v>
      </c>
    </row>
    <row r="164" spans="2:10" s="5" customFormat="1" ht="14.25">
      <c r="B164" s="198" t="s">
        <v>81</v>
      </c>
      <c r="C164" s="198" t="s">
        <v>761</v>
      </c>
      <c r="D164" s="250"/>
      <c r="E164" s="219"/>
      <c r="F164" s="219"/>
      <c r="G164" s="155" t="str">
        <f t="shared" si="16"/>
        <v>--</v>
      </c>
      <c r="H164" s="156" t="str">
        <f t="shared" si="17"/>
        <v>--</v>
      </c>
      <c r="I164" s="156" t="str">
        <f t="shared" si="18"/>
        <v>--</v>
      </c>
      <c r="J164" s="157" t="str">
        <f t="shared" si="19"/>
        <v>--</v>
      </c>
    </row>
    <row r="165" spans="2:10" s="5" customFormat="1" ht="14.25">
      <c r="B165" s="198" t="s">
        <v>79</v>
      </c>
      <c r="C165" s="198" t="s">
        <v>762</v>
      </c>
      <c r="D165" s="250"/>
      <c r="E165" s="219"/>
      <c r="F165" s="219"/>
      <c r="G165" s="155" t="str">
        <f t="shared" si="16"/>
        <v>--</v>
      </c>
      <c r="H165" s="156" t="str">
        <f t="shared" si="17"/>
        <v>--</v>
      </c>
      <c r="I165" s="156" t="str">
        <f t="shared" si="18"/>
        <v>--</v>
      </c>
      <c r="J165" s="157" t="str">
        <f t="shared" si="19"/>
        <v>--</v>
      </c>
    </row>
    <row r="166" spans="2:10" s="5" customFormat="1" ht="14.25">
      <c r="B166" s="198" t="s">
        <v>579</v>
      </c>
      <c r="C166" s="198" t="s">
        <v>763</v>
      </c>
      <c r="D166" s="250"/>
      <c r="E166" s="219"/>
      <c r="F166" s="219"/>
      <c r="G166" s="155" t="str">
        <f t="shared" si="16"/>
        <v>--</v>
      </c>
      <c r="H166" s="156" t="str">
        <f t="shared" si="17"/>
        <v>--</v>
      </c>
      <c r="I166" s="156" t="str">
        <f t="shared" si="18"/>
        <v>--</v>
      </c>
      <c r="J166" s="157" t="str">
        <f t="shared" si="19"/>
        <v>--</v>
      </c>
    </row>
    <row r="167" spans="2:10" s="5" customFormat="1" ht="14.25">
      <c r="B167" s="198" t="s">
        <v>765</v>
      </c>
      <c r="C167" s="198" t="s">
        <v>764</v>
      </c>
      <c r="D167" s="250"/>
      <c r="E167" s="219"/>
      <c r="F167" s="219"/>
      <c r="G167" s="155" t="str">
        <f t="shared" si="16"/>
        <v>--</v>
      </c>
      <c r="H167" s="156" t="str">
        <f t="shared" si="17"/>
        <v>--</v>
      </c>
      <c r="I167" s="156" t="str">
        <f t="shared" si="18"/>
        <v>--</v>
      </c>
      <c r="J167" s="157" t="str">
        <f t="shared" si="19"/>
        <v>--</v>
      </c>
    </row>
    <row r="168" spans="2:10" s="5" customFormat="1" ht="14.25">
      <c r="B168" s="198" t="s">
        <v>82</v>
      </c>
      <c r="C168" s="198" t="s">
        <v>766</v>
      </c>
      <c r="D168" s="250"/>
      <c r="E168" s="219"/>
      <c r="F168" s="219"/>
      <c r="G168" s="155" t="str">
        <f t="shared" si="16"/>
        <v>--</v>
      </c>
      <c r="H168" s="156" t="str">
        <f t="shared" si="17"/>
        <v>--</v>
      </c>
      <c r="I168" s="156" t="str">
        <f t="shared" si="18"/>
        <v>--</v>
      </c>
      <c r="J168" s="157" t="str">
        <f t="shared" si="19"/>
        <v>--</v>
      </c>
    </row>
    <row r="169" spans="2:10" s="5" customFormat="1" ht="14.25">
      <c r="B169" s="198" t="s">
        <v>271</v>
      </c>
      <c r="C169" s="198" t="s">
        <v>767</v>
      </c>
      <c r="D169" s="250"/>
      <c r="E169" s="219"/>
      <c r="F169" s="219"/>
      <c r="G169" s="155" t="str">
        <f t="shared" si="16"/>
        <v>--</v>
      </c>
      <c r="H169" s="156" t="str">
        <f t="shared" si="17"/>
        <v>--</v>
      </c>
      <c r="I169" s="156" t="str">
        <f t="shared" si="18"/>
        <v>--</v>
      </c>
      <c r="J169" s="157" t="str">
        <f t="shared" si="19"/>
        <v>--</v>
      </c>
    </row>
    <row r="170" spans="2:10" s="5" customFormat="1" ht="14.25">
      <c r="B170" s="198" t="s">
        <v>273</v>
      </c>
      <c r="C170" s="198" t="s">
        <v>768</v>
      </c>
      <c r="D170" s="250"/>
      <c r="E170" s="219"/>
      <c r="F170" s="219"/>
      <c r="G170" s="155" t="str">
        <f t="shared" si="16"/>
        <v>--</v>
      </c>
      <c r="H170" s="156" t="str">
        <f t="shared" si="17"/>
        <v>--</v>
      </c>
      <c r="I170" s="156" t="str">
        <f t="shared" si="18"/>
        <v>--</v>
      </c>
      <c r="J170" s="157" t="str">
        <f t="shared" si="19"/>
        <v>--</v>
      </c>
    </row>
    <row r="171" spans="2:10" s="5" customFormat="1" ht="14.25">
      <c r="B171" s="198" t="s">
        <v>275</v>
      </c>
      <c r="C171" s="198" t="s">
        <v>769</v>
      </c>
      <c r="D171" s="250"/>
      <c r="E171" s="219"/>
      <c r="F171" s="219"/>
      <c r="G171" s="155" t="str">
        <f t="shared" si="16"/>
        <v>--</v>
      </c>
      <c r="H171" s="156" t="str">
        <f t="shared" si="17"/>
        <v>--</v>
      </c>
      <c r="I171" s="156" t="str">
        <f t="shared" si="18"/>
        <v>--</v>
      </c>
      <c r="J171" s="157" t="str">
        <f t="shared" si="19"/>
        <v>--</v>
      </c>
    </row>
    <row r="172" spans="2:10" s="5" customFormat="1" ht="14.25">
      <c r="B172" s="198" t="s">
        <v>771</v>
      </c>
      <c r="C172" s="198" t="s">
        <v>770</v>
      </c>
      <c r="D172" s="250"/>
      <c r="E172" s="219"/>
      <c r="F172" s="219"/>
      <c r="G172" s="155" t="str">
        <f t="shared" si="16"/>
        <v>--</v>
      </c>
      <c r="H172" s="156" t="str">
        <f t="shared" si="17"/>
        <v>--</v>
      </c>
      <c r="I172" s="156" t="str">
        <f t="shared" si="18"/>
        <v>--</v>
      </c>
      <c r="J172" s="157" t="str">
        <f t="shared" si="19"/>
        <v>--</v>
      </c>
    </row>
    <row r="173" spans="2:10" s="5" customFormat="1" ht="14.25">
      <c r="B173" s="198" t="s">
        <v>277</v>
      </c>
      <c r="C173" s="198" t="s">
        <v>278</v>
      </c>
      <c r="D173" s="250"/>
      <c r="E173" s="219"/>
      <c r="F173" s="219"/>
      <c r="G173" s="155" t="str">
        <f t="shared" si="16"/>
        <v>--</v>
      </c>
      <c r="H173" s="156" t="str">
        <f t="shared" si="17"/>
        <v>--</v>
      </c>
      <c r="I173" s="156" t="str">
        <f t="shared" si="18"/>
        <v>--</v>
      </c>
      <c r="J173" s="157" t="str">
        <f t="shared" si="19"/>
        <v>--</v>
      </c>
    </row>
    <row r="174" spans="2:10" s="5" customFormat="1" ht="14.25">
      <c r="B174" s="198" t="s">
        <v>621</v>
      </c>
      <c r="C174" s="198" t="s">
        <v>772</v>
      </c>
      <c r="D174" s="250"/>
      <c r="E174" s="219"/>
      <c r="F174" s="219"/>
      <c r="G174" s="155" t="str">
        <f t="shared" si="16"/>
        <v>--</v>
      </c>
      <c r="H174" s="156" t="str">
        <f t="shared" si="17"/>
        <v>--</v>
      </c>
      <c r="I174" s="156" t="str">
        <f t="shared" si="18"/>
        <v>--</v>
      </c>
      <c r="J174" s="157" t="str">
        <f t="shared" si="19"/>
        <v>--</v>
      </c>
    </row>
    <row r="175" spans="2:10" s="5" customFormat="1" ht="14.25">
      <c r="B175" s="198" t="s">
        <v>279</v>
      </c>
      <c r="C175" s="198" t="s">
        <v>280</v>
      </c>
      <c r="D175" s="250"/>
      <c r="E175" s="219"/>
      <c r="F175" s="219"/>
      <c r="G175" s="155" t="str">
        <f t="shared" si="16"/>
        <v>--</v>
      </c>
      <c r="H175" s="156" t="str">
        <f t="shared" si="17"/>
        <v>--</v>
      </c>
      <c r="I175" s="156" t="str">
        <f t="shared" si="18"/>
        <v>--</v>
      </c>
      <c r="J175" s="157" t="str">
        <f t="shared" si="19"/>
        <v>--</v>
      </c>
    </row>
    <row r="176" spans="2:10" s="5" customFormat="1" ht="14.25">
      <c r="B176" s="198" t="s">
        <v>281</v>
      </c>
      <c r="C176" s="198" t="s">
        <v>282</v>
      </c>
      <c r="D176" s="250"/>
      <c r="E176" s="219"/>
      <c r="F176" s="219"/>
      <c r="G176" s="155" t="str">
        <f t="shared" si="16"/>
        <v>--</v>
      </c>
      <c r="H176" s="156" t="str">
        <f t="shared" si="17"/>
        <v>--</v>
      </c>
      <c r="I176" s="156" t="str">
        <f t="shared" si="18"/>
        <v>--</v>
      </c>
      <c r="J176" s="157" t="str">
        <f t="shared" si="19"/>
        <v>--</v>
      </c>
    </row>
    <row r="177" spans="2:10" s="5" customFormat="1" ht="14.25">
      <c r="B177" s="198" t="s">
        <v>283</v>
      </c>
      <c r="C177" s="198" t="s">
        <v>773</v>
      </c>
      <c r="D177" s="250"/>
      <c r="E177" s="219"/>
      <c r="F177" s="219"/>
      <c r="G177" s="155" t="str">
        <f t="shared" si="16"/>
        <v>--</v>
      </c>
      <c r="H177" s="156" t="str">
        <f t="shared" si="17"/>
        <v>--</v>
      </c>
      <c r="I177" s="156" t="str">
        <f t="shared" si="18"/>
        <v>--</v>
      </c>
      <c r="J177" s="157" t="str">
        <f t="shared" si="19"/>
        <v>--</v>
      </c>
    </row>
    <row r="178" spans="2:10" s="5" customFormat="1" ht="14.25">
      <c r="B178" s="198" t="s">
        <v>285</v>
      </c>
      <c r="C178" s="198" t="s">
        <v>774</v>
      </c>
      <c r="D178" s="250"/>
      <c r="E178" s="219"/>
      <c r="F178" s="219"/>
      <c r="G178" s="155" t="str">
        <f t="shared" si="16"/>
        <v>--</v>
      </c>
      <c r="H178" s="156" t="str">
        <f t="shared" si="17"/>
        <v>--</v>
      </c>
      <c r="I178" s="156" t="str">
        <f t="shared" si="18"/>
        <v>--</v>
      </c>
      <c r="J178" s="157" t="str">
        <f t="shared" si="19"/>
        <v>--</v>
      </c>
    </row>
    <row r="179" spans="2:10" s="5" customFormat="1" ht="14.25">
      <c r="B179" s="198" t="s">
        <v>776</v>
      </c>
      <c r="C179" s="198" t="s">
        <v>775</v>
      </c>
      <c r="D179" s="250"/>
      <c r="E179" s="219"/>
      <c r="F179" s="219"/>
      <c r="G179" s="155" t="str">
        <f t="shared" si="16"/>
        <v>--</v>
      </c>
      <c r="H179" s="156" t="str">
        <f t="shared" si="17"/>
        <v>--</v>
      </c>
      <c r="I179" s="156" t="str">
        <f t="shared" si="18"/>
        <v>--</v>
      </c>
      <c r="J179" s="157" t="str">
        <f t="shared" si="19"/>
        <v>--</v>
      </c>
    </row>
    <row r="180" spans="2:10" s="5" customFormat="1" ht="14.25">
      <c r="B180" s="198" t="s">
        <v>287</v>
      </c>
      <c r="C180" s="198" t="s">
        <v>777</v>
      </c>
      <c r="D180" s="250"/>
      <c r="E180" s="219"/>
      <c r="F180" s="219"/>
      <c r="G180" s="155" t="str">
        <f t="shared" si="16"/>
        <v>--</v>
      </c>
      <c r="H180" s="156" t="str">
        <f t="shared" si="17"/>
        <v>--</v>
      </c>
      <c r="I180" s="156" t="str">
        <f t="shared" si="18"/>
        <v>--</v>
      </c>
      <c r="J180" s="157" t="str">
        <f t="shared" si="19"/>
        <v>--</v>
      </c>
    </row>
    <row r="181" spans="2:10" s="5" customFormat="1" ht="14.25">
      <c r="B181" s="198" t="s">
        <v>779</v>
      </c>
      <c r="C181" s="198" t="s">
        <v>778</v>
      </c>
      <c r="D181" s="250"/>
      <c r="E181" s="219"/>
      <c r="F181" s="219"/>
      <c r="G181" s="155" t="str">
        <f t="shared" si="16"/>
        <v>--</v>
      </c>
      <c r="H181" s="156" t="str">
        <f t="shared" si="17"/>
        <v>--</v>
      </c>
      <c r="I181" s="156" t="str">
        <f t="shared" si="18"/>
        <v>--</v>
      </c>
      <c r="J181" s="157" t="str">
        <f t="shared" si="19"/>
        <v>--</v>
      </c>
    </row>
    <row r="182" spans="2:10" s="5" customFormat="1" ht="14.25">
      <c r="B182" s="198" t="s">
        <v>781</v>
      </c>
      <c r="C182" s="198" t="s">
        <v>780</v>
      </c>
      <c r="D182" s="250"/>
      <c r="E182" s="219"/>
      <c r="F182" s="219"/>
      <c r="G182" s="155" t="str">
        <f t="shared" si="16"/>
        <v>--</v>
      </c>
      <c r="H182" s="156" t="str">
        <f t="shared" si="17"/>
        <v>--</v>
      </c>
      <c r="I182" s="156" t="str">
        <f t="shared" si="18"/>
        <v>--</v>
      </c>
      <c r="J182" s="157" t="str">
        <f t="shared" si="19"/>
        <v>--</v>
      </c>
    </row>
    <row r="183" spans="2:10" s="5" customFormat="1" ht="14.25">
      <c r="B183" s="198" t="s">
        <v>783</v>
      </c>
      <c r="C183" s="198" t="s">
        <v>782</v>
      </c>
      <c r="D183" s="250"/>
      <c r="E183" s="219"/>
      <c r="F183" s="219"/>
      <c r="G183" s="155" t="str">
        <f t="shared" si="16"/>
        <v>--</v>
      </c>
      <c r="H183" s="156" t="str">
        <f t="shared" si="17"/>
        <v>--</v>
      </c>
      <c r="I183" s="156" t="str">
        <f t="shared" si="18"/>
        <v>--</v>
      </c>
      <c r="J183" s="157" t="str">
        <f t="shared" si="19"/>
        <v>--</v>
      </c>
    </row>
    <row r="184" spans="2:10" s="5" customFormat="1" ht="14.25">
      <c r="B184" s="198" t="s">
        <v>1132</v>
      </c>
      <c r="C184" s="198" t="s">
        <v>1131</v>
      </c>
      <c r="D184" s="250"/>
      <c r="E184" s="219"/>
      <c r="F184" s="219"/>
      <c r="G184" s="155" t="str">
        <f t="shared" si="16"/>
        <v>--</v>
      </c>
      <c r="H184" s="156" t="str">
        <f t="shared" si="17"/>
        <v>--</v>
      </c>
      <c r="I184" s="156" t="str">
        <f t="shared" si="18"/>
        <v>--</v>
      </c>
      <c r="J184" s="157" t="str">
        <f t="shared" si="19"/>
        <v>--</v>
      </c>
    </row>
    <row r="185" spans="2:10" s="5" customFormat="1" ht="14.25">
      <c r="B185" s="198" t="s">
        <v>289</v>
      </c>
      <c r="C185" s="198" t="s">
        <v>784</v>
      </c>
      <c r="D185" s="250"/>
      <c r="E185" s="219"/>
      <c r="F185" s="219"/>
      <c r="G185" s="155" t="str">
        <f t="shared" si="16"/>
        <v>--</v>
      </c>
      <c r="H185" s="156" t="str">
        <f t="shared" si="17"/>
        <v>--</v>
      </c>
      <c r="I185" s="156" t="str">
        <f t="shared" si="18"/>
        <v>--</v>
      </c>
      <c r="J185" s="157" t="str">
        <f t="shared" si="19"/>
        <v>--</v>
      </c>
    </row>
    <row r="186" spans="2:10" s="5" customFormat="1" ht="14.25">
      <c r="B186" s="198" t="s">
        <v>785</v>
      </c>
      <c r="C186" s="198" t="s">
        <v>1133</v>
      </c>
      <c r="D186" s="250"/>
      <c r="E186" s="219"/>
      <c r="F186" s="219"/>
      <c r="G186" s="155" t="str">
        <f t="shared" si="16"/>
        <v>--</v>
      </c>
      <c r="H186" s="156" t="str">
        <f t="shared" si="17"/>
        <v>--</v>
      </c>
      <c r="I186" s="156" t="str">
        <f t="shared" si="18"/>
        <v>--</v>
      </c>
      <c r="J186" s="157" t="str">
        <f t="shared" si="19"/>
        <v>--</v>
      </c>
    </row>
    <row r="187" spans="2:10" s="5" customFormat="1" ht="14.25">
      <c r="B187" s="198" t="s">
        <v>291</v>
      </c>
      <c r="C187" s="198" t="s">
        <v>786</v>
      </c>
      <c r="D187" s="250"/>
      <c r="E187" s="219"/>
      <c r="F187" s="219"/>
      <c r="G187" s="155" t="str">
        <f t="shared" si="16"/>
        <v>--</v>
      </c>
      <c r="H187" s="156" t="str">
        <f t="shared" si="17"/>
        <v>--</v>
      </c>
      <c r="I187" s="156" t="str">
        <f t="shared" si="18"/>
        <v>--</v>
      </c>
      <c r="J187" s="157" t="str">
        <f t="shared" si="19"/>
        <v>--</v>
      </c>
    </row>
    <row r="188" spans="2:10" s="5" customFormat="1" ht="14.25">
      <c r="B188" s="198" t="s">
        <v>293</v>
      </c>
      <c r="C188" s="198" t="s">
        <v>787</v>
      </c>
      <c r="D188" s="250"/>
      <c r="E188" s="219"/>
      <c r="F188" s="219"/>
      <c r="G188" s="155" t="str">
        <f t="shared" si="16"/>
        <v>--</v>
      </c>
      <c r="H188" s="156" t="str">
        <f t="shared" si="17"/>
        <v>--</v>
      </c>
      <c r="I188" s="156" t="str">
        <f t="shared" si="18"/>
        <v>--</v>
      </c>
      <c r="J188" s="157" t="str">
        <f t="shared" si="19"/>
        <v>--</v>
      </c>
    </row>
    <row r="189" spans="2:10" s="5" customFormat="1" ht="14.25">
      <c r="B189" s="198" t="s">
        <v>789</v>
      </c>
      <c r="C189" s="198" t="s">
        <v>788</v>
      </c>
      <c r="D189" s="250"/>
      <c r="E189" s="219"/>
      <c r="F189" s="219"/>
      <c r="G189" s="155" t="str">
        <f t="shared" si="16"/>
        <v>--</v>
      </c>
      <c r="H189" s="156" t="str">
        <f t="shared" si="17"/>
        <v>--</v>
      </c>
      <c r="I189" s="156" t="str">
        <f t="shared" si="18"/>
        <v>--</v>
      </c>
      <c r="J189" s="157" t="str">
        <f t="shared" si="19"/>
        <v>--</v>
      </c>
    </row>
    <row r="190" spans="2:10" s="5" customFormat="1" ht="14.25">
      <c r="B190" s="198" t="s">
        <v>791</v>
      </c>
      <c r="C190" s="198" t="s">
        <v>790</v>
      </c>
      <c r="D190" s="250"/>
      <c r="E190" s="219"/>
      <c r="F190" s="219"/>
      <c r="G190" s="155" t="str">
        <f t="shared" ref="G190:G253" si="20">IF($E190="","--",$E190*$G$10)</f>
        <v>--</v>
      </c>
      <c r="H190" s="156" t="str">
        <f t="shared" ref="H190:H253" si="21">IF($E190="","--",$E190*$H$10)</f>
        <v>--</v>
      </c>
      <c r="I190" s="156" t="str">
        <f t="shared" ref="I190:I253" si="22">IF($E190="","--",$E190*$I$10)</f>
        <v>--</v>
      </c>
      <c r="J190" s="157" t="str">
        <f t="shared" ref="J190:J253" si="23">IF($F190="","--",$F190*$J$10)</f>
        <v>--</v>
      </c>
    </row>
    <row r="191" spans="2:10" s="5" customFormat="1" ht="14.25">
      <c r="B191" s="198" t="s">
        <v>793</v>
      </c>
      <c r="C191" s="198" t="s">
        <v>792</v>
      </c>
      <c r="D191" s="250"/>
      <c r="E191" s="219"/>
      <c r="F191" s="219"/>
      <c r="G191" s="155" t="str">
        <f t="shared" si="20"/>
        <v>--</v>
      </c>
      <c r="H191" s="156" t="str">
        <f t="shared" si="21"/>
        <v>--</v>
      </c>
      <c r="I191" s="156" t="str">
        <f t="shared" si="22"/>
        <v>--</v>
      </c>
      <c r="J191" s="157" t="str">
        <f t="shared" si="23"/>
        <v>--</v>
      </c>
    </row>
    <row r="192" spans="2:10" s="5" customFormat="1" ht="14.25">
      <c r="B192" s="198" t="s">
        <v>295</v>
      </c>
      <c r="C192" s="198" t="s">
        <v>794</v>
      </c>
      <c r="D192" s="250"/>
      <c r="E192" s="219"/>
      <c r="F192" s="219"/>
      <c r="G192" s="155" t="str">
        <f t="shared" si="20"/>
        <v>--</v>
      </c>
      <c r="H192" s="156" t="str">
        <f t="shared" si="21"/>
        <v>--</v>
      </c>
      <c r="I192" s="156" t="str">
        <f t="shared" si="22"/>
        <v>--</v>
      </c>
      <c r="J192" s="157" t="str">
        <f t="shared" si="23"/>
        <v>--</v>
      </c>
    </row>
    <row r="193" spans="2:10" s="5" customFormat="1" ht="14.25">
      <c r="B193" s="198" t="s">
        <v>297</v>
      </c>
      <c r="C193" s="198" t="s">
        <v>795</v>
      </c>
      <c r="D193" s="250"/>
      <c r="E193" s="219"/>
      <c r="F193" s="219"/>
      <c r="G193" s="155" t="str">
        <f t="shared" si="20"/>
        <v>--</v>
      </c>
      <c r="H193" s="156" t="str">
        <f t="shared" si="21"/>
        <v>--</v>
      </c>
      <c r="I193" s="156" t="str">
        <f t="shared" si="22"/>
        <v>--</v>
      </c>
      <c r="J193" s="157" t="str">
        <f t="shared" si="23"/>
        <v>--</v>
      </c>
    </row>
    <row r="194" spans="2:10" s="5" customFormat="1" ht="14.25">
      <c r="B194" s="198" t="s">
        <v>797</v>
      </c>
      <c r="C194" s="198" t="s">
        <v>796</v>
      </c>
      <c r="D194" s="250"/>
      <c r="E194" s="219"/>
      <c r="F194" s="219"/>
      <c r="G194" s="155" t="str">
        <f t="shared" si="20"/>
        <v>--</v>
      </c>
      <c r="H194" s="156" t="str">
        <f t="shared" si="21"/>
        <v>--</v>
      </c>
      <c r="I194" s="156" t="str">
        <f t="shared" si="22"/>
        <v>--</v>
      </c>
      <c r="J194" s="157" t="str">
        <f t="shared" si="23"/>
        <v>--</v>
      </c>
    </row>
    <row r="195" spans="2:10" s="5" customFormat="1" ht="14.25">
      <c r="B195" s="198" t="s">
        <v>299</v>
      </c>
      <c r="C195" s="198" t="s">
        <v>798</v>
      </c>
      <c r="D195" s="250"/>
      <c r="E195" s="219"/>
      <c r="F195" s="219"/>
      <c r="G195" s="155" t="str">
        <f t="shared" si="20"/>
        <v>--</v>
      </c>
      <c r="H195" s="156" t="str">
        <f t="shared" si="21"/>
        <v>--</v>
      </c>
      <c r="I195" s="156" t="str">
        <f t="shared" si="22"/>
        <v>--</v>
      </c>
      <c r="J195" s="157" t="str">
        <f t="shared" si="23"/>
        <v>--</v>
      </c>
    </row>
    <row r="196" spans="2:10" s="5" customFormat="1" ht="14.25">
      <c r="B196" s="198" t="s">
        <v>301</v>
      </c>
      <c r="C196" s="198" t="s">
        <v>302</v>
      </c>
      <c r="D196" s="250"/>
      <c r="E196" s="219"/>
      <c r="F196" s="219"/>
      <c r="G196" s="155" t="str">
        <f t="shared" si="20"/>
        <v>--</v>
      </c>
      <c r="H196" s="156" t="str">
        <f t="shared" si="21"/>
        <v>--</v>
      </c>
      <c r="I196" s="156" t="str">
        <f t="shared" si="22"/>
        <v>--</v>
      </c>
      <c r="J196" s="157" t="str">
        <f t="shared" si="23"/>
        <v>--</v>
      </c>
    </row>
    <row r="197" spans="2:10" s="5" customFormat="1" ht="14.25">
      <c r="B197" s="198" t="s">
        <v>303</v>
      </c>
      <c r="C197" s="198" t="s">
        <v>304</v>
      </c>
      <c r="D197" s="250"/>
      <c r="E197" s="219"/>
      <c r="F197" s="219"/>
      <c r="G197" s="155" t="str">
        <f t="shared" si="20"/>
        <v>--</v>
      </c>
      <c r="H197" s="156" t="str">
        <f t="shared" si="21"/>
        <v>--</v>
      </c>
      <c r="I197" s="156" t="str">
        <f t="shared" si="22"/>
        <v>--</v>
      </c>
      <c r="J197" s="157" t="str">
        <f t="shared" si="23"/>
        <v>--</v>
      </c>
    </row>
    <row r="198" spans="2:10" s="5" customFormat="1" ht="14.25">
      <c r="B198" s="198" t="s">
        <v>305</v>
      </c>
      <c r="C198" s="198" t="s">
        <v>799</v>
      </c>
      <c r="D198" s="250"/>
      <c r="E198" s="219"/>
      <c r="F198" s="219"/>
      <c r="G198" s="155" t="str">
        <f t="shared" si="20"/>
        <v>--</v>
      </c>
      <c r="H198" s="156" t="str">
        <f t="shared" si="21"/>
        <v>--</v>
      </c>
      <c r="I198" s="156" t="str">
        <f t="shared" si="22"/>
        <v>--</v>
      </c>
      <c r="J198" s="157" t="str">
        <f t="shared" si="23"/>
        <v>--</v>
      </c>
    </row>
    <row r="199" spans="2:10" s="5" customFormat="1" ht="14.25">
      <c r="B199" s="198" t="s">
        <v>307</v>
      </c>
      <c r="C199" s="198" t="s">
        <v>308</v>
      </c>
      <c r="D199" s="250"/>
      <c r="E199" s="219"/>
      <c r="F199" s="219"/>
      <c r="G199" s="155" t="str">
        <f t="shared" si="20"/>
        <v>--</v>
      </c>
      <c r="H199" s="156" t="str">
        <f t="shared" si="21"/>
        <v>--</v>
      </c>
      <c r="I199" s="156" t="str">
        <f t="shared" si="22"/>
        <v>--</v>
      </c>
      <c r="J199" s="157" t="str">
        <f t="shared" si="23"/>
        <v>--</v>
      </c>
    </row>
    <row r="200" spans="2:10" s="5" customFormat="1" ht="14.25">
      <c r="B200" s="198" t="s">
        <v>309</v>
      </c>
      <c r="C200" s="198" t="s">
        <v>310</v>
      </c>
      <c r="D200" s="250"/>
      <c r="E200" s="219"/>
      <c r="F200" s="219"/>
      <c r="G200" s="155" t="str">
        <f t="shared" si="20"/>
        <v>--</v>
      </c>
      <c r="H200" s="156" t="str">
        <f t="shared" si="21"/>
        <v>--</v>
      </c>
      <c r="I200" s="156" t="str">
        <f t="shared" si="22"/>
        <v>--</v>
      </c>
      <c r="J200" s="157" t="str">
        <f t="shared" si="23"/>
        <v>--</v>
      </c>
    </row>
    <row r="201" spans="2:10" s="5" customFormat="1" ht="14.25">
      <c r="B201" s="198" t="s">
        <v>311</v>
      </c>
      <c r="C201" s="198" t="s">
        <v>800</v>
      </c>
      <c r="D201" s="250"/>
      <c r="E201" s="219"/>
      <c r="F201" s="219"/>
      <c r="G201" s="155" t="str">
        <f t="shared" si="20"/>
        <v>--</v>
      </c>
      <c r="H201" s="156" t="str">
        <f t="shared" si="21"/>
        <v>--</v>
      </c>
      <c r="I201" s="156" t="str">
        <f t="shared" si="22"/>
        <v>--</v>
      </c>
      <c r="J201" s="157" t="str">
        <f t="shared" si="23"/>
        <v>--</v>
      </c>
    </row>
    <row r="202" spans="2:10" s="5" customFormat="1" ht="14.25">
      <c r="B202" s="198" t="s">
        <v>323</v>
      </c>
      <c r="C202" s="198" t="s">
        <v>801</v>
      </c>
      <c r="D202" s="250"/>
      <c r="E202" s="219"/>
      <c r="F202" s="219"/>
      <c r="G202" s="155" t="str">
        <f t="shared" si="20"/>
        <v>--</v>
      </c>
      <c r="H202" s="156" t="str">
        <f t="shared" si="21"/>
        <v>--</v>
      </c>
      <c r="I202" s="156" t="str">
        <f t="shared" si="22"/>
        <v>--</v>
      </c>
      <c r="J202" s="157" t="str">
        <f t="shared" si="23"/>
        <v>--</v>
      </c>
    </row>
    <row r="203" spans="2:10" s="5" customFormat="1" ht="14.25">
      <c r="B203" s="198" t="s">
        <v>321</v>
      </c>
      <c r="C203" s="198" t="s">
        <v>802</v>
      </c>
      <c r="D203" s="250"/>
      <c r="E203" s="219"/>
      <c r="F203" s="219"/>
      <c r="G203" s="155" t="str">
        <f t="shared" si="20"/>
        <v>--</v>
      </c>
      <c r="H203" s="156" t="str">
        <f t="shared" si="21"/>
        <v>--</v>
      </c>
      <c r="I203" s="156" t="str">
        <f t="shared" si="22"/>
        <v>--</v>
      </c>
      <c r="J203" s="157" t="str">
        <f t="shared" si="23"/>
        <v>--</v>
      </c>
    </row>
    <row r="204" spans="2:10" s="5" customFormat="1" ht="14.25">
      <c r="B204" s="198" t="s">
        <v>804</v>
      </c>
      <c r="C204" s="198" t="s">
        <v>803</v>
      </c>
      <c r="D204" s="250"/>
      <c r="E204" s="219"/>
      <c r="F204" s="219"/>
      <c r="G204" s="155" t="str">
        <f t="shared" si="20"/>
        <v>--</v>
      </c>
      <c r="H204" s="156" t="str">
        <f t="shared" si="21"/>
        <v>--</v>
      </c>
      <c r="I204" s="156" t="str">
        <f t="shared" si="22"/>
        <v>--</v>
      </c>
      <c r="J204" s="157" t="str">
        <f t="shared" si="23"/>
        <v>--</v>
      </c>
    </row>
    <row r="205" spans="2:10" s="5" customFormat="1" ht="14.25">
      <c r="B205" s="198" t="s">
        <v>313</v>
      </c>
      <c r="C205" s="198" t="s">
        <v>805</v>
      </c>
      <c r="D205" s="250"/>
      <c r="E205" s="219"/>
      <c r="F205" s="219"/>
      <c r="G205" s="155" t="str">
        <f t="shared" si="20"/>
        <v>--</v>
      </c>
      <c r="H205" s="156" t="str">
        <f t="shared" si="21"/>
        <v>--</v>
      </c>
      <c r="I205" s="156" t="str">
        <f t="shared" si="22"/>
        <v>--</v>
      </c>
      <c r="J205" s="157" t="str">
        <f t="shared" si="23"/>
        <v>--</v>
      </c>
    </row>
    <row r="206" spans="2:10" s="5" customFormat="1" ht="14.25">
      <c r="B206" s="198" t="s">
        <v>219</v>
      </c>
      <c r="C206" s="198" t="s">
        <v>806</v>
      </c>
      <c r="D206" s="250"/>
      <c r="E206" s="219"/>
      <c r="F206" s="219"/>
      <c r="G206" s="155" t="str">
        <f t="shared" si="20"/>
        <v>--</v>
      </c>
      <c r="H206" s="156" t="str">
        <f t="shared" si="21"/>
        <v>--</v>
      </c>
      <c r="I206" s="156" t="str">
        <f t="shared" si="22"/>
        <v>--</v>
      </c>
      <c r="J206" s="157" t="str">
        <f t="shared" si="23"/>
        <v>--</v>
      </c>
    </row>
    <row r="207" spans="2:10" s="5" customFormat="1" ht="14.25">
      <c r="B207" s="198" t="s">
        <v>808</v>
      </c>
      <c r="C207" s="198" t="s">
        <v>807</v>
      </c>
      <c r="D207" s="250"/>
      <c r="E207" s="219"/>
      <c r="F207" s="219"/>
      <c r="G207" s="155" t="str">
        <f t="shared" si="20"/>
        <v>--</v>
      </c>
      <c r="H207" s="156" t="str">
        <f t="shared" si="21"/>
        <v>--</v>
      </c>
      <c r="I207" s="156" t="str">
        <f t="shared" si="22"/>
        <v>--</v>
      </c>
      <c r="J207" s="157" t="str">
        <f t="shared" si="23"/>
        <v>--</v>
      </c>
    </row>
    <row r="208" spans="2:10" s="5" customFormat="1" ht="14.25">
      <c r="B208" s="198" t="s">
        <v>810</v>
      </c>
      <c r="C208" s="198" t="s">
        <v>809</v>
      </c>
      <c r="D208" s="250"/>
      <c r="E208" s="219"/>
      <c r="F208" s="219"/>
      <c r="G208" s="155" t="str">
        <f t="shared" si="20"/>
        <v>--</v>
      </c>
      <c r="H208" s="156" t="str">
        <f t="shared" si="21"/>
        <v>--</v>
      </c>
      <c r="I208" s="156" t="str">
        <f t="shared" si="22"/>
        <v>--</v>
      </c>
      <c r="J208" s="157" t="str">
        <f t="shared" si="23"/>
        <v>--</v>
      </c>
    </row>
    <row r="209" spans="2:10" s="5" customFormat="1" ht="14.25">
      <c r="B209" s="198" t="s">
        <v>317</v>
      </c>
      <c r="C209" s="198" t="s">
        <v>812</v>
      </c>
      <c r="D209" s="250"/>
      <c r="E209" s="219"/>
      <c r="F209" s="219"/>
      <c r="G209" s="155" t="str">
        <f t="shared" si="20"/>
        <v>--</v>
      </c>
      <c r="H209" s="156" t="str">
        <f t="shared" si="21"/>
        <v>--</v>
      </c>
      <c r="I209" s="156" t="str">
        <f t="shared" si="22"/>
        <v>--</v>
      </c>
      <c r="J209" s="157" t="str">
        <f t="shared" si="23"/>
        <v>--</v>
      </c>
    </row>
    <row r="210" spans="2:10" s="5" customFormat="1" ht="14.25">
      <c r="B210" s="198" t="s">
        <v>319</v>
      </c>
      <c r="C210" s="198" t="s">
        <v>813</v>
      </c>
      <c r="D210" s="250"/>
      <c r="E210" s="219"/>
      <c r="F210" s="219"/>
      <c r="G210" s="155" t="str">
        <f t="shared" si="20"/>
        <v>--</v>
      </c>
      <c r="H210" s="156" t="str">
        <f t="shared" si="21"/>
        <v>--</v>
      </c>
      <c r="I210" s="156" t="str">
        <f t="shared" si="22"/>
        <v>--</v>
      </c>
      <c r="J210" s="157" t="str">
        <f t="shared" si="23"/>
        <v>--</v>
      </c>
    </row>
    <row r="211" spans="2:10" s="5" customFormat="1" ht="14.25">
      <c r="B211" s="198" t="s">
        <v>329</v>
      </c>
      <c r="C211" s="198" t="s">
        <v>814</v>
      </c>
      <c r="D211" s="250"/>
      <c r="E211" s="219"/>
      <c r="F211" s="219"/>
      <c r="G211" s="155" t="str">
        <f t="shared" si="20"/>
        <v>--</v>
      </c>
      <c r="H211" s="156" t="str">
        <f t="shared" si="21"/>
        <v>--</v>
      </c>
      <c r="I211" s="156" t="str">
        <f t="shared" si="22"/>
        <v>--</v>
      </c>
      <c r="J211" s="157" t="str">
        <f t="shared" si="23"/>
        <v>--</v>
      </c>
    </row>
    <row r="212" spans="2:10" s="5" customFormat="1" ht="14.25">
      <c r="B212" s="198" t="s">
        <v>331</v>
      </c>
      <c r="C212" s="198" t="s">
        <v>815</v>
      </c>
      <c r="D212" s="250"/>
      <c r="E212" s="219"/>
      <c r="F212" s="219"/>
      <c r="G212" s="155" t="str">
        <f t="shared" si="20"/>
        <v>--</v>
      </c>
      <c r="H212" s="156" t="str">
        <f t="shared" si="21"/>
        <v>--</v>
      </c>
      <c r="I212" s="156" t="str">
        <f t="shared" si="22"/>
        <v>--</v>
      </c>
      <c r="J212" s="157" t="str">
        <f t="shared" si="23"/>
        <v>--</v>
      </c>
    </row>
    <row r="213" spans="2:10" s="5" customFormat="1" ht="14.25">
      <c r="B213" s="198" t="s">
        <v>817</v>
      </c>
      <c r="C213" s="198" t="s">
        <v>816</v>
      </c>
      <c r="D213" s="250"/>
      <c r="E213" s="219"/>
      <c r="F213" s="219"/>
      <c r="G213" s="155" t="str">
        <f t="shared" si="20"/>
        <v>--</v>
      </c>
      <c r="H213" s="156" t="str">
        <f t="shared" si="21"/>
        <v>--</v>
      </c>
      <c r="I213" s="156" t="str">
        <f t="shared" si="22"/>
        <v>--</v>
      </c>
      <c r="J213" s="157" t="str">
        <f t="shared" si="23"/>
        <v>--</v>
      </c>
    </row>
    <row r="214" spans="2:10" s="5" customFormat="1" ht="14.25">
      <c r="B214" s="198" t="s">
        <v>70</v>
      </c>
      <c r="C214" s="198" t="s">
        <v>71</v>
      </c>
      <c r="D214" s="250"/>
      <c r="E214" s="219"/>
      <c r="F214" s="219"/>
      <c r="G214" s="155" t="str">
        <f t="shared" si="20"/>
        <v>--</v>
      </c>
      <c r="H214" s="156" t="str">
        <f t="shared" si="21"/>
        <v>--</v>
      </c>
      <c r="I214" s="156" t="str">
        <f t="shared" si="22"/>
        <v>--</v>
      </c>
      <c r="J214" s="157" t="str">
        <f t="shared" si="23"/>
        <v>--</v>
      </c>
    </row>
    <row r="215" spans="2:10" s="5" customFormat="1" ht="14.25">
      <c r="B215" s="198" t="s">
        <v>819</v>
      </c>
      <c r="C215" s="198" t="s">
        <v>818</v>
      </c>
      <c r="D215" s="250"/>
      <c r="E215" s="219"/>
      <c r="F215" s="219"/>
      <c r="G215" s="155" t="str">
        <f t="shared" si="20"/>
        <v>--</v>
      </c>
      <c r="H215" s="156" t="str">
        <f t="shared" si="21"/>
        <v>--</v>
      </c>
      <c r="I215" s="156" t="str">
        <f t="shared" si="22"/>
        <v>--</v>
      </c>
      <c r="J215" s="157" t="str">
        <f t="shared" si="23"/>
        <v>--</v>
      </c>
    </row>
    <row r="216" spans="2:10" s="5" customFormat="1" ht="14.25">
      <c r="B216" s="198" t="s">
        <v>334</v>
      </c>
      <c r="C216" s="198" t="s">
        <v>820</v>
      </c>
      <c r="D216" s="250"/>
      <c r="E216" s="219"/>
      <c r="F216" s="219"/>
      <c r="G216" s="155" t="str">
        <f t="shared" si="20"/>
        <v>--</v>
      </c>
      <c r="H216" s="156" t="str">
        <f t="shared" si="21"/>
        <v>--</v>
      </c>
      <c r="I216" s="156" t="str">
        <f t="shared" si="22"/>
        <v>--</v>
      </c>
      <c r="J216" s="157" t="str">
        <f t="shared" si="23"/>
        <v>--</v>
      </c>
    </row>
    <row r="217" spans="2:10" s="5" customFormat="1" ht="14.25">
      <c r="B217" s="198" t="s">
        <v>336</v>
      </c>
      <c r="C217" s="198" t="s">
        <v>337</v>
      </c>
      <c r="D217" s="250"/>
      <c r="E217" s="219"/>
      <c r="F217" s="219"/>
      <c r="G217" s="155" t="str">
        <f t="shared" si="20"/>
        <v>--</v>
      </c>
      <c r="H217" s="156" t="str">
        <f t="shared" si="21"/>
        <v>--</v>
      </c>
      <c r="I217" s="156" t="str">
        <f t="shared" si="22"/>
        <v>--</v>
      </c>
      <c r="J217" s="157" t="str">
        <f t="shared" si="23"/>
        <v>--</v>
      </c>
    </row>
    <row r="218" spans="2:10" s="5" customFormat="1" ht="14.25">
      <c r="B218" s="198" t="s">
        <v>822</v>
      </c>
      <c r="C218" s="198" t="s">
        <v>821</v>
      </c>
      <c r="D218" s="250"/>
      <c r="E218" s="219"/>
      <c r="F218" s="219"/>
      <c r="G218" s="155" t="str">
        <f t="shared" si="20"/>
        <v>--</v>
      </c>
      <c r="H218" s="156" t="str">
        <f t="shared" si="21"/>
        <v>--</v>
      </c>
      <c r="I218" s="156" t="str">
        <f t="shared" si="22"/>
        <v>--</v>
      </c>
      <c r="J218" s="157" t="str">
        <f t="shared" si="23"/>
        <v>--</v>
      </c>
    </row>
    <row r="219" spans="2:10" s="5" customFormat="1" ht="14.25">
      <c r="B219" s="198" t="s">
        <v>824</v>
      </c>
      <c r="C219" s="198" t="s">
        <v>823</v>
      </c>
      <c r="D219" s="250"/>
      <c r="E219" s="219"/>
      <c r="F219" s="219"/>
      <c r="G219" s="155" t="str">
        <f t="shared" si="20"/>
        <v>--</v>
      </c>
      <c r="H219" s="156" t="str">
        <f t="shared" si="21"/>
        <v>--</v>
      </c>
      <c r="I219" s="156" t="str">
        <f t="shared" si="22"/>
        <v>--</v>
      </c>
      <c r="J219" s="157" t="str">
        <f t="shared" si="23"/>
        <v>--</v>
      </c>
    </row>
    <row r="220" spans="2:10" s="5" customFormat="1" ht="14.25">
      <c r="B220" s="198" t="s">
        <v>826</v>
      </c>
      <c r="C220" s="198" t="s">
        <v>825</v>
      </c>
      <c r="D220" s="250"/>
      <c r="E220" s="219"/>
      <c r="F220" s="219"/>
      <c r="G220" s="155" t="str">
        <f t="shared" si="20"/>
        <v>--</v>
      </c>
      <c r="H220" s="156" t="str">
        <f t="shared" si="21"/>
        <v>--</v>
      </c>
      <c r="I220" s="156" t="str">
        <f t="shared" si="22"/>
        <v>--</v>
      </c>
      <c r="J220" s="157" t="str">
        <f t="shared" si="23"/>
        <v>--</v>
      </c>
    </row>
    <row r="221" spans="2:10" s="5" customFormat="1" ht="14.25">
      <c r="B221" s="198" t="s">
        <v>828</v>
      </c>
      <c r="C221" s="198" t="s">
        <v>827</v>
      </c>
      <c r="D221" s="250"/>
      <c r="E221" s="219"/>
      <c r="F221" s="219"/>
      <c r="G221" s="155" t="str">
        <f t="shared" si="20"/>
        <v>--</v>
      </c>
      <c r="H221" s="156" t="str">
        <f t="shared" si="21"/>
        <v>--</v>
      </c>
      <c r="I221" s="156" t="str">
        <f t="shared" si="22"/>
        <v>--</v>
      </c>
      <c r="J221" s="157" t="str">
        <f t="shared" si="23"/>
        <v>--</v>
      </c>
    </row>
    <row r="222" spans="2:10" s="5" customFormat="1" ht="14.25">
      <c r="B222" s="198" t="s">
        <v>338</v>
      </c>
      <c r="C222" s="198" t="s">
        <v>339</v>
      </c>
      <c r="D222" s="250"/>
      <c r="E222" s="219"/>
      <c r="F222" s="219"/>
      <c r="G222" s="155" t="str">
        <f t="shared" si="20"/>
        <v>--</v>
      </c>
      <c r="H222" s="156" t="str">
        <f t="shared" si="21"/>
        <v>--</v>
      </c>
      <c r="I222" s="156" t="str">
        <f t="shared" si="22"/>
        <v>--</v>
      </c>
      <c r="J222" s="157" t="str">
        <f t="shared" si="23"/>
        <v>--</v>
      </c>
    </row>
    <row r="223" spans="2:10" s="5" customFormat="1" ht="14.25">
      <c r="B223" s="198" t="s">
        <v>830</v>
      </c>
      <c r="C223" s="198" t="s">
        <v>829</v>
      </c>
      <c r="D223" s="250"/>
      <c r="E223" s="219"/>
      <c r="F223" s="219"/>
      <c r="G223" s="155" t="str">
        <f t="shared" si="20"/>
        <v>--</v>
      </c>
      <c r="H223" s="156" t="str">
        <f t="shared" si="21"/>
        <v>--</v>
      </c>
      <c r="I223" s="156" t="str">
        <f t="shared" si="22"/>
        <v>--</v>
      </c>
      <c r="J223" s="157" t="str">
        <f t="shared" si="23"/>
        <v>--</v>
      </c>
    </row>
    <row r="224" spans="2:10" s="5" customFormat="1" ht="14.25">
      <c r="B224" s="198" t="s">
        <v>340</v>
      </c>
      <c r="C224" s="198" t="s">
        <v>341</v>
      </c>
      <c r="D224" s="250"/>
      <c r="E224" s="219"/>
      <c r="F224" s="219"/>
      <c r="G224" s="155" t="str">
        <f t="shared" si="20"/>
        <v>--</v>
      </c>
      <c r="H224" s="156" t="str">
        <f t="shared" si="21"/>
        <v>--</v>
      </c>
      <c r="I224" s="156" t="str">
        <f t="shared" si="22"/>
        <v>--</v>
      </c>
      <c r="J224" s="157" t="str">
        <f t="shared" si="23"/>
        <v>--</v>
      </c>
    </row>
    <row r="225" spans="2:10" s="5" customFormat="1" ht="14.25">
      <c r="B225" s="198" t="s">
        <v>342</v>
      </c>
      <c r="C225" s="198" t="s">
        <v>831</v>
      </c>
      <c r="D225" s="250"/>
      <c r="E225" s="219"/>
      <c r="F225" s="219"/>
      <c r="G225" s="155" t="str">
        <f t="shared" si="20"/>
        <v>--</v>
      </c>
      <c r="H225" s="156" t="str">
        <f t="shared" si="21"/>
        <v>--</v>
      </c>
      <c r="I225" s="156" t="str">
        <f t="shared" si="22"/>
        <v>--</v>
      </c>
      <c r="J225" s="157" t="str">
        <f t="shared" si="23"/>
        <v>--</v>
      </c>
    </row>
    <row r="226" spans="2:10" s="5" customFormat="1" ht="14.25">
      <c r="B226" s="198" t="s">
        <v>475</v>
      </c>
      <c r="C226" s="198" t="s">
        <v>832</v>
      </c>
      <c r="D226" s="250"/>
      <c r="E226" s="219"/>
      <c r="F226" s="219"/>
      <c r="G226" s="155" t="str">
        <f t="shared" si="20"/>
        <v>--</v>
      </c>
      <c r="H226" s="156" t="str">
        <f t="shared" si="21"/>
        <v>--</v>
      </c>
      <c r="I226" s="156" t="str">
        <f t="shared" si="22"/>
        <v>--</v>
      </c>
      <c r="J226" s="157" t="str">
        <f t="shared" si="23"/>
        <v>--</v>
      </c>
    </row>
    <row r="227" spans="2:10" s="5" customFormat="1" ht="14.25">
      <c r="B227" s="198" t="s">
        <v>507</v>
      </c>
      <c r="C227" s="198" t="s">
        <v>833</v>
      </c>
      <c r="D227" s="250"/>
      <c r="E227" s="219"/>
      <c r="F227" s="219"/>
      <c r="G227" s="155" t="str">
        <f t="shared" si="20"/>
        <v>--</v>
      </c>
      <c r="H227" s="156" t="str">
        <f t="shared" si="21"/>
        <v>--</v>
      </c>
      <c r="I227" s="156" t="str">
        <f t="shared" si="22"/>
        <v>--</v>
      </c>
      <c r="J227" s="157" t="str">
        <f t="shared" si="23"/>
        <v>--</v>
      </c>
    </row>
    <row r="228" spans="2:10" s="5" customFormat="1" ht="14.25">
      <c r="B228" s="198" t="s">
        <v>835</v>
      </c>
      <c r="C228" s="198" t="s">
        <v>834</v>
      </c>
      <c r="D228" s="250"/>
      <c r="E228" s="219"/>
      <c r="F228" s="219"/>
      <c r="G228" s="155" t="str">
        <f t="shared" si="20"/>
        <v>--</v>
      </c>
      <c r="H228" s="156" t="str">
        <f t="shared" si="21"/>
        <v>--</v>
      </c>
      <c r="I228" s="156" t="str">
        <f t="shared" si="22"/>
        <v>--</v>
      </c>
      <c r="J228" s="157" t="str">
        <f t="shared" si="23"/>
        <v>--</v>
      </c>
    </row>
    <row r="229" spans="2:10" s="5" customFormat="1" ht="14.25">
      <c r="B229" s="198" t="s">
        <v>837</v>
      </c>
      <c r="C229" s="198" t="s">
        <v>836</v>
      </c>
      <c r="D229" s="250"/>
      <c r="E229" s="219"/>
      <c r="F229" s="219"/>
      <c r="G229" s="155" t="str">
        <f t="shared" si="20"/>
        <v>--</v>
      </c>
      <c r="H229" s="156" t="str">
        <f t="shared" si="21"/>
        <v>--</v>
      </c>
      <c r="I229" s="156" t="str">
        <f t="shared" si="22"/>
        <v>--</v>
      </c>
      <c r="J229" s="157" t="str">
        <f t="shared" si="23"/>
        <v>--</v>
      </c>
    </row>
    <row r="230" spans="2:10" s="5" customFormat="1" ht="14.25">
      <c r="B230" s="198" t="s">
        <v>344</v>
      </c>
      <c r="C230" s="198" t="s">
        <v>345</v>
      </c>
      <c r="D230" s="250"/>
      <c r="E230" s="219"/>
      <c r="F230" s="219"/>
      <c r="G230" s="155" t="str">
        <f t="shared" si="20"/>
        <v>--</v>
      </c>
      <c r="H230" s="156" t="str">
        <f t="shared" si="21"/>
        <v>--</v>
      </c>
      <c r="I230" s="156" t="str">
        <f t="shared" si="22"/>
        <v>--</v>
      </c>
      <c r="J230" s="157" t="str">
        <f t="shared" si="23"/>
        <v>--</v>
      </c>
    </row>
    <row r="231" spans="2:10" s="5" customFormat="1" ht="14.25">
      <c r="B231" s="198" t="s">
        <v>467</v>
      </c>
      <c r="C231" s="198" t="s">
        <v>840</v>
      </c>
      <c r="D231" s="250"/>
      <c r="E231" s="219"/>
      <c r="F231" s="219"/>
      <c r="G231" s="155" t="str">
        <f t="shared" si="20"/>
        <v>--</v>
      </c>
      <c r="H231" s="156" t="str">
        <f t="shared" si="21"/>
        <v>--</v>
      </c>
      <c r="I231" s="156" t="str">
        <f t="shared" si="22"/>
        <v>--</v>
      </c>
      <c r="J231" s="157" t="str">
        <f t="shared" si="23"/>
        <v>--</v>
      </c>
    </row>
    <row r="232" spans="2:10" s="5" customFormat="1" ht="14.25">
      <c r="B232" s="198" t="s">
        <v>469</v>
      </c>
      <c r="C232" s="198" t="s">
        <v>839</v>
      </c>
      <c r="D232" s="250"/>
      <c r="E232" s="219"/>
      <c r="F232" s="219"/>
      <c r="G232" s="155" t="str">
        <f t="shared" si="20"/>
        <v>--</v>
      </c>
      <c r="H232" s="156" t="str">
        <f t="shared" si="21"/>
        <v>--</v>
      </c>
      <c r="I232" s="156" t="str">
        <f t="shared" si="22"/>
        <v>--</v>
      </c>
      <c r="J232" s="157" t="str">
        <f t="shared" si="23"/>
        <v>--</v>
      </c>
    </row>
    <row r="233" spans="2:10" s="5" customFormat="1" ht="14.25">
      <c r="B233" s="198" t="s">
        <v>471</v>
      </c>
      <c r="C233" s="198" t="s">
        <v>838</v>
      </c>
      <c r="D233" s="250"/>
      <c r="E233" s="219"/>
      <c r="F233" s="219"/>
      <c r="G233" s="155" t="str">
        <f t="shared" si="20"/>
        <v>--</v>
      </c>
      <c r="H233" s="156" t="str">
        <f t="shared" si="21"/>
        <v>--</v>
      </c>
      <c r="I233" s="156" t="str">
        <f t="shared" si="22"/>
        <v>--</v>
      </c>
      <c r="J233" s="157" t="str">
        <f t="shared" si="23"/>
        <v>--</v>
      </c>
    </row>
    <row r="234" spans="2:10" s="5" customFormat="1" ht="14.25">
      <c r="B234" s="198" t="s">
        <v>473</v>
      </c>
      <c r="C234" s="198" t="s">
        <v>841</v>
      </c>
      <c r="D234" s="250"/>
      <c r="E234" s="219"/>
      <c r="F234" s="219"/>
      <c r="G234" s="155" t="str">
        <f t="shared" si="20"/>
        <v>--</v>
      </c>
      <c r="H234" s="156" t="str">
        <f t="shared" si="21"/>
        <v>--</v>
      </c>
      <c r="I234" s="156" t="str">
        <f t="shared" si="22"/>
        <v>--</v>
      </c>
      <c r="J234" s="157" t="str">
        <f t="shared" si="23"/>
        <v>--</v>
      </c>
    </row>
    <row r="235" spans="2:10" s="5" customFormat="1" ht="14.25">
      <c r="B235" s="198" t="s">
        <v>346</v>
      </c>
      <c r="C235" s="198" t="s">
        <v>347</v>
      </c>
      <c r="D235" s="250"/>
      <c r="E235" s="219"/>
      <c r="F235" s="219"/>
      <c r="G235" s="155" t="str">
        <f t="shared" si="20"/>
        <v>--</v>
      </c>
      <c r="H235" s="156" t="str">
        <f t="shared" si="21"/>
        <v>--</v>
      </c>
      <c r="I235" s="156" t="str">
        <f t="shared" si="22"/>
        <v>--</v>
      </c>
      <c r="J235" s="157" t="str">
        <f t="shared" si="23"/>
        <v>--</v>
      </c>
    </row>
    <row r="236" spans="2:10" s="5" customFormat="1" ht="14.25">
      <c r="B236" s="198" t="s">
        <v>350</v>
      </c>
      <c r="C236" s="198" t="s">
        <v>842</v>
      </c>
      <c r="D236" s="250"/>
      <c r="E236" s="219"/>
      <c r="F236" s="219"/>
      <c r="G236" s="155" t="str">
        <f t="shared" si="20"/>
        <v>--</v>
      </c>
      <c r="H236" s="156" t="str">
        <f t="shared" si="21"/>
        <v>--</v>
      </c>
      <c r="I236" s="156" t="str">
        <f t="shared" si="22"/>
        <v>--</v>
      </c>
      <c r="J236" s="157" t="str">
        <f t="shared" si="23"/>
        <v>--</v>
      </c>
    </row>
    <row r="237" spans="2:10" s="5" customFormat="1" ht="14.25">
      <c r="B237" s="198" t="s">
        <v>352</v>
      </c>
      <c r="C237" s="198" t="s">
        <v>843</v>
      </c>
      <c r="D237" s="250"/>
      <c r="E237" s="219"/>
      <c r="F237" s="219"/>
      <c r="G237" s="155" t="str">
        <f t="shared" si="20"/>
        <v>--</v>
      </c>
      <c r="H237" s="156" t="str">
        <f t="shared" si="21"/>
        <v>--</v>
      </c>
      <c r="I237" s="156" t="str">
        <f t="shared" si="22"/>
        <v>--</v>
      </c>
      <c r="J237" s="157" t="str">
        <f t="shared" si="23"/>
        <v>--</v>
      </c>
    </row>
    <row r="238" spans="2:10" s="5" customFormat="1" ht="14.25">
      <c r="B238" s="198" t="s">
        <v>354</v>
      </c>
      <c r="C238" s="198" t="s">
        <v>844</v>
      </c>
      <c r="D238" s="250"/>
      <c r="E238" s="219"/>
      <c r="F238" s="219"/>
      <c r="G238" s="155" t="str">
        <f t="shared" si="20"/>
        <v>--</v>
      </c>
      <c r="H238" s="156" t="str">
        <f t="shared" si="21"/>
        <v>--</v>
      </c>
      <c r="I238" s="156" t="str">
        <f t="shared" si="22"/>
        <v>--</v>
      </c>
      <c r="J238" s="157" t="str">
        <f t="shared" si="23"/>
        <v>--</v>
      </c>
    </row>
    <row r="239" spans="2:10" s="5" customFormat="1" ht="14.25">
      <c r="B239" s="198" t="s">
        <v>348</v>
      </c>
      <c r="C239" s="198" t="s">
        <v>845</v>
      </c>
      <c r="D239" s="250"/>
      <c r="E239" s="219"/>
      <c r="F239" s="219"/>
      <c r="G239" s="155" t="str">
        <f t="shared" si="20"/>
        <v>--</v>
      </c>
      <c r="H239" s="156" t="str">
        <f t="shared" si="21"/>
        <v>--</v>
      </c>
      <c r="I239" s="156" t="str">
        <f t="shared" si="22"/>
        <v>--</v>
      </c>
      <c r="J239" s="157" t="str">
        <f t="shared" si="23"/>
        <v>--</v>
      </c>
    </row>
    <row r="240" spans="2:10" s="5" customFormat="1" ht="14.25">
      <c r="B240" s="198" t="s">
        <v>356</v>
      </c>
      <c r="C240" s="198" t="s">
        <v>357</v>
      </c>
      <c r="D240" s="250"/>
      <c r="E240" s="219"/>
      <c r="F240" s="219"/>
      <c r="G240" s="155" t="str">
        <f t="shared" si="20"/>
        <v>--</v>
      </c>
      <c r="H240" s="156" t="str">
        <f t="shared" si="21"/>
        <v>--</v>
      </c>
      <c r="I240" s="156" t="str">
        <f t="shared" si="22"/>
        <v>--</v>
      </c>
      <c r="J240" s="157" t="str">
        <f t="shared" si="23"/>
        <v>--</v>
      </c>
    </row>
    <row r="241" spans="2:10" s="5" customFormat="1" ht="14.25">
      <c r="B241" s="198" t="s">
        <v>499</v>
      </c>
      <c r="C241" s="198" t="s">
        <v>849</v>
      </c>
      <c r="D241" s="250"/>
      <c r="E241" s="219"/>
      <c r="F241" s="219"/>
      <c r="G241" s="155" t="str">
        <f t="shared" si="20"/>
        <v>--</v>
      </c>
      <c r="H241" s="156" t="str">
        <f t="shared" si="21"/>
        <v>--</v>
      </c>
      <c r="I241" s="156" t="str">
        <f t="shared" si="22"/>
        <v>--</v>
      </c>
      <c r="J241" s="157" t="str">
        <f t="shared" si="23"/>
        <v>--</v>
      </c>
    </row>
    <row r="242" spans="2:10" s="5" customFormat="1" ht="14.25">
      <c r="B242" s="198" t="s">
        <v>483</v>
      </c>
      <c r="C242" s="198" t="s">
        <v>846</v>
      </c>
      <c r="D242" s="250"/>
      <c r="E242" s="219"/>
      <c r="F242" s="219"/>
      <c r="G242" s="155" t="str">
        <f t="shared" si="20"/>
        <v>--</v>
      </c>
      <c r="H242" s="156" t="str">
        <f t="shared" si="21"/>
        <v>--</v>
      </c>
      <c r="I242" s="156" t="str">
        <f t="shared" si="22"/>
        <v>--</v>
      </c>
      <c r="J242" s="157" t="str">
        <f t="shared" si="23"/>
        <v>--</v>
      </c>
    </row>
    <row r="243" spans="2:10" s="5" customFormat="1" ht="14.25">
      <c r="B243" s="198" t="s">
        <v>848</v>
      </c>
      <c r="C243" s="198" t="s">
        <v>847</v>
      </c>
      <c r="D243" s="250"/>
      <c r="E243" s="219"/>
      <c r="F243" s="219"/>
      <c r="G243" s="155" t="str">
        <f t="shared" si="20"/>
        <v>--</v>
      </c>
      <c r="H243" s="156" t="str">
        <f t="shared" si="21"/>
        <v>--</v>
      </c>
      <c r="I243" s="156" t="str">
        <f t="shared" si="22"/>
        <v>--</v>
      </c>
      <c r="J243" s="157" t="str">
        <f t="shared" si="23"/>
        <v>--</v>
      </c>
    </row>
    <row r="244" spans="2:10" s="5" customFormat="1" ht="14.25">
      <c r="B244" s="198" t="s">
        <v>358</v>
      </c>
      <c r="C244" s="198" t="s">
        <v>359</v>
      </c>
      <c r="D244" s="250"/>
      <c r="E244" s="219"/>
      <c r="F244" s="219"/>
      <c r="G244" s="155" t="str">
        <f t="shared" si="20"/>
        <v>--</v>
      </c>
      <c r="H244" s="156" t="str">
        <f t="shared" si="21"/>
        <v>--</v>
      </c>
      <c r="I244" s="156" t="str">
        <f t="shared" si="22"/>
        <v>--</v>
      </c>
      <c r="J244" s="157" t="str">
        <f t="shared" si="23"/>
        <v>--</v>
      </c>
    </row>
    <row r="245" spans="2:10" s="5" customFormat="1" ht="14.25">
      <c r="B245" s="198" t="s">
        <v>852</v>
      </c>
      <c r="C245" s="198" t="s">
        <v>851</v>
      </c>
      <c r="D245" s="250"/>
      <c r="E245" s="219"/>
      <c r="F245" s="219"/>
      <c r="G245" s="155" t="str">
        <f t="shared" si="20"/>
        <v>--</v>
      </c>
      <c r="H245" s="156" t="str">
        <f t="shared" si="21"/>
        <v>--</v>
      </c>
      <c r="I245" s="156" t="str">
        <f t="shared" si="22"/>
        <v>--</v>
      </c>
      <c r="J245" s="157" t="str">
        <f t="shared" si="23"/>
        <v>--</v>
      </c>
    </row>
    <row r="246" spans="2:10" s="5" customFormat="1" ht="14.25">
      <c r="B246" s="198" t="s">
        <v>854</v>
      </c>
      <c r="C246" s="198" t="s">
        <v>853</v>
      </c>
      <c r="D246" s="250"/>
      <c r="E246" s="219"/>
      <c r="F246" s="219"/>
      <c r="G246" s="155" t="str">
        <f t="shared" si="20"/>
        <v>--</v>
      </c>
      <c r="H246" s="156" t="str">
        <f t="shared" si="21"/>
        <v>--</v>
      </c>
      <c r="I246" s="156" t="str">
        <f t="shared" si="22"/>
        <v>--</v>
      </c>
      <c r="J246" s="157" t="str">
        <f t="shared" si="23"/>
        <v>--</v>
      </c>
    </row>
    <row r="247" spans="2:10" s="5" customFormat="1" ht="14.25">
      <c r="B247" s="198" t="s">
        <v>360</v>
      </c>
      <c r="C247" s="198" t="s">
        <v>850</v>
      </c>
      <c r="D247" s="250"/>
      <c r="E247" s="219"/>
      <c r="F247" s="219"/>
      <c r="G247" s="155" t="str">
        <f t="shared" si="20"/>
        <v>--</v>
      </c>
      <c r="H247" s="156" t="str">
        <f t="shared" si="21"/>
        <v>--</v>
      </c>
      <c r="I247" s="156" t="str">
        <f t="shared" si="22"/>
        <v>--</v>
      </c>
      <c r="J247" s="157" t="str">
        <f t="shared" si="23"/>
        <v>--</v>
      </c>
    </row>
    <row r="248" spans="2:10" s="5" customFormat="1" ht="14.25">
      <c r="B248" s="198" t="s">
        <v>621</v>
      </c>
      <c r="C248" s="198" t="s">
        <v>855</v>
      </c>
      <c r="D248" s="250"/>
      <c r="E248" s="219"/>
      <c r="F248" s="219"/>
      <c r="G248" s="155" t="str">
        <f t="shared" si="20"/>
        <v>--</v>
      </c>
      <c r="H248" s="156" t="str">
        <f t="shared" si="21"/>
        <v>--</v>
      </c>
      <c r="I248" s="156" t="str">
        <f t="shared" si="22"/>
        <v>--</v>
      </c>
      <c r="J248" s="157" t="str">
        <f t="shared" si="23"/>
        <v>--</v>
      </c>
    </row>
    <row r="249" spans="2:10" s="5" customFormat="1" ht="14.25">
      <c r="B249" s="198" t="s">
        <v>362</v>
      </c>
      <c r="C249" s="198" t="s">
        <v>856</v>
      </c>
      <c r="D249" s="250"/>
      <c r="E249" s="219"/>
      <c r="F249" s="219"/>
      <c r="G249" s="155" t="str">
        <f t="shared" si="20"/>
        <v>--</v>
      </c>
      <c r="H249" s="156" t="str">
        <f t="shared" si="21"/>
        <v>--</v>
      </c>
      <c r="I249" s="156" t="str">
        <f t="shared" si="22"/>
        <v>--</v>
      </c>
      <c r="J249" s="157" t="str">
        <f t="shared" si="23"/>
        <v>--</v>
      </c>
    </row>
    <row r="250" spans="2:10" s="5" customFormat="1" ht="14.25">
      <c r="B250" s="198" t="s">
        <v>858</v>
      </c>
      <c r="C250" s="198" t="s">
        <v>857</v>
      </c>
      <c r="D250" s="250"/>
      <c r="E250" s="219"/>
      <c r="F250" s="219"/>
      <c r="G250" s="155" t="str">
        <f t="shared" si="20"/>
        <v>--</v>
      </c>
      <c r="H250" s="156" t="str">
        <f t="shared" si="21"/>
        <v>--</v>
      </c>
      <c r="I250" s="156" t="str">
        <f t="shared" si="22"/>
        <v>--</v>
      </c>
      <c r="J250" s="157" t="str">
        <f t="shared" si="23"/>
        <v>--</v>
      </c>
    </row>
    <row r="251" spans="2:10" s="5" customFormat="1" ht="14.25">
      <c r="B251" s="198" t="s">
        <v>860</v>
      </c>
      <c r="C251" s="198" t="s">
        <v>859</v>
      </c>
      <c r="D251" s="250"/>
      <c r="E251" s="219"/>
      <c r="F251" s="219"/>
      <c r="G251" s="155" t="str">
        <f t="shared" si="20"/>
        <v>--</v>
      </c>
      <c r="H251" s="156" t="str">
        <f t="shared" si="21"/>
        <v>--</v>
      </c>
      <c r="I251" s="156" t="str">
        <f t="shared" si="22"/>
        <v>--</v>
      </c>
      <c r="J251" s="157" t="str">
        <f t="shared" si="23"/>
        <v>--</v>
      </c>
    </row>
    <row r="252" spans="2:10" s="5" customFormat="1" ht="14.25">
      <c r="B252" s="198" t="s">
        <v>489</v>
      </c>
      <c r="C252" s="198" t="s">
        <v>861</v>
      </c>
      <c r="D252" s="250"/>
      <c r="E252" s="219"/>
      <c r="F252" s="219"/>
      <c r="G252" s="155" t="str">
        <f t="shared" si="20"/>
        <v>--</v>
      </c>
      <c r="H252" s="156" t="str">
        <f t="shared" si="21"/>
        <v>--</v>
      </c>
      <c r="I252" s="156" t="str">
        <f t="shared" si="22"/>
        <v>--</v>
      </c>
      <c r="J252" s="157" t="str">
        <f t="shared" si="23"/>
        <v>--</v>
      </c>
    </row>
    <row r="253" spans="2:10" s="5" customFormat="1" ht="14.25">
      <c r="B253" s="198" t="s">
        <v>509</v>
      </c>
      <c r="C253" s="198" t="s">
        <v>862</v>
      </c>
      <c r="D253" s="250"/>
      <c r="E253" s="219"/>
      <c r="F253" s="219"/>
      <c r="G253" s="155" t="str">
        <f t="shared" si="20"/>
        <v>--</v>
      </c>
      <c r="H253" s="156" t="str">
        <f t="shared" si="21"/>
        <v>--</v>
      </c>
      <c r="I253" s="156" t="str">
        <f t="shared" si="22"/>
        <v>--</v>
      </c>
      <c r="J253" s="157" t="str">
        <f t="shared" si="23"/>
        <v>--</v>
      </c>
    </row>
    <row r="254" spans="2:10" s="5" customFormat="1" ht="14.25">
      <c r="B254" s="198" t="s">
        <v>485</v>
      </c>
      <c r="C254" s="198" t="s">
        <v>863</v>
      </c>
      <c r="D254" s="250"/>
      <c r="E254" s="219"/>
      <c r="F254" s="219"/>
      <c r="G254" s="155" t="str">
        <f t="shared" ref="G254:G317" si="24">IF($E254="","--",$E254*$G$10)</f>
        <v>--</v>
      </c>
      <c r="H254" s="156" t="str">
        <f t="shared" ref="H254:H317" si="25">IF($E254="","--",$E254*$H$10)</f>
        <v>--</v>
      </c>
      <c r="I254" s="156" t="str">
        <f t="shared" ref="I254:I317" si="26">IF($E254="","--",$E254*$I$10)</f>
        <v>--</v>
      </c>
      <c r="J254" s="157" t="str">
        <f t="shared" ref="J254:J317" si="27">IF($F254="","--",$F254*$J$10)</f>
        <v>--</v>
      </c>
    </row>
    <row r="255" spans="2:10" s="5" customFormat="1" ht="14.25">
      <c r="B255" s="198" t="s">
        <v>487</v>
      </c>
      <c r="C255" s="198" t="s">
        <v>864</v>
      </c>
      <c r="D255" s="250"/>
      <c r="E255" s="219"/>
      <c r="F255" s="219"/>
      <c r="G255" s="155" t="str">
        <f t="shared" si="24"/>
        <v>--</v>
      </c>
      <c r="H255" s="156" t="str">
        <f t="shared" si="25"/>
        <v>--</v>
      </c>
      <c r="I255" s="156" t="str">
        <f t="shared" si="26"/>
        <v>--</v>
      </c>
      <c r="J255" s="157" t="str">
        <f t="shared" si="27"/>
        <v>--</v>
      </c>
    </row>
    <row r="256" spans="2:10" s="5" customFormat="1" ht="14.25">
      <c r="B256" s="198" t="s">
        <v>501</v>
      </c>
      <c r="C256" s="198" t="s">
        <v>865</v>
      </c>
      <c r="D256" s="250"/>
      <c r="E256" s="219"/>
      <c r="F256" s="219"/>
      <c r="G256" s="155" t="str">
        <f t="shared" si="24"/>
        <v>--</v>
      </c>
      <c r="H256" s="156" t="str">
        <f t="shared" si="25"/>
        <v>--</v>
      </c>
      <c r="I256" s="156" t="str">
        <f t="shared" si="26"/>
        <v>--</v>
      </c>
      <c r="J256" s="157" t="str">
        <f t="shared" si="27"/>
        <v>--</v>
      </c>
    </row>
    <row r="257" spans="2:10" s="5" customFormat="1" ht="14.25">
      <c r="B257" s="198" t="s">
        <v>503</v>
      </c>
      <c r="C257" s="198" t="s">
        <v>866</v>
      </c>
      <c r="D257" s="250"/>
      <c r="E257" s="219"/>
      <c r="F257" s="219"/>
      <c r="G257" s="155" t="str">
        <f t="shared" si="24"/>
        <v>--</v>
      </c>
      <c r="H257" s="156" t="str">
        <f t="shared" si="25"/>
        <v>--</v>
      </c>
      <c r="I257" s="156" t="str">
        <f t="shared" si="26"/>
        <v>--</v>
      </c>
      <c r="J257" s="157" t="str">
        <f t="shared" si="27"/>
        <v>--</v>
      </c>
    </row>
    <row r="258" spans="2:10" s="5" customFormat="1" ht="14.25">
      <c r="B258" s="198" t="s">
        <v>505</v>
      </c>
      <c r="C258" s="198" t="s">
        <v>867</v>
      </c>
      <c r="D258" s="250"/>
      <c r="E258" s="219"/>
      <c r="F258" s="219"/>
      <c r="G258" s="155" t="str">
        <f t="shared" si="24"/>
        <v>--</v>
      </c>
      <c r="H258" s="156" t="str">
        <f t="shared" si="25"/>
        <v>--</v>
      </c>
      <c r="I258" s="156" t="str">
        <f t="shared" si="26"/>
        <v>--</v>
      </c>
      <c r="J258" s="157" t="str">
        <f t="shared" si="27"/>
        <v>--</v>
      </c>
    </row>
    <row r="259" spans="2:10" s="5" customFormat="1" ht="14.25">
      <c r="B259" s="198" t="s">
        <v>364</v>
      </c>
      <c r="C259" s="198" t="s">
        <v>365</v>
      </c>
      <c r="D259" s="250"/>
      <c r="E259" s="219"/>
      <c r="F259" s="219"/>
      <c r="G259" s="155" t="str">
        <f t="shared" si="24"/>
        <v>--</v>
      </c>
      <c r="H259" s="156" t="str">
        <f t="shared" si="25"/>
        <v>--</v>
      </c>
      <c r="I259" s="156" t="str">
        <f t="shared" si="26"/>
        <v>--</v>
      </c>
      <c r="J259" s="157" t="str">
        <f t="shared" si="27"/>
        <v>--</v>
      </c>
    </row>
    <row r="260" spans="2:10" s="5" customFormat="1" ht="14.25">
      <c r="B260" s="198" t="s">
        <v>869</v>
      </c>
      <c r="C260" s="198" t="s">
        <v>868</v>
      </c>
      <c r="D260" s="250"/>
      <c r="E260" s="219"/>
      <c r="F260" s="219"/>
      <c r="G260" s="155" t="str">
        <f t="shared" si="24"/>
        <v>--</v>
      </c>
      <c r="H260" s="156" t="str">
        <f t="shared" si="25"/>
        <v>--</v>
      </c>
      <c r="I260" s="156" t="str">
        <f t="shared" si="26"/>
        <v>--</v>
      </c>
      <c r="J260" s="157" t="str">
        <f t="shared" si="27"/>
        <v>--</v>
      </c>
    </row>
    <row r="261" spans="2:10" s="5" customFormat="1" ht="14.25">
      <c r="B261" s="198" t="s">
        <v>366</v>
      </c>
      <c r="C261" s="198" t="s">
        <v>870</v>
      </c>
      <c r="D261" s="250"/>
      <c r="E261" s="219"/>
      <c r="F261" s="219"/>
      <c r="G261" s="155" t="str">
        <f t="shared" si="24"/>
        <v>--</v>
      </c>
      <c r="H261" s="156" t="str">
        <f t="shared" si="25"/>
        <v>--</v>
      </c>
      <c r="I261" s="156" t="str">
        <f t="shared" si="26"/>
        <v>--</v>
      </c>
      <c r="J261" s="157" t="str">
        <f t="shared" si="27"/>
        <v>--</v>
      </c>
    </row>
    <row r="262" spans="2:10" s="5" customFormat="1" ht="14.25">
      <c r="B262" s="198" t="s">
        <v>249</v>
      </c>
      <c r="C262" s="198" t="s">
        <v>871</v>
      </c>
      <c r="D262" s="250"/>
      <c r="E262" s="219"/>
      <c r="F262" s="219"/>
      <c r="G262" s="155" t="str">
        <f t="shared" si="24"/>
        <v>--</v>
      </c>
      <c r="H262" s="156" t="str">
        <f t="shared" si="25"/>
        <v>--</v>
      </c>
      <c r="I262" s="156" t="str">
        <f t="shared" si="26"/>
        <v>--</v>
      </c>
      <c r="J262" s="157" t="str">
        <f t="shared" si="27"/>
        <v>--</v>
      </c>
    </row>
    <row r="263" spans="2:10" s="5" customFormat="1" ht="14.25">
      <c r="B263" s="198" t="s">
        <v>368</v>
      </c>
      <c r="C263" s="198" t="s">
        <v>872</v>
      </c>
      <c r="D263" s="250"/>
      <c r="E263" s="219"/>
      <c r="F263" s="219"/>
      <c r="G263" s="155" t="str">
        <f t="shared" si="24"/>
        <v>--</v>
      </c>
      <c r="H263" s="156" t="str">
        <f t="shared" si="25"/>
        <v>--</v>
      </c>
      <c r="I263" s="156" t="str">
        <f t="shared" si="26"/>
        <v>--</v>
      </c>
      <c r="J263" s="157" t="str">
        <f t="shared" si="27"/>
        <v>--</v>
      </c>
    </row>
    <row r="264" spans="2:10" s="5" customFormat="1" ht="14.25">
      <c r="B264" s="198" t="s">
        <v>370</v>
      </c>
      <c r="C264" s="198" t="s">
        <v>873</v>
      </c>
      <c r="D264" s="250"/>
      <c r="E264" s="219"/>
      <c r="F264" s="219"/>
      <c r="G264" s="155" t="str">
        <f t="shared" si="24"/>
        <v>--</v>
      </c>
      <c r="H264" s="156" t="str">
        <f t="shared" si="25"/>
        <v>--</v>
      </c>
      <c r="I264" s="156" t="str">
        <f t="shared" si="26"/>
        <v>--</v>
      </c>
      <c r="J264" s="157" t="str">
        <f t="shared" si="27"/>
        <v>--</v>
      </c>
    </row>
    <row r="265" spans="2:10" s="5" customFormat="1" ht="14.25">
      <c r="B265" s="198" t="s">
        <v>72</v>
      </c>
      <c r="C265" s="198" t="s">
        <v>73</v>
      </c>
      <c r="D265" s="250"/>
      <c r="E265" s="219"/>
      <c r="F265" s="219"/>
      <c r="G265" s="155" t="str">
        <f t="shared" si="24"/>
        <v>--</v>
      </c>
      <c r="H265" s="156" t="str">
        <f t="shared" si="25"/>
        <v>--</v>
      </c>
      <c r="I265" s="156" t="str">
        <f t="shared" si="26"/>
        <v>--</v>
      </c>
      <c r="J265" s="157" t="str">
        <f t="shared" si="27"/>
        <v>--</v>
      </c>
    </row>
    <row r="266" spans="2:10" s="5" customFormat="1" ht="14.25">
      <c r="B266" s="198" t="s">
        <v>875</v>
      </c>
      <c r="C266" s="198" t="s">
        <v>874</v>
      </c>
      <c r="D266" s="250"/>
      <c r="E266" s="219"/>
      <c r="F266" s="219"/>
      <c r="G266" s="155" t="str">
        <f t="shared" si="24"/>
        <v>--</v>
      </c>
      <c r="H266" s="156" t="str">
        <f t="shared" si="25"/>
        <v>--</v>
      </c>
      <c r="I266" s="156" t="str">
        <f t="shared" si="26"/>
        <v>--</v>
      </c>
      <c r="J266" s="157" t="str">
        <f t="shared" si="27"/>
        <v>--</v>
      </c>
    </row>
    <row r="267" spans="2:10" s="5" customFormat="1" ht="14.25">
      <c r="B267" s="198" t="s">
        <v>372</v>
      </c>
      <c r="C267" s="198" t="s">
        <v>373</v>
      </c>
      <c r="D267" s="250"/>
      <c r="E267" s="219"/>
      <c r="F267" s="219"/>
      <c r="G267" s="155" t="str">
        <f t="shared" si="24"/>
        <v>--</v>
      </c>
      <c r="H267" s="156" t="str">
        <f t="shared" si="25"/>
        <v>--</v>
      </c>
      <c r="I267" s="156" t="str">
        <f t="shared" si="26"/>
        <v>--</v>
      </c>
      <c r="J267" s="157" t="str">
        <f t="shared" si="27"/>
        <v>--</v>
      </c>
    </row>
    <row r="268" spans="2:10" s="5" customFormat="1" ht="14.25">
      <c r="B268" s="198" t="s">
        <v>374</v>
      </c>
      <c r="C268" s="198" t="s">
        <v>876</v>
      </c>
      <c r="D268" s="250"/>
      <c r="E268" s="219"/>
      <c r="F268" s="219"/>
      <c r="G268" s="155" t="str">
        <f t="shared" si="24"/>
        <v>--</v>
      </c>
      <c r="H268" s="156" t="str">
        <f t="shared" si="25"/>
        <v>--</v>
      </c>
      <c r="I268" s="156" t="str">
        <f t="shared" si="26"/>
        <v>--</v>
      </c>
      <c r="J268" s="157" t="str">
        <f t="shared" si="27"/>
        <v>--</v>
      </c>
    </row>
    <row r="269" spans="2:10" s="5" customFormat="1" ht="14.25">
      <c r="B269" s="198" t="s">
        <v>1135</v>
      </c>
      <c r="C269" s="198" t="s">
        <v>1134</v>
      </c>
      <c r="D269" s="250"/>
      <c r="E269" s="219"/>
      <c r="F269" s="219"/>
      <c r="G269" s="155" t="str">
        <f t="shared" si="24"/>
        <v>--</v>
      </c>
      <c r="H269" s="156" t="str">
        <f t="shared" si="25"/>
        <v>--</v>
      </c>
      <c r="I269" s="156" t="str">
        <f t="shared" si="26"/>
        <v>--</v>
      </c>
      <c r="J269" s="157" t="str">
        <f t="shared" si="27"/>
        <v>--</v>
      </c>
    </row>
    <row r="270" spans="2:10" s="5" customFormat="1" ht="14.25">
      <c r="B270" s="198" t="s">
        <v>621</v>
      </c>
      <c r="C270" s="198" t="s">
        <v>877</v>
      </c>
      <c r="D270" s="250"/>
      <c r="E270" s="219"/>
      <c r="F270" s="219"/>
      <c r="G270" s="155" t="str">
        <f t="shared" si="24"/>
        <v>--</v>
      </c>
      <c r="H270" s="156" t="str">
        <f t="shared" si="25"/>
        <v>--</v>
      </c>
      <c r="I270" s="156" t="str">
        <f t="shared" si="26"/>
        <v>--</v>
      </c>
      <c r="J270" s="157" t="str">
        <f t="shared" si="27"/>
        <v>--</v>
      </c>
    </row>
    <row r="271" spans="2:10" s="5" customFormat="1" ht="14.25">
      <c r="B271" s="198" t="s">
        <v>879</v>
      </c>
      <c r="C271" s="198" t="s">
        <v>878</v>
      </c>
      <c r="D271" s="250"/>
      <c r="E271" s="219"/>
      <c r="F271" s="219"/>
      <c r="G271" s="155" t="str">
        <f t="shared" si="24"/>
        <v>--</v>
      </c>
      <c r="H271" s="156" t="str">
        <f t="shared" si="25"/>
        <v>--</v>
      </c>
      <c r="I271" s="156" t="str">
        <f t="shared" si="26"/>
        <v>--</v>
      </c>
      <c r="J271" s="157" t="str">
        <f t="shared" si="27"/>
        <v>--</v>
      </c>
    </row>
    <row r="272" spans="2:10" s="5" customFormat="1" ht="14.25">
      <c r="B272" s="198" t="s">
        <v>883</v>
      </c>
      <c r="C272" s="198" t="s">
        <v>882</v>
      </c>
      <c r="D272" s="250"/>
      <c r="E272" s="219"/>
      <c r="F272" s="219"/>
      <c r="G272" s="155" t="str">
        <f t="shared" si="24"/>
        <v>--</v>
      </c>
      <c r="H272" s="156" t="str">
        <f t="shared" si="25"/>
        <v>--</v>
      </c>
      <c r="I272" s="156" t="str">
        <f t="shared" si="26"/>
        <v>--</v>
      </c>
      <c r="J272" s="157" t="str">
        <f t="shared" si="27"/>
        <v>--</v>
      </c>
    </row>
    <row r="273" spans="2:10" s="5" customFormat="1" ht="14.25">
      <c r="B273" s="198" t="s">
        <v>881</v>
      </c>
      <c r="C273" s="198" t="s">
        <v>1190</v>
      </c>
      <c r="D273" s="250"/>
      <c r="E273" s="219"/>
      <c r="F273" s="219"/>
      <c r="G273" s="155" t="str">
        <f t="shared" si="24"/>
        <v>--</v>
      </c>
      <c r="H273" s="156" t="str">
        <f t="shared" si="25"/>
        <v>--</v>
      </c>
      <c r="I273" s="156" t="str">
        <f t="shared" si="26"/>
        <v>--</v>
      </c>
      <c r="J273" s="157" t="str">
        <f t="shared" si="27"/>
        <v>--</v>
      </c>
    </row>
    <row r="274" spans="2:10" s="5" customFormat="1" ht="14.25">
      <c r="B274" s="198" t="s">
        <v>378</v>
      </c>
      <c r="C274" s="198" t="s">
        <v>884</v>
      </c>
      <c r="D274" s="250"/>
      <c r="E274" s="219"/>
      <c r="F274" s="219"/>
      <c r="G274" s="155" t="str">
        <f t="shared" si="24"/>
        <v>--</v>
      </c>
      <c r="H274" s="156" t="str">
        <f t="shared" si="25"/>
        <v>--</v>
      </c>
      <c r="I274" s="156" t="str">
        <f t="shared" si="26"/>
        <v>--</v>
      </c>
      <c r="J274" s="157" t="str">
        <f t="shared" si="27"/>
        <v>--</v>
      </c>
    </row>
    <row r="275" spans="2:10" s="5" customFormat="1" ht="14.25">
      <c r="B275" s="198" t="s">
        <v>380</v>
      </c>
      <c r="C275" s="198" t="s">
        <v>885</v>
      </c>
      <c r="D275" s="250"/>
      <c r="E275" s="219"/>
      <c r="F275" s="219"/>
      <c r="G275" s="155" t="str">
        <f t="shared" si="24"/>
        <v>--</v>
      </c>
      <c r="H275" s="156" t="str">
        <f t="shared" si="25"/>
        <v>--</v>
      </c>
      <c r="I275" s="156" t="str">
        <f t="shared" si="26"/>
        <v>--</v>
      </c>
      <c r="J275" s="157" t="str">
        <f t="shared" si="27"/>
        <v>--</v>
      </c>
    </row>
    <row r="276" spans="2:10" s="5" customFormat="1" ht="14.25">
      <c r="B276" s="198" t="s">
        <v>380</v>
      </c>
      <c r="C276" s="198" t="s">
        <v>886</v>
      </c>
      <c r="D276" s="250"/>
      <c r="E276" s="219"/>
      <c r="F276" s="219"/>
      <c r="G276" s="155" t="str">
        <f t="shared" si="24"/>
        <v>--</v>
      </c>
      <c r="H276" s="156" t="str">
        <f t="shared" si="25"/>
        <v>--</v>
      </c>
      <c r="I276" s="156" t="str">
        <f t="shared" si="26"/>
        <v>--</v>
      </c>
      <c r="J276" s="157" t="str">
        <f t="shared" si="27"/>
        <v>--</v>
      </c>
    </row>
    <row r="277" spans="2:10" s="5" customFormat="1" ht="14.25">
      <c r="B277" s="198" t="s">
        <v>888</v>
      </c>
      <c r="C277" s="198" t="s">
        <v>887</v>
      </c>
      <c r="D277" s="250"/>
      <c r="E277" s="219"/>
      <c r="F277" s="219"/>
      <c r="G277" s="155" t="str">
        <f t="shared" si="24"/>
        <v>--</v>
      </c>
      <c r="H277" s="156" t="str">
        <f t="shared" si="25"/>
        <v>--</v>
      </c>
      <c r="I277" s="156" t="str">
        <f t="shared" si="26"/>
        <v>--</v>
      </c>
      <c r="J277" s="157" t="str">
        <f t="shared" si="27"/>
        <v>--</v>
      </c>
    </row>
    <row r="278" spans="2:10" s="5" customFormat="1" ht="14.25">
      <c r="B278" s="198" t="s">
        <v>382</v>
      </c>
      <c r="C278" s="198" t="s">
        <v>889</v>
      </c>
      <c r="D278" s="250"/>
      <c r="E278" s="219"/>
      <c r="F278" s="219"/>
      <c r="G278" s="155" t="str">
        <f t="shared" si="24"/>
        <v>--</v>
      </c>
      <c r="H278" s="156" t="str">
        <f t="shared" si="25"/>
        <v>--</v>
      </c>
      <c r="I278" s="156" t="str">
        <f t="shared" si="26"/>
        <v>--</v>
      </c>
      <c r="J278" s="157" t="str">
        <f t="shared" si="27"/>
        <v>--</v>
      </c>
    </row>
    <row r="279" spans="2:10" s="5" customFormat="1" ht="14.25">
      <c r="B279" s="198" t="s">
        <v>891</v>
      </c>
      <c r="C279" s="198" t="s">
        <v>890</v>
      </c>
      <c r="D279" s="250"/>
      <c r="E279" s="219"/>
      <c r="F279" s="219"/>
      <c r="G279" s="155" t="str">
        <f t="shared" si="24"/>
        <v>--</v>
      </c>
      <c r="H279" s="156" t="str">
        <f t="shared" si="25"/>
        <v>--</v>
      </c>
      <c r="I279" s="156" t="str">
        <f t="shared" si="26"/>
        <v>--</v>
      </c>
      <c r="J279" s="157" t="str">
        <f t="shared" si="27"/>
        <v>--</v>
      </c>
    </row>
    <row r="280" spans="2:10" s="5" customFormat="1" ht="14.25">
      <c r="B280" s="198" t="s">
        <v>384</v>
      </c>
      <c r="C280" s="198" t="s">
        <v>385</v>
      </c>
      <c r="D280" s="250"/>
      <c r="E280" s="219"/>
      <c r="F280" s="219"/>
      <c r="G280" s="155" t="str">
        <f t="shared" si="24"/>
        <v>--</v>
      </c>
      <c r="H280" s="156" t="str">
        <f t="shared" si="25"/>
        <v>--</v>
      </c>
      <c r="I280" s="156" t="str">
        <f t="shared" si="26"/>
        <v>--</v>
      </c>
      <c r="J280" s="157" t="str">
        <f t="shared" si="27"/>
        <v>--</v>
      </c>
    </row>
    <row r="281" spans="2:10" s="5" customFormat="1" ht="14.25">
      <c r="B281" s="198" t="s">
        <v>327</v>
      </c>
      <c r="C281" s="198" t="s">
        <v>892</v>
      </c>
      <c r="D281" s="250"/>
      <c r="E281" s="219"/>
      <c r="F281" s="219"/>
      <c r="G281" s="155" t="str">
        <f t="shared" si="24"/>
        <v>--</v>
      </c>
      <c r="H281" s="156" t="str">
        <f t="shared" si="25"/>
        <v>--</v>
      </c>
      <c r="I281" s="156" t="str">
        <f t="shared" si="26"/>
        <v>--</v>
      </c>
      <c r="J281" s="157" t="str">
        <f t="shared" si="27"/>
        <v>--</v>
      </c>
    </row>
    <row r="282" spans="2:10" s="5" customFormat="1" ht="14.25">
      <c r="B282" s="198" t="s">
        <v>325</v>
      </c>
      <c r="C282" s="198" t="s">
        <v>893</v>
      </c>
      <c r="D282" s="250"/>
      <c r="E282" s="219"/>
      <c r="F282" s="219"/>
      <c r="G282" s="155" t="str">
        <f t="shared" si="24"/>
        <v>--</v>
      </c>
      <c r="H282" s="156" t="str">
        <f t="shared" si="25"/>
        <v>--</v>
      </c>
      <c r="I282" s="156" t="str">
        <f t="shared" si="26"/>
        <v>--</v>
      </c>
      <c r="J282" s="157" t="str">
        <f t="shared" si="27"/>
        <v>--</v>
      </c>
    </row>
    <row r="283" spans="2:10" s="5" customFormat="1" ht="14.25">
      <c r="B283" s="198" t="s">
        <v>895</v>
      </c>
      <c r="C283" s="198" t="s">
        <v>894</v>
      </c>
      <c r="D283" s="250"/>
      <c r="E283" s="219"/>
      <c r="F283" s="219"/>
      <c r="G283" s="155" t="str">
        <f t="shared" si="24"/>
        <v>--</v>
      </c>
      <c r="H283" s="156" t="str">
        <f t="shared" si="25"/>
        <v>--</v>
      </c>
      <c r="I283" s="156" t="str">
        <f t="shared" si="26"/>
        <v>--</v>
      </c>
      <c r="J283" s="157" t="str">
        <f t="shared" si="27"/>
        <v>--</v>
      </c>
    </row>
    <row r="284" spans="2:10" s="5" customFormat="1" ht="14.25">
      <c r="B284" s="198" t="s">
        <v>189</v>
      </c>
      <c r="C284" s="198" t="s">
        <v>896</v>
      </c>
      <c r="D284" s="250"/>
      <c r="E284" s="219"/>
      <c r="F284" s="219"/>
      <c r="G284" s="155" t="str">
        <f t="shared" si="24"/>
        <v>--</v>
      </c>
      <c r="H284" s="156" t="str">
        <f t="shared" si="25"/>
        <v>--</v>
      </c>
      <c r="I284" s="156" t="str">
        <f t="shared" si="26"/>
        <v>--</v>
      </c>
      <c r="J284" s="157" t="str">
        <f t="shared" si="27"/>
        <v>--</v>
      </c>
    </row>
    <row r="285" spans="2:10" s="5" customFormat="1" ht="14.25">
      <c r="B285" s="198" t="s">
        <v>898</v>
      </c>
      <c r="C285" s="198" t="s">
        <v>897</v>
      </c>
      <c r="D285" s="250"/>
      <c r="E285" s="219"/>
      <c r="F285" s="219"/>
      <c r="G285" s="155" t="str">
        <f t="shared" si="24"/>
        <v>--</v>
      </c>
      <c r="H285" s="156" t="str">
        <f t="shared" si="25"/>
        <v>--</v>
      </c>
      <c r="I285" s="156" t="str">
        <f t="shared" si="26"/>
        <v>--</v>
      </c>
      <c r="J285" s="157" t="str">
        <f t="shared" si="27"/>
        <v>--</v>
      </c>
    </row>
    <row r="286" spans="2:10" s="5" customFormat="1" ht="14.25">
      <c r="B286" s="198" t="s">
        <v>392</v>
      </c>
      <c r="C286" s="198" t="s">
        <v>899</v>
      </c>
      <c r="D286" s="250"/>
      <c r="E286" s="219"/>
      <c r="F286" s="219"/>
      <c r="G286" s="155" t="str">
        <f t="shared" si="24"/>
        <v>--</v>
      </c>
      <c r="H286" s="156" t="str">
        <f t="shared" si="25"/>
        <v>--</v>
      </c>
      <c r="I286" s="156" t="str">
        <f t="shared" si="26"/>
        <v>--</v>
      </c>
      <c r="J286" s="157" t="str">
        <f t="shared" si="27"/>
        <v>--</v>
      </c>
    </row>
    <row r="287" spans="2:10" s="5" customFormat="1" ht="14.25">
      <c r="B287" s="198" t="s">
        <v>394</v>
      </c>
      <c r="C287" s="198" t="s">
        <v>900</v>
      </c>
      <c r="D287" s="250"/>
      <c r="E287" s="219"/>
      <c r="F287" s="219"/>
      <c r="G287" s="155" t="str">
        <f t="shared" si="24"/>
        <v>--</v>
      </c>
      <c r="H287" s="156" t="str">
        <f t="shared" si="25"/>
        <v>--</v>
      </c>
      <c r="I287" s="156" t="str">
        <f t="shared" si="26"/>
        <v>--</v>
      </c>
      <c r="J287" s="157" t="str">
        <f t="shared" si="27"/>
        <v>--</v>
      </c>
    </row>
    <row r="288" spans="2:10" s="5" customFormat="1" ht="14.25">
      <c r="B288" s="198" t="s">
        <v>396</v>
      </c>
      <c r="C288" s="198" t="s">
        <v>901</v>
      </c>
      <c r="D288" s="250"/>
      <c r="E288" s="219"/>
      <c r="F288" s="219"/>
      <c r="G288" s="155" t="str">
        <f t="shared" si="24"/>
        <v>--</v>
      </c>
      <c r="H288" s="156" t="str">
        <f t="shared" si="25"/>
        <v>--</v>
      </c>
      <c r="I288" s="156" t="str">
        <f t="shared" si="26"/>
        <v>--</v>
      </c>
      <c r="J288" s="157" t="str">
        <f t="shared" si="27"/>
        <v>--</v>
      </c>
    </row>
    <row r="289" spans="2:10" s="5" customFormat="1" ht="14.25">
      <c r="B289" s="198" t="s">
        <v>905</v>
      </c>
      <c r="C289" s="198" t="s">
        <v>904</v>
      </c>
      <c r="D289" s="250"/>
      <c r="E289" s="219"/>
      <c r="F289" s="219"/>
      <c r="G289" s="155" t="str">
        <f t="shared" si="24"/>
        <v>--</v>
      </c>
      <c r="H289" s="156" t="str">
        <f t="shared" si="25"/>
        <v>--</v>
      </c>
      <c r="I289" s="156" t="str">
        <f t="shared" si="26"/>
        <v>--</v>
      </c>
      <c r="J289" s="157" t="str">
        <f t="shared" si="27"/>
        <v>--</v>
      </c>
    </row>
    <row r="290" spans="2:10" s="5" customFormat="1" ht="14.25">
      <c r="B290" s="198" t="s">
        <v>903</v>
      </c>
      <c r="C290" s="198" t="s">
        <v>902</v>
      </c>
      <c r="D290" s="250"/>
      <c r="E290" s="219"/>
      <c r="F290" s="219"/>
      <c r="G290" s="155" t="str">
        <f t="shared" si="24"/>
        <v>--</v>
      </c>
      <c r="H290" s="156" t="str">
        <f t="shared" si="25"/>
        <v>--</v>
      </c>
      <c r="I290" s="156" t="str">
        <f t="shared" si="26"/>
        <v>--</v>
      </c>
      <c r="J290" s="157" t="str">
        <f t="shared" si="27"/>
        <v>--</v>
      </c>
    </row>
    <row r="291" spans="2:10" s="5" customFormat="1" ht="14.25">
      <c r="B291" s="198" t="s">
        <v>80</v>
      </c>
      <c r="C291" s="198" t="s">
        <v>906</v>
      </c>
      <c r="D291" s="250"/>
      <c r="E291" s="219"/>
      <c r="F291" s="219"/>
      <c r="G291" s="155" t="str">
        <f t="shared" si="24"/>
        <v>--</v>
      </c>
      <c r="H291" s="156" t="str">
        <f t="shared" si="25"/>
        <v>--</v>
      </c>
      <c r="I291" s="156" t="str">
        <f t="shared" si="26"/>
        <v>--</v>
      </c>
      <c r="J291" s="157" t="str">
        <f t="shared" si="27"/>
        <v>--</v>
      </c>
    </row>
    <row r="292" spans="2:10" s="5" customFormat="1" ht="14.25">
      <c r="B292" s="198" t="s">
        <v>908</v>
      </c>
      <c r="C292" s="198" t="s">
        <v>907</v>
      </c>
      <c r="D292" s="250"/>
      <c r="E292" s="219"/>
      <c r="F292" s="219"/>
      <c r="G292" s="155" t="str">
        <f t="shared" si="24"/>
        <v>--</v>
      </c>
      <c r="H292" s="156" t="str">
        <f t="shared" si="25"/>
        <v>--</v>
      </c>
      <c r="I292" s="156" t="str">
        <f t="shared" si="26"/>
        <v>--</v>
      </c>
      <c r="J292" s="157" t="str">
        <f t="shared" si="27"/>
        <v>--</v>
      </c>
    </row>
    <row r="293" spans="2:10" s="5" customFormat="1" ht="14.25">
      <c r="B293" s="198" t="s">
        <v>912</v>
      </c>
      <c r="C293" s="198" t="s">
        <v>911</v>
      </c>
      <c r="D293" s="250"/>
      <c r="E293" s="219"/>
      <c r="F293" s="219"/>
      <c r="G293" s="155" t="str">
        <f t="shared" si="24"/>
        <v>--</v>
      </c>
      <c r="H293" s="156" t="str">
        <f t="shared" si="25"/>
        <v>--</v>
      </c>
      <c r="I293" s="156" t="str">
        <f t="shared" si="26"/>
        <v>--</v>
      </c>
      <c r="J293" s="157" t="str">
        <f t="shared" si="27"/>
        <v>--</v>
      </c>
    </row>
    <row r="294" spans="2:10" s="5" customFormat="1" ht="14.25">
      <c r="B294" s="198" t="s">
        <v>914</v>
      </c>
      <c r="C294" s="198" t="s">
        <v>913</v>
      </c>
      <c r="D294" s="250"/>
      <c r="E294" s="219"/>
      <c r="F294" s="219"/>
      <c r="G294" s="155" t="str">
        <f t="shared" si="24"/>
        <v>--</v>
      </c>
      <c r="H294" s="156" t="str">
        <f t="shared" si="25"/>
        <v>--</v>
      </c>
      <c r="I294" s="156" t="str">
        <f t="shared" si="26"/>
        <v>--</v>
      </c>
      <c r="J294" s="157" t="str">
        <f t="shared" si="27"/>
        <v>--</v>
      </c>
    </row>
    <row r="295" spans="2:10" s="5" customFormat="1" ht="14.25">
      <c r="B295" s="198" t="s">
        <v>916</v>
      </c>
      <c r="C295" s="198" t="s">
        <v>915</v>
      </c>
      <c r="D295" s="250"/>
      <c r="E295" s="219"/>
      <c r="F295" s="219"/>
      <c r="G295" s="155" t="str">
        <f t="shared" si="24"/>
        <v>--</v>
      </c>
      <c r="H295" s="156" t="str">
        <f t="shared" si="25"/>
        <v>--</v>
      </c>
      <c r="I295" s="156" t="str">
        <f t="shared" si="26"/>
        <v>--</v>
      </c>
      <c r="J295" s="157" t="str">
        <f t="shared" si="27"/>
        <v>--</v>
      </c>
    </row>
    <row r="296" spans="2:10" s="5" customFormat="1" ht="14.25">
      <c r="B296" s="198" t="s">
        <v>269</v>
      </c>
      <c r="C296" s="198" t="s">
        <v>917</v>
      </c>
      <c r="D296" s="250"/>
      <c r="E296" s="219"/>
      <c r="F296" s="219"/>
      <c r="G296" s="155" t="str">
        <f t="shared" si="24"/>
        <v>--</v>
      </c>
      <c r="H296" s="156" t="str">
        <f t="shared" si="25"/>
        <v>--</v>
      </c>
      <c r="I296" s="156" t="str">
        <f t="shared" si="26"/>
        <v>--</v>
      </c>
      <c r="J296" s="157" t="str">
        <f t="shared" si="27"/>
        <v>--</v>
      </c>
    </row>
    <row r="297" spans="2:10" s="5" customFormat="1" ht="14.25">
      <c r="B297" s="198" t="s">
        <v>386</v>
      </c>
      <c r="C297" s="198" t="s">
        <v>918</v>
      </c>
      <c r="D297" s="250"/>
      <c r="E297" s="219"/>
      <c r="F297" s="219"/>
      <c r="G297" s="155" t="str">
        <f t="shared" si="24"/>
        <v>--</v>
      </c>
      <c r="H297" s="156" t="str">
        <f t="shared" si="25"/>
        <v>--</v>
      </c>
      <c r="I297" s="156" t="str">
        <f t="shared" si="26"/>
        <v>--</v>
      </c>
      <c r="J297" s="157" t="str">
        <f t="shared" si="27"/>
        <v>--</v>
      </c>
    </row>
    <row r="298" spans="2:10" s="5" customFormat="1" ht="14.25">
      <c r="B298" s="198" t="s">
        <v>920</v>
      </c>
      <c r="C298" s="198" t="s">
        <v>919</v>
      </c>
      <c r="D298" s="250"/>
      <c r="E298" s="219"/>
      <c r="F298" s="219"/>
      <c r="G298" s="155" t="str">
        <f t="shared" si="24"/>
        <v>--</v>
      </c>
      <c r="H298" s="156" t="str">
        <f t="shared" si="25"/>
        <v>--</v>
      </c>
      <c r="I298" s="156" t="str">
        <f t="shared" si="26"/>
        <v>--</v>
      </c>
      <c r="J298" s="157" t="str">
        <f t="shared" si="27"/>
        <v>--</v>
      </c>
    </row>
    <row r="299" spans="2:10" s="5" customFormat="1" ht="14.25">
      <c r="B299" s="198" t="s">
        <v>388</v>
      </c>
      <c r="C299" s="198" t="s">
        <v>921</v>
      </c>
      <c r="D299" s="250"/>
      <c r="E299" s="219"/>
      <c r="F299" s="219"/>
      <c r="G299" s="155" t="str">
        <f t="shared" si="24"/>
        <v>--</v>
      </c>
      <c r="H299" s="156" t="str">
        <f t="shared" si="25"/>
        <v>--</v>
      </c>
      <c r="I299" s="156" t="str">
        <f t="shared" si="26"/>
        <v>--</v>
      </c>
      <c r="J299" s="157" t="str">
        <f t="shared" si="27"/>
        <v>--</v>
      </c>
    </row>
    <row r="300" spans="2:10" s="5" customFormat="1" ht="14.25">
      <c r="B300" s="198" t="s">
        <v>390</v>
      </c>
      <c r="C300" s="198" t="s">
        <v>922</v>
      </c>
      <c r="D300" s="250"/>
      <c r="E300" s="219"/>
      <c r="F300" s="219"/>
      <c r="G300" s="155" t="str">
        <f t="shared" si="24"/>
        <v>--</v>
      </c>
      <c r="H300" s="156" t="str">
        <f t="shared" si="25"/>
        <v>--</v>
      </c>
      <c r="I300" s="156" t="str">
        <f t="shared" si="26"/>
        <v>--</v>
      </c>
      <c r="J300" s="157" t="str">
        <f t="shared" si="27"/>
        <v>--</v>
      </c>
    </row>
    <row r="301" spans="2:10" s="5" customFormat="1" ht="14.25">
      <c r="B301" s="198" t="s">
        <v>924</v>
      </c>
      <c r="C301" s="198" t="s">
        <v>923</v>
      </c>
      <c r="D301" s="250"/>
      <c r="E301" s="219"/>
      <c r="F301" s="219"/>
      <c r="G301" s="155" t="str">
        <f t="shared" si="24"/>
        <v>--</v>
      </c>
      <c r="H301" s="156" t="str">
        <f t="shared" si="25"/>
        <v>--</v>
      </c>
      <c r="I301" s="156" t="str">
        <f t="shared" si="26"/>
        <v>--</v>
      </c>
      <c r="J301" s="157" t="str">
        <f t="shared" si="27"/>
        <v>--</v>
      </c>
    </row>
    <row r="302" spans="2:10" s="5" customFormat="1" ht="14.25">
      <c r="B302" s="198" t="s">
        <v>910</v>
      </c>
      <c r="C302" s="198" t="s">
        <v>909</v>
      </c>
      <c r="D302" s="250"/>
      <c r="E302" s="219"/>
      <c r="F302" s="219"/>
      <c r="G302" s="155" t="str">
        <f t="shared" si="24"/>
        <v>--</v>
      </c>
      <c r="H302" s="156" t="str">
        <f t="shared" si="25"/>
        <v>--</v>
      </c>
      <c r="I302" s="156" t="str">
        <f t="shared" si="26"/>
        <v>--</v>
      </c>
      <c r="J302" s="157" t="str">
        <f t="shared" si="27"/>
        <v>--</v>
      </c>
    </row>
    <row r="303" spans="2:10" s="5" customFormat="1" ht="14.25">
      <c r="B303" s="198" t="s">
        <v>399</v>
      </c>
      <c r="C303" s="198" t="s">
        <v>400</v>
      </c>
      <c r="D303" s="250"/>
      <c r="E303" s="219"/>
      <c r="F303" s="219"/>
      <c r="G303" s="155" t="str">
        <f t="shared" si="24"/>
        <v>--</v>
      </c>
      <c r="H303" s="156" t="str">
        <f t="shared" si="25"/>
        <v>--</v>
      </c>
      <c r="I303" s="156" t="str">
        <f t="shared" si="26"/>
        <v>--</v>
      </c>
      <c r="J303" s="157" t="str">
        <f t="shared" si="27"/>
        <v>--</v>
      </c>
    </row>
    <row r="304" spans="2:10" s="5" customFormat="1" ht="14.25">
      <c r="B304" s="198" t="s">
        <v>621</v>
      </c>
      <c r="C304" s="198" t="s">
        <v>925</v>
      </c>
      <c r="D304" s="250"/>
      <c r="E304" s="219"/>
      <c r="F304" s="219"/>
      <c r="G304" s="155" t="str">
        <f t="shared" si="24"/>
        <v>--</v>
      </c>
      <c r="H304" s="156" t="str">
        <f t="shared" si="25"/>
        <v>--</v>
      </c>
      <c r="I304" s="156" t="str">
        <f t="shared" si="26"/>
        <v>--</v>
      </c>
      <c r="J304" s="157" t="str">
        <f t="shared" si="27"/>
        <v>--</v>
      </c>
    </row>
    <row r="305" spans="2:10" s="5" customFormat="1" ht="14.25">
      <c r="B305" s="198" t="s">
        <v>927</v>
      </c>
      <c r="C305" s="198" t="s">
        <v>926</v>
      </c>
      <c r="D305" s="250"/>
      <c r="E305" s="219"/>
      <c r="F305" s="219"/>
      <c r="G305" s="155" t="str">
        <f t="shared" si="24"/>
        <v>--</v>
      </c>
      <c r="H305" s="156" t="str">
        <f t="shared" si="25"/>
        <v>--</v>
      </c>
      <c r="I305" s="156" t="str">
        <f t="shared" si="26"/>
        <v>--</v>
      </c>
      <c r="J305" s="157" t="str">
        <f t="shared" si="27"/>
        <v>--</v>
      </c>
    </row>
    <row r="306" spans="2:10" s="5" customFormat="1" ht="14.25">
      <c r="B306" s="198" t="s">
        <v>929</v>
      </c>
      <c r="C306" s="198" t="s">
        <v>928</v>
      </c>
      <c r="D306" s="250"/>
      <c r="E306" s="219"/>
      <c r="F306" s="219"/>
      <c r="G306" s="155" t="str">
        <f t="shared" si="24"/>
        <v>--</v>
      </c>
      <c r="H306" s="156" t="str">
        <f t="shared" si="25"/>
        <v>--</v>
      </c>
      <c r="I306" s="156" t="str">
        <f t="shared" si="26"/>
        <v>--</v>
      </c>
      <c r="J306" s="157" t="str">
        <f t="shared" si="27"/>
        <v>--</v>
      </c>
    </row>
    <row r="307" spans="2:10" s="5" customFormat="1" ht="14.25">
      <c r="B307" s="198" t="s">
        <v>931</v>
      </c>
      <c r="C307" s="198" t="s">
        <v>930</v>
      </c>
      <c r="D307" s="250"/>
      <c r="E307" s="219"/>
      <c r="F307" s="219"/>
      <c r="G307" s="155" t="str">
        <f t="shared" si="24"/>
        <v>--</v>
      </c>
      <c r="H307" s="156" t="str">
        <f t="shared" si="25"/>
        <v>--</v>
      </c>
      <c r="I307" s="156" t="str">
        <f t="shared" si="26"/>
        <v>--</v>
      </c>
      <c r="J307" s="157" t="str">
        <f t="shared" si="27"/>
        <v>--</v>
      </c>
    </row>
    <row r="308" spans="2:10" s="5" customFormat="1" ht="14.25">
      <c r="B308" s="198" t="s">
        <v>27</v>
      </c>
      <c r="C308" s="198" t="s">
        <v>28</v>
      </c>
      <c r="D308" s="250"/>
      <c r="E308" s="219"/>
      <c r="F308" s="219"/>
      <c r="G308" s="155" t="str">
        <f t="shared" si="24"/>
        <v>--</v>
      </c>
      <c r="H308" s="156" t="str">
        <f t="shared" si="25"/>
        <v>--</v>
      </c>
      <c r="I308" s="156" t="str">
        <f t="shared" si="26"/>
        <v>--</v>
      </c>
      <c r="J308" s="157" t="str">
        <f t="shared" si="27"/>
        <v>--</v>
      </c>
    </row>
    <row r="309" spans="2:10" s="5" customFormat="1" ht="14.25">
      <c r="B309" s="198" t="s">
        <v>933</v>
      </c>
      <c r="C309" s="198" t="s">
        <v>932</v>
      </c>
      <c r="D309" s="250"/>
      <c r="E309" s="219"/>
      <c r="F309" s="219"/>
      <c r="G309" s="155" t="str">
        <f t="shared" si="24"/>
        <v>--</v>
      </c>
      <c r="H309" s="156" t="str">
        <f t="shared" si="25"/>
        <v>--</v>
      </c>
      <c r="I309" s="156" t="str">
        <f t="shared" si="26"/>
        <v>--</v>
      </c>
      <c r="J309" s="157" t="str">
        <f t="shared" si="27"/>
        <v>--</v>
      </c>
    </row>
    <row r="310" spans="2:10" s="5" customFormat="1" ht="14.25">
      <c r="B310" s="198" t="s">
        <v>935</v>
      </c>
      <c r="C310" s="198" t="s">
        <v>934</v>
      </c>
      <c r="D310" s="250"/>
      <c r="E310" s="219"/>
      <c r="F310" s="219"/>
      <c r="G310" s="155" t="str">
        <f t="shared" si="24"/>
        <v>--</v>
      </c>
      <c r="H310" s="156" t="str">
        <f t="shared" si="25"/>
        <v>--</v>
      </c>
      <c r="I310" s="156" t="str">
        <f t="shared" si="26"/>
        <v>--</v>
      </c>
      <c r="J310" s="157" t="str">
        <f t="shared" si="27"/>
        <v>--</v>
      </c>
    </row>
    <row r="311" spans="2:10" s="5" customFormat="1" ht="14.25">
      <c r="B311" s="198" t="s">
        <v>937</v>
      </c>
      <c r="C311" s="198" t="s">
        <v>936</v>
      </c>
      <c r="D311" s="250"/>
      <c r="E311" s="219"/>
      <c r="F311" s="219"/>
      <c r="G311" s="155" t="str">
        <f t="shared" si="24"/>
        <v>--</v>
      </c>
      <c r="H311" s="156" t="str">
        <f t="shared" si="25"/>
        <v>--</v>
      </c>
      <c r="I311" s="156" t="str">
        <f t="shared" si="26"/>
        <v>--</v>
      </c>
      <c r="J311" s="157" t="str">
        <f t="shared" si="27"/>
        <v>--</v>
      </c>
    </row>
    <row r="312" spans="2:10" s="5" customFormat="1" ht="14.25">
      <c r="B312" s="198" t="s">
        <v>939</v>
      </c>
      <c r="C312" s="198" t="s">
        <v>938</v>
      </c>
      <c r="D312" s="250"/>
      <c r="E312" s="219"/>
      <c r="F312" s="219"/>
      <c r="G312" s="155" t="str">
        <f t="shared" si="24"/>
        <v>--</v>
      </c>
      <c r="H312" s="156" t="str">
        <f t="shared" si="25"/>
        <v>--</v>
      </c>
      <c r="I312" s="156" t="str">
        <f t="shared" si="26"/>
        <v>--</v>
      </c>
      <c r="J312" s="157" t="str">
        <f t="shared" si="27"/>
        <v>--</v>
      </c>
    </row>
    <row r="313" spans="2:10" s="5" customFormat="1" ht="14.25">
      <c r="B313" s="198" t="s">
        <v>941</v>
      </c>
      <c r="C313" s="198" t="s">
        <v>940</v>
      </c>
      <c r="D313" s="250"/>
      <c r="E313" s="219"/>
      <c r="F313" s="219"/>
      <c r="G313" s="155" t="str">
        <f t="shared" si="24"/>
        <v>--</v>
      </c>
      <c r="H313" s="156" t="str">
        <f t="shared" si="25"/>
        <v>--</v>
      </c>
      <c r="I313" s="156" t="str">
        <f t="shared" si="26"/>
        <v>--</v>
      </c>
      <c r="J313" s="157" t="str">
        <f t="shared" si="27"/>
        <v>--</v>
      </c>
    </row>
    <row r="314" spans="2:10" s="5" customFormat="1" ht="14.25">
      <c r="B314" s="198" t="s">
        <v>943</v>
      </c>
      <c r="C314" s="198" t="s">
        <v>942</v>
      </c>
      <c r="D314" s="250"/>
      <c r="E314" s="219"/>
      <c r="F314" s="219"/>
      <c r="G314" s="155" t="str">
        <f t="shared" si="24"/>
        <v>--</v>
      </c>
      <c r="H314" s="156" t="str">
        <f t="shared" si="25"/>
        <v>--</v>
      </c>
      <c r="I314" s="156" t="str">
        <f t="shared" si="26"/>
        <v>--</v>
      </c>
      <c r="J314" s="157" t="str">
        <f t="shared" si="27"/>
        <v>--</v>
      </c>
    </row>
    <row r="315" spans="2:10" s="5" customFormat="1" ht="14.25">
      <c r="B315" s="198" t="s">
        <v>621</v>
      </c>
      <c r="C315" s="198" t="s">
        <v>944</v>
      </c>
      <c r="D315" s="250"/>
      <c r="E315" s="219"/>
      <c r="F315" s="219"/>
      <c r="G315" s="155" t="str">
        <f t="shared" si="24"/>
        <v>--</v>
      </c>
      <c r="H315" s="156" t="str">
        <f t="shared" si="25"/>
        <v>--</v>
      </c>
      <c r="I315" s="156" t="str">
        <f t="shared" si="26"/>
        <v>--</v>
      </c>
      <c r="J315" s="157" t="str">
        <f t="shared" si="27"/>
        <v>--</v>
      </c>
    </row>
    <row r="316" spans="2:10" s="5" customFormat="1" ht="14.25">
      <c r="B316" s="198" t="s">
        <v>946</v>
      </c>
      <c r="C316" s="198" t="s">
        <v>945</v>
      </c>
      <c r="D316" s="250"/>
      <c r="E316" s="219"/>
      <c r="F316" s="219"/>
      <c r="G316" s="155" t="str">
        <f t="shared" si="24"/>
        <v>--</v>
      </c>
      <c r="H316" s="156" t="str">
        <f t="shared" si="25"/>
        <v>--</v>
      </c>
      <c r="I316" s="156" t="str">
        <f t="shared" si="26"/>
        <v>--</v>
      </c>
      <c r="J316" s="157" t="str">
        <f t="shared" si="27"/>
        <v>--</v>
      </c>
    </row>
    <row r="317" spans="2:10" s="5" customFormat="1" ht="14.25">
      <c r="B317" s="198" t="s">
        <v>948</v>
      </c>
      <c r="C317" s="198" t="s">
        <v>947</v>
      </c>
      <c r="D317" s="250"/>
      <c r="E317" s="219"/>
      <c r="F317" s="219"/>
      <c r="G317" s="155" t="str">
        <f t="shared" si="24"/>
        <v>--</v>
      </c>
      <c r="H317" s="156" t="str">
        <f t="shared" si="25"/>
        <v>--</v>
      </c>
      <c r="I317" s="156" t="str">
        <f t="shared" si="26"/>
        <v>--</v>
      </c>
      <c r="J317" s="157" t="str">
        <f t="shared" si="27"/>
        <v>--</v>
      </c>
    </row>
    <row r="318" spans="2:10" s="5" customFormat="1" ht="14.25">
      <c r="B318" s="198" t="s">
        <v>950</v>
      </c>
      <c r="C318" s="198" t="s">
        <v>949</v>
      </c>
      <c r="D318" s="250"/>
      <c r="E318" s="219"/>
      <c r="F318" s="219"/>
      <c r="G318" s="155" t="str">
        <f t="shared" ref="G318:G381" si="28">IF($E318="","--",$E318*$G$10)</f>
        <v>--</v>
      </c>
      <c r="H318" s="156" t="str">
        <f t="shared" ref="H318:H381" si="29">IF($E318="","--",$E318*$H$10)</f>
        <v>--</v>
      </c>
      <c r="I318" s="156" t="str">
        <f t="shared" ref="I318:I381" si="30">IF($E318="","--",$E318*$I$10)</f>
        <v>--</v>
      </c>
      <c r="J318" s="157" t="str">
        <f t="shared" ref="J318:J381" si="31">IF($F318="","--",$F318*$J$10)</f>
        <v>--</v>
      </c>
    </row>
    <row r="319" spans="2:10" s="5" customFormat="1" ht="14.25">
      <c r="B319" s="198" t="s">
        <v>403</v>
      </c>
      <c r="C319" s="198" t="s">
        <v>404</v>
      </c>
      <c r="D319" s="250"/>
      <c r="E319" s="219"/>
      <c r="F319" s="219"/>
      <c r="G319" s="155" t="str">
        <f t="shared" si="28"/>
        <v>--</v>
      </c>
      <c r="H319" s="156" t="str">
        <f t="shared" si="29"/>
        <v>--</v>
      </c>
      <c r="I319" s="156" t="str">
        <f t="shared" si="30"/>
        <v>--</v>
      </c>
      <c r="J319" s="157" t="str">
        <f t="shared" si="31"/>
        <v>--</v>
      </c>
    </row>
    <row r="320" spans="2:10" s="5" customFormat="1" ht="14.25">
      <c r="B320" s="198" t="s">
        <v>952</v>
      </c>
      <c r="C320" s="198" t="s">
        <v>951</v>
      </c>
      <c r="D320" s="250"/>
      <c r="E320" s="219"/>
      <c r="F320" s="219"/>
      <c r="G320" s="155" t="str">
        <f t="shared" si="28"/>
        <v>--</v>
      </c>
      <c r="H320" s="156" t="str">
        <f t="shared" si="29"/>
        <v>--</v>
      </c>
      <c r="I320" s="156" t="str">
        <f t="shared" si="30"/>
        <v>--</v>
      </c>
      <c r="J320" s="157" t="str">
        <f t="shared" si="31"/>
        <v>--</v>
      </c>
    </row>
    <row r="321" spans="2:10" s="5" customFormat="1" ht="14.25">
      <c r="B321" s="198" t="s">
        <v>954</v>
      </c>
      <c r="C321" s="198" t="s">
        <v>953</v>
      </c>
      <c r="D321" s="250"/>
      <c r="E321" s="219"/>
      <c r="F321" s="219"/>
      <c r="G321" s="155" t="str">
        <f t="shared" si="28"/>
        <v>--</v>
      </c>
      <c r="H321" s="156" t="str">
        <f t="shared" si="29"/>
        <v>--</v>
      </c>
      <c r="I321" s="156" t="str">
        <f t="shared" si="30"/>
        <v>--</v>
      </c>
      <c r="J321" s="157" t="str">
        <f t="shared" si="31"/>
        <v>--</v>
      </c>
    </row>
    <row r="322" spans="2:10" s="5" customFormat="1" ht="14.25">
      <c r="B322" s="198" t="s">
        <v>405</v>
      </c>
      <c r="C322" s="198" t="s">
        <v>406</v>
      </c>
      <c r="D322" s="250"/>
      <c r="E322" s="219"/>
      <c r="F322" s="219"/>
      <c r="G322" s="155" t="str">
        <f t="shared" si="28"/>
        <v>--</v>
      </c>
      <c r="H322" s="156" t="str">
        <f t="shared" si="29"/>
        <v>--</v>
      </c>
      <c r="I322" s="156" t="str">
        <f t="shared" si="30"/>
        <v>--</v>
      </c>
      <c r="J322" s="157" t="str">
        <f t="shared" si="31"/>
        <v>--</v>
      </c>
    </row>
    <row r="323" spans="2:10" s="5" customFormat="1" ht="14.25">
      <c r="B323" s="198" t="s">
        <v>956</v>
      </c>
      <c r="C323" s="198" t="s">
        <v>955</v>
      </c>
      <c r="D323" s="250"/>
      <c r="E323" s="219"/>
      <c r="F323" s="219"/>
      <c r="G323" s="155" t="str">
        <f t="shared" si="28"/>
        <v>--</v>
      </c>
      <c r="H323" s="156" t="str">
        <f t="shared" si="29"/>
        <v>--</v>
      </c>
      <c r="I323" s="156" t="str">
        <f t="shared" si="30"/>
        <v>--</v>
      </c>
      <c r="J323" s="157" t="str">
        <f t="shared" si="31"/>
        <v>--</v>
      </c>
    </row>
    <row r="324" spans="2:10" s="5" customFormat="1" ht="14.25">
      <c r="B324" s="198" t="s">
        <v>958</v>
      </c>
      <c r="C324" s="198" t="s">
        <v>957</v>
      </c>
      <c r="D324" s="250"/>
      <c r="E324" s="219"/>
      <c r="F324" s="219"/>
      <c r="G324" s="155" t="str">
        <f t="shared" si="28"/>
        <v>--</v>
      </c>
      <c r="H324" s="156" t="str">
        <f t="shared" si="29"/>
        <v>--</v>
      </c>
      <c r="I324" s="156" t="str">
        <f t="shared" si="30"/>
        <v>--</v>
      </c>
      <c r="J324" s="157" t="str">
        <f t="shared" si="31"/>
        <v>--</v>
      </c>
    </row>
    <row r="325" spans="2:10" s="5" customFormat="1" ht="14.25">
      <c r="B325" s="198" t="s">
        <v>407</v>
      </c>
      <c r="C325" s="198" t="s">
        <v>959</v>
      </c>
      <c r="D325" s="250"/>
      <c r="E325" s="219"/>
      <c r="F325" s="219"/>
      <c r="G325" s="155" t="str">
        <f t="shared" si="28"/>
        <v>--</v>
      </c>
      <c r="H325" s="156" t="str">
        <f t="shared" si="29"/>
        <v>--</v>
      </c>
      <c r="I325" s="156" t="str">
        <f t="shared" si="30"/>
        <v>--</v>
      </c>
      <c r="J325" s="157" t="str">
        <f t="shared" si="31"/>
        <v>--</v>
      </c>
    </row>
    <row r="326" spans="2:10" s="5" customFormat="1" ht="14.25">
      <c r="B326" s="198" t="s">
        <v>961</v>
      </c>
      <c r="C326" s="198" t="s">
        <v>960</v>
      </c>
      <c r="D326" s="250"/>
      <c r="E326" s="219"/>
      <c r="F326" s="219"/>
      <c r="G326" s="155" t="str">
        <f t="shared" si="28"/>
        <v>--</v>
      </c>
      <c r="H326" s="156" t="str">
        <f t="shared" si="29"/>
        <v>--</v>
      </c>
      <c r="I326" s="156" t="str">
        <f t="shared" si="30"/>
        <v>--</v>
      </c>
      <c r="J326" s="157" t="str">
        <f t="shared" si="31"/>
        <v>--</v>
      </c>
    </row>
    <row r="327" spans="2:10" s="5" customFormat="1" ht="14.25">
      <c r="B327" s="198" t="s">
        <v>409</v>
      </c>
      <c r="C327" s="198" t="s">
        <v>1136</v>
      </c>
      <c r="D327" s="250"/>
      <c r="E327" s="219"/>
      <c r="F327" s="219"/>
      <c r="G327" s="155" t="str">
        <f t="shared" si="28"/>
        <v>--</v>
      </c>
      <c r="H327" s="156" t="str">
        <f t="shared" si="29"/>
        <v>--</v>
      </c>
      <c r="I327" s="156" t="str">
        <f t="shared" si="30"/>
        <v>--</v>
      </c>
      <c r="J327" s="157" t="str">
        <f t="shared" si="31"/>
        <v>--</v>
      </c>
    </row>
    <row r="328" spans="2:10" s="5" customFormat="1" ht="14.25">
      <c r="B328" s="198" t="s">
        <v>967</v>
      </c>
      <c r="C328" s="198" t="s">
        <v>966</v>
      </c>
      <c r="D328" s="250"/>
      <c r="E328" s="219"/>
      <c r="F328" s="219"/>
      <c r="G328" s="155" t="str">
        <f t="shared" si="28"/>
        <v>--</v>
      </c>
      <c r="H328" s="156" t="str">
        <f t="shared" si="29"/>
        <v>--</v>
      </c>
      <c r="I328" s="156" t="str">
        <f t="shared" si="30"/>
        <v>--</v>
      </c>
      <c r="J328" s="157" t="str">
        <f t="shared" si="31"/>
        <v>--</v>
      </c>
    </row>
    <row r="329" spans="2:10" s="5" customFormat="1" ht="14.25">
      <c r="B329" s="198" t="s">
        <v>411</v>
      </c>
      <c r="C329" s="198" t="s">
        <v>968</v>
      </c>
      <c r="D329" s="250"/>
      <c r="E329" s="219"/>
      <c r="F329" s="219"/>
      <c r="G329" s="155" t="str">
        <f t="shared" si="28"/>
        <v>--</v>
      </c>
      <c r="H329" s="156" t="str">
        <f t="shared" si="29"/>
        <v>--</v>
      </c>
      <c r="I329" s="156" t="str">
        <f t="shared" si="30"/>
        <v>--</v>
      </c>
      <c r="J329" s="157" t="str">
        <f t="shared" si="31"/>
        <v>--</v>
      </c>
    </row>
    <row r="330" spans="2:10" s="5" customFormat="1" ht="14.25">
      <c r="B330" s="198" t="s">
        <v>413</v>
      </c>
      <c r="C330" s="198" t="s">
        <v>969</v>
      </c>
      <c r="D330" s="250"/>
      <c r="E330" s="219"/>
      <c r="F330" s="219"/>
      <c r="G330" s="155" t="str">
        <f t="shared" si="28"/>
        <v>--</v>
      </c>
      <c r="H330" s="156" t="str">
        <f t="shared" si="29"/>
        <v>--</v>
      </c>
      <c r="I330" s="156" t="str">
        <f t="shared" si="30"/>
        <v>--</v>
      </c>
      <c r="J330" s="157" t="str">
        <f t="shared" si="31"/>
        <v>--</v>
      </c>
    </row>
    <row r="331" spans="2:10" s="5" customFormat="1" ht="14.25">
      <c r="B331" s="198" t="s">
        <v>415</v>
      </c>
      <c r="C331" s="198" t="s">
        <v>970</v>
      </c>
      <c r="D331" s="250"/>
      <c r="E331" s="219"/>
      <c r="F331" s="219"/>
      <c r="G331" s="155" t="str">
        <f t="shared" si="28"/>
        <v>--</v>
      </c>
      <c r="H331" s="156" t="str">
        <f t="shared" si="29"/>
        <v>--</v>
      </c>
      <c r="I331" s="156" t="str">
        <f t="shared" si="30"/>
        <v>--</v>
      </c>
      <c r="J331" s="157" t="str">
        <f t="shared" si="31"/>
        <v>--</v>
      </c>
    </row>
    <row r="332" spans="2:10" s="5" customFormat="1" ht="14.25">
      <c r="B332" s="198" t="s">
        <v>419</v>
      </c>
      <c r="C332" s="198" t="s">
        <v>1137</v>
      </c>
      <c r="D332" s="250"/>
      <c r="E332" s="219"/>
      <c r="F332" s="219"/>
      <c r="G332" s="155" t="str">
        <f t="shared" si="28"/>
        <v>--</v>
      </c>
      <c r="H332" s="156" t="str">
        <f t="shared" si="29"/>
        <v>--</v>
      </c>
      <c r="I332" s="156" t="str">
        <f t="shared" si="30"/>
        <v>--</v>
      </c>
      <c r="J332" s="157" t="str">
        <f t="shared" si="31"/>
        <v>--</v>
      </c>
    </row>
    <row r="333" spans="2:10" s="5" customFormat="1" ht="14.25">
      <c r="B333" s="198" t="s">
        <v>421</v>
      </c>
      <c r="C333" s="198" t="s">
        <v>971</v>
      </c>
      <c r="D333" s="250"/>
      <c r="E333" s="219"/>
      <c r="F333" s="219"/>
      <c r="G333" s="155" t="str">
        <f t="shared" si="28"/>
        <v>--</v>
      </c>
      <c r="H333" s="156" t="str">
        <f t="shared" si="29"/>
        <v>--</v>
      </c>
      <c r="I333" s="156" t="str">
        <f t="shared" si="30"/>
        <v>--</v>
      </c>
      <c r="J333" s="157" t="str">
        <f t="shared" si="31"/>
        <v>--</v>
      </c>
    </row>
    <row r="334" spans="2:10" s="5" customFormat="1" ht="14.25">
      <c r="B334" s="198" t="s">
        <v>423</v>
      </c>
      <c r="C334" s="198" t="s">
        <v>972</v>
      </c>
      <c r="D334" s="250"/>
      <c r="E334" s="219"/>
      <c r="F334" s="219"/>
      <c r="G334" s="155" t="str">
        <f t="shared" si="28"/>
        <v>--</v>
      </c>
      <c r="H334" s="156" t="str">
        <f t="shared" si="29"/>
        <v>--</v>
      </c>
      <c r="I334" s="156" t="str">
        <f t="shared" si="30"/>
        <v>--</v>
      </c>
      <c r="J334" s="157" t="str">
        <f t="shared" si="31"/>
        <v>--</v>
      </c>
    </row>
    <row r="335" spans="2:10" s="5" customFormat="1" ht="14.25">
      <c r="B335" s="198" t="s">
        <v>963</v>
      </c>
      <c r="C335" s="198" t="s">
        <v>962</v>
      </c>
      <c r="D335" s="250"/>
      <c r="E335" s="219"/>
      <c r="F335" s="219"/>
      <c r="G335" s="155" t="str">
        <f t="shared" si="28"/>
        <v>--</v>
      </c>
      <c r="H335" s="156" t="str">
        <f t="shared" si="29"/>
        <v>--</v>
      </c>
      <c r="I335" s="156" t="str">
        <f t="shared" si="30"/>
        <v>--</v>
      </c>
      <c r="J335" s="157" t="str">
        <f t="shared" si="31"/>
        <v>--</v>
      </c>
    </row>
    <row r="336" spans="2:10" s="5" customFormat="1" ht="14.25">
      <c r="B336" s="198" t="s">
        <v>965</v>
      </c>
      <c r="C336" s="198" t="s">
        <v>964</v>
      </c>
      <c r="D336" s="250"/>
      <c r="E336" s="219"/>
      <c r="F336" s="219"/>
      <c r="G336" s="155" t="str">
        <f t="shared" si="28"/>
        <v>--</v>
      </c>
      <c r="H336" s="156" t="str">
        <f t="shared" si="29"/>
        <v>--</v>
      </c>
      <c r="I336" s="156" t="str">
        <f t="shared" si="30"/>
        <v>--</v>
      </c>
      <c r="J336" s="157" t="str">
        <f t="shared" si="31"/>
        <v>--</v>
      </c>
    </row>
    <row r="337" spans="2:11" s="5" customFormat="1" ht="14.25">
      <c r="B337" s="198" t="s">
        <v>425</v>
      </c>
      <c r="C337" s="198" t="s">
        <v>973</v>
      </c>
      <c r="D337" s="250"/>
      <c r="E337" s="219"/>
      <c r="F337" s="219"/>
      <c r="G337" s="155" t="str">
        <f t="shared" si="28"/>
        <v>--</v>
      </c>
      <c r="H337" s="156" t="str">
        <f t="shared" si="29"/>
        <v>--</v>
      </c>
      <c r="I337" s="156" t="str">
        <f t="shared" si="30"/>
        <v>--</v>
      </c>
      <c r="J337" s="157" t="str">
        <f t="shared" si="31"/>
        <v>--</v>
      </c>
    </row>
    <row r="338" spans="2:11" s="5" customFormat="1" ht="14.25">
      <c r="B338" s="198" t="s">
        <v>427</v>
      </c>
      <c r="C338" s="198" t="s">
        <v>974</v>
      </c>
      <c r="D338" s="250"/>
      <c r="E338" s="219"/>
      <c r="F338" s="219"/>
      <c r="G338" s="155" t="str">
        <f t="shared" si="28"/>
        <v>--</v>
      </c>
      <c r="H338" s="156" t="str">
        <f t="shared" si="29"/>
        <v>--</v>
      </c>
      <c r="I338" s="156" t="str">
        <f t="shared" si="30"/>
        <v>--</v>
      </c>
      <c r="J338" s="157" t="str">
        <f t="shared" si="31"/>
        <v>--</v>
      </c>
    </row>
    <row r="339" spans="2:11" s="5" customFormat="1" ht="14.25">
      <c r="B339" s="198" t="s">
        <v>976</v>
      </c>
      <c r="C339" s="198" t="s">
        <v>975</v>
      </c>
      <c r="D339" s="250"/>
      <c r="E339" s="219"/>
      <c r="F339" s="219"/>
      <c r="G339" s="155" t="str">
        <f t="shared" si="28"/>
        <v>--</v>
      </c>
      <c r="H339" s="156" t="str">
        <f t="shared" si="29"/>
        <v>--</v>
      </c>
      <c r="I339" s="156" t="str">
        <f t="shared" si="30"/>
        <v>--</v>
      </c>
      <c r="J339" s="157" t="str">
        <f t="shared" si="31"/>
        <v>--</v>
      </c>
    </row>
    <row r="340" spans="2:11" s="5" customFormat="1" ht="14.25">
      <c r="B340" s="198" t="s">
        <v>491</v>
      </c>
      <c r="C340" s="198" t="s">
        <v>977</v>
      </c>
      <c r="D340" s="250"/>
      <c r="E340" s="219"/>
      <c r="F340" s="219"/>
      <c r="G340" s="155" t="str">
        <f t="shared" si="28"/>
        <v>--</v>
      </c>
      <c r="H340" s="156" t="str">
        <f t="shared" si="29"/>
        <v>--</v>
      </c>
      <c r="I340" s="156" t="str">
        <f t="shared" si="30"/>
        <v>--</v>
      </c>
      <c r="J340" s="157" t="str">
        <f t="shared" si="31"/>
        <v>--</v>
      </c>
    </row>
    <row r="341" spans="2:11" s="5" customFormat="1" ht="14.25">
      <c r="B341" s="198" t="s">
        <v>511</v>
      </c>
      <c r="C341" s="198" t="s">
        <v>978</v>
      </c>
      <c r="D341" s="250"/>
      <c r="E341" s="219"/>
      <c r="F341" s="219"/>
      <c r="G341" s="155" t="str">
        <f t="shared" si="28"/>
        <v>--</v>
      </c>
      <c r="H341" s="156" t="str">
        <f t="shared" si="29"/>
        <v>--</v>
      </c>
      <c r="I341" s="156" t="str">
        <f t="shared" si="30"/>
        <v>--</v>
      </c>
      <c r="J341" s="157" t="str">
        <f t="shared" si="31"/>
        <v>--</v>
      </c>
    </row>
    <row r="342" spans="2:11" s="5" customFormat="1" ht="14.25">
      <c r="B342" s="292" t="s">
        <v>608</v>
      </c>
      <c r="C342" s="198" t="s">
        <v>430</v>
      </c>
      <c r="D342" s="250"/>
      <c r="E342" s="219"/>
      <c r="F342" s="219"/>
      <c r="G342" s="155" t="str">
        <f t="shared" si="28"/>
        <v>--</v>
      </c>
      <c r="H342" s="156" t="str">
        <f t="shared" si="29"/>
        <v>--</v>
      </c>
      <c r="I342" s="156" t="str">
        <f t="shared" si="30"/>
        <v>--</v>
      </c>
      <c r="J342" s="157" t="str">
        <f t="shared" si="31"/>
        <v>--</v>
      </c>
      <c r="K342" s="293" t="s">
        <v>1196</v>
      </c>
    </row>
    <row r="343" spans="2:11" s="5" customFormat="1" ht="14.25">
      <c r="B343" s="198" t="s">
        <v>431</v>
      </c>
      <c r="C343" s="198" t="s">
        <v>432</v>
      </c>
      <c r="D343" s="250"/>
      <c r="E343" s="219"/>
      <c r="F343" s="219"/>
      <c r="G343" s="155" t="str">
        <f t="shared" si="28"/>
        <v>--</v>
      </c>
      <c r="H343" s="156" t="str">
        <f t="shared" si="29"/>
        <v>--</v>
      </c>
      <c r="I343" s="156" t="str">
        <f t="shared" si="30"/>
        <v>--</v>
      </c>
      <c r="J343" s="157" t="str">
        <f t="shared" si="31"/>
        <v>--</v>
      </c>
    </row>
    <row r="344" spans="2:11" s="5" customFormat="1" ht="14.25">
      <c r="B344" s="198" t="s">
        <v>243</v>
      </c>
      <c r="C344" s="198" t="s">
        <v>244</v>
      </c>
      <c r="D344" s="250"/>
      <c r="E344" s="219"/>
      <c r="F344" s="219"/>
      <c r="G344" s="155" t="str">
        <f t="shared" si="28"/>
        <v>--</v>
      </c>
      <c r="H344" s="156" t="str">
        <f t="shared" si="29"/>
        <v>--</v>
      </c>
      <c r="I344" s="156" t="str">
        <f t="shared" si="30"/>
        <v>--</v>
      </c>
      <c r="J344" s="157" t="str">
        <f t="shared" si="31"/>
        <v>--</v>
      </c>
    </row>
    <row r="345" spans="2:11" s="5" customFormat="1" ht="14.25">
      <c r="B345" s="198" t="s">
        <v>495</v>
      </c>
      <c r="C345" s="198" t="s">
        <v>979</v>
      </c>
      <c r="D345" s="250"/>
      <c r="E345" s="219"/>
      <c r="F345" s="219"/>
      <c r="G345" s="155" t="str">
        <f t="shared" si="28"/>
        <v>--</v>
      </c>
      <c r="H345" s="156" t="str">
        <f t="shared" si="29"/>
        <v>--</v>
      </c>
      <c r="I345" s="156" t="str">
        <f t="shared" si="30"/>
        <v>--</v>
      </c>
      <c r="J345" s="157" t="str">
        <f t="shared" si="31"/>
        <v>--</v>
      </c>
    </row>
    <row r="346" spans="2:11" s="5" customFormat="1" ht="14.25">
      <c r="B346" s="198" t="s">
        <v>497</v>
      </c>
      <c r="C346" s="198" t="s">
        <v>980</v>
      </c>
      <c r="D346" s="250"/>
      <c r="E346" s="219"/>
      <c r="F346" s="219"/>
      <c r="G346" s="155" t="str">
        <f t="shared" si="28"/>
        <v>--</v>
      </c>
      <c r="H346" s="156" t="str">
        <f t="shared" si="29"/>
        <v>--</v>
      </c>
      <c r="I346" s="156" t="str">
        <f t="shared" si="30"/>
        <v>--</v>
      </c>
      <c r="J346" s="157" t="str">
        <f t="shared" si="31"/>
        <v>--</v>
      </c>
    </row>
    <row r="347" spans="2:11" s="5" customFormat="1" ht="14.25">
      <c r="B347" s="198" t="s">
        <v>457</v>
      </c>
      <c r="C347" s="198" t="s">
        <v>983</v>
      </c>
      <c r="D347" s="250"/>
      <c r="E347" s="219"/>
      <c r="F347" s="219"/>
      <c r="G347" s="155" t="str">
        <f t="shared" si="28"/>
        <v>--</v>
      </c>
      <c r="H347" s="156" t="str">
        <f t="shared" si="29"/>
        <v>--</v>
      </c>
      <c r="I347" s="156" t="str">
        <f t="shared" si="30"/>
        <v>--</v>
      </c>
      <c r="J347" s="157" t="str">
        <f t="shared" si="31"/>
        <v>--</v>
      </c>
    </row>
    <row r="348" spans="2:11" s="5" customFormat="1" ht="14.25">
      <c r="B348" s="198" t="s">
        <v>459</v>
      </c>
      <c r="C348" s="198" t="s">
        <v>984</v>
      </c>
      <c r="D348" s="250"/>
      <c r="E348" s="219"/>
      <c r="F348" s="219"/>
      <c r="G348" s="155" t="str">
        <f t="shared" si="28"/>
        <v>--</v>
      </c>
      <c r="H348" s="156" t="str">
        <f t="shared" si="29"/>
        <v>--</v>
      </c>
      <c r="I348" s="156" t="str">
        <f t="shared" si="30"/>
        <v>--</v>
      </c>
      <c r="J348" s="157" t="str">
        <f t="shared" si="31"/>
        <v>--</v>
      </c>
    </row>
    <row r="349" spans="2:11" s="5" customFormat="1" ht="14.25">
      <c r="B349" s="198" t="s">
        <v>461</v>
      </c>
      <c r="C349" s="198" t="s">
        <v>982</v>
      </c>
      <c r="D349" s="250"/>
      <c r="E349" s="219"/>
      <c r="F349" s="219"/>
      <c r="G349" s="155" t="str">
        <f t="shared" si="28"/>
        <v>--</v>
      </c>
      <c r="H349" s="156" t="str">
        <f t="shared" si="29"/>
        <v>--</v>
      </c>
      <c r="I349" s="156" t="str">
        <f t="shared" si="30"/>
        <v>--</v>
      </c>
      <c r="J349" s="157" t="str">
        <f t="shared" si="31"/>
        <v>--</v>
      </c>
    </row>
    <row r="350" spans="2:11" s="5" customFormat="1" ht="14.25">
      <c r="B350" s="198" t="s">
        <v>463</v>
      </c>
      <c r="C350" s="198" t="s">
        <v>981</v>
      </c>
      <c r="D350" s="250"/>
      <c r="E350" s="219"/>
      <c r="F350" s="219"/>
      <c r="G350" s="155" t="str">
        <f t="shared" si="28"/>
        <v>--</v>
      </c>
      <c r="H350" s="156" t="str">
        <f t="shared" si="29"/>
        <v>--</v>
      </c>
      <c r="I350" s="156" t="str">
        <f t="shared" si="30"/>
        <v>--</v>
      </c>
      <c r="J350" s="157" t="str">
        <f t="shared" si="31"/>
        <v>--</v>
      </c>
    </row>
    <row r="351" spans="2:11" s="5" customFormat="1" ht="14.25">
      <c r="B351" s="198" t="s">
        <v>465</v>
      </c>
      <c r="C351" s="198" t="s">
        <v>985</v>
      </c>
      <c r="D351" s="250"/>
      <c r="E351" s="219"/>
      <c r="F351" s="219"/>
      <c r="G351" s="155" t="str">
        <f t="shared" si="28"/>
        <v>--</v>
      </c>
      <c r="H351" s="156" t="str">
        <f t="shared" si="29"/>
        <v>--</v>
      </c>
      <c r="I351" s="156" t="str">
        <f t="shared" si="30"/>
        <v>--</v>
      </c>
      <c r="J351" s="157" t="str">
        <f t="shared" si="31"/>
        <v>--</v>
      </c>
    </row>
    <row r="352" spans="2:11" s="5" customFormat="1" ht="14.25">
      <c r="B352" s="198" t="s">
        <v>481</v>
      </c>
      <c r="C352" s="198" t="s">
        <v>986</v>
      </c>
      <c r="D352" s="250"/>
      <c r="E352" s="219"/>
      <c r="F352" s="219"/>
      <c r="G352" s="155" t="str">
        <f t="shared" si="28"/>
        <v>--</v>
      </c>
      <c r="H352" s="156" t="str">
        <f t="shared" si="29"/>
        <v>--</v>
      </c>
      <c r="I352" s="156" t="str">
        <f t="shared" si="30"/>
        <v>--</v>
      </c>
      <c r="J352" s="157" t="str">
        <f t="shared" si="31"/>
        <v>--</v>
      </c>
    </row>
    <row r="353" spans="2:10" s="5" customFormat="1" ht="14.25">
      <c r="B353" s="198" t="s">
        <v>433</v>
      </c>
      <c r="C353" s="198" t="s">
        <v>434</v>
      </c>
      <c r="D353" s="250"/>
      <c r="E353" s="219"/>
      <c r="F353" s="219"/>
      <c r="G353" s="155" t="str">
        <f t="shared" si="28"/>
        <v>--</v>
      </c>
      <c r="H353" s="156" t="str">
        <f t="shared" si="29"/>
        <v>--</v>
      </c>
      <c r="I353" s="156" t="str">
        <f t="shared" si="30"/>
        <v>--</v>
      </c>
      <c r="J353" s="157" t="str">
        <f t="shared" si="31"/>
        <v>--</v>
      </c>
    </row>
    <row r="354" spans="2:10" s="5" customFormat="1" ht="14.25">
      <c r="B354" s="198" t="s">
        <v>988</v>
      </c>
      <c r="C354" s="198" t="s">
        <v>987</v>
      </c>
      <c r="D354" s="250"/>
      <c r="E354" s="219"/>
      <c r="F354" s="219"/>
      <c r="G354" s="155" t="str">
        <f t="shared" si="28"/>
        <v>--</v>
      </c>
      <c r="H354" s="156" t="str">
        <f t="shared" si="29"/>
        <v>--</v>
      </c>
      <c r="I354" s="156" t="str">
        <f t="shared" si="30"/>
        <v>--</v>
      </c>
      <c r="J354" s="157" t="str">
        <f t="shared" si="31"/>
        <v>--</v>
      </c>
    </row>
    <row r="355" spans="2:10" s="5" customFormat="1" ht="14.25">
      <c r="B355" s="198" t="s">
        <v>990</v>
      </c>
      <c r="C355" s="198" t="s">
        <v>989</v>
      </c>
      <c r="D355" s="250"/>
      <c r="E355" s="219"/>
      <c r="F355" s="219"/>
      <c r="G355" s="155" t="str">
        <f t="shared" si="28"/>
        <v>--</v>
      </c>
      <c r="H355" s="156" t="str">
        <f t="shared" si="29"/>
        <v>--</v>
      </c>
      <c r="I355" s="156" t="str">
        <f t="shared" si="30"/>
        <v>--</v>
      </c>
      <c r="J355" s="157" t="str">
        <f t="shared" si="31"/>
        <v>--</v>
      </c>
    </row>
    <row r="356" spans="2:10" s="5" customFormat="1" ht="14.25">
      <c r="B356" s="198" t="s">
        <v>992</v>
      </c>
      <c r="C356" s="198" t="s">
        <v>991</v>
      </c>
      <c r="D356" s="250"/>
      <c r="E356" s="219"/>
      <c r="F356" s="219"/>
      <c r="G356" s="155" t="str">
        <f t="shared" si="28"/>
        <v>--</v>
      </c>
      <c r="H356" s="156" t="str">
        <f t="shared" si="29"/>
        <v>--</v>
      </c>
      <c r="I356" s="156" t="str">
        <f t="shared" si="30"/>
        <v>--</v>
      </c>
      <c r="J356" s="157" t="str">
        <f t="shared" si="31"/>
        <v>--</v>
      </c>
    </row>
    <row r="357" spans="2:10" s="5" customFormat="1" ht="14.25">
      <c r="B357" s="198" t="s">
        <v>435</v>
      </c>
      <c r="C357" s="198" t="s">
        <v>436</v>
      </c>
      <c r="D357" s="250"/>
      <c r="E357" s="219"/>
      <c r="F357" s="219"/>
      <c r="G357" s="155" t="str">
        <f t="shared" si="28"/>
        <v>--</v>
      </c>
      <c r="H357" s="156" t="str">
        <f t="shared" si="29"/>
        <v>--</v>
      </c>
      <c r="I357" s="156" t="str">
        <f t="shared" si="30"/>
        <v>--</v>
      </c>
      <c r="J357" s="157" t="str">
        <f t="shared" si="31"/>
        <v>--</v>
      </c>
    </row>
    <row r="358" spans="2:10" s="5" customFormat="1" ht="14.25">
      <c r="B358" s="198" t="s">
        <v>437</v>
      </c>
      <c r="C358" s="198" t="s">
        <v>438</v>
      </c>
      <c r="D358" s="250"/>
      <c r="E358" s="219"/>
      <c r="F358" s="219"/>
      <c r="G358" s="155" t="str">
        <f t="shared" si="28"/>
        <v>--</v>
      </c>
      <c r="H358" s="156" t="str">
        <f t="shared" si="29"/>
        <v>--</v>
      </c>
      <c r="I358" s="156" t="str">
        <f t="shared" si="30"/>
        <v>--</v>
      </c>
      <c r="J358" s="157" t="str">
        <f t="shared" si="31"/>
        <v>--</v>
      </c>
    </row>
    <row r="359" spans="2:10" s="5" customFormat="1" ht="14.25">
      <c r="B359" s="198" t="s">
        <v>439</v>
      </c>
      <c r="C359" s="198" t="s">
        <v>440</v>
      </c>
      <c r="D359" s="250"/>
      <c r="E359" s="219"/>
      <c r="F359" s="219"/>
      <c r="G359" s="155" t="str">
        <f t="shared" si="28"/>
        <v>--</v>
      </c>
      <c r="H359" s="156" t="str">
        <f t="shared" si="29"/>
        <v>--</v>
      </c>
      <c r="I359" s="156" t="str">
        <f t="shared" si="30"/>
        <v>--</v>
      </c>
      <c r="J359" s="157" t="str">
        <f t="shared" si="31"/>
        <v>--</v>
      </c>
    </row>
    <row r="360" spans="2:10" s="5" customFormat="1" ht="14.25">
      <c r="B360" s="198" t="s">
        <v>441</v>
      </c>
      <c r="C360" s="198" t="s">
        <v>993</v>
      </c>
      <c r="D360" s="250"/>
      <c r="E360" s="219"/>
      <c r="F360" s="219"/>
      <c r="G360" s="155" t="str">
        <f t="shared" si="28"/>
        <v>--</v>
      </c>
      <c r="H360" s="156" t="str">
        <f t="shared" si="29"/>
        <v>--</v>
      </c>
      <c r="I360" s="156" t="str">
        <f t="shared" si="30"/>
        <v>--</v>
      </c>
      <c r="J360" s="157" t="str">
        <f t="shared" si="31"/>
        <v>--</v>
      </c>
    </row>
    <row r="361" spans="2:10" s="5" customFormat="1" ht="14.25">
      <c r="B361" s="198" t="s">
        <v>443</v>
      </c>
      <c r="C361" s="198" t="s">
        <v>444</v>
      </c>
      <c r="D361" s="250"/>
      <c r="E361" s="219"/>
      <c r="F361" s="219"/>
      <c r="G361" s="155" t="str">
        <f t="shared" si="28"/>
        <v>--</v>
      </c>
      <c r="H361" s="156" t="str">
        <f t="shared" si="29"/>
        <v>--</v>
      </c>
      <c r="I361" s="156" t="str">
        <f t="shared" si="30"/>
        <v>--</v>
      </c>
      <c r="J361" s="157" t="str">
        <f t="shared" si="31"/>
        <v>--</v>
      </c>
    </row>
    <row r="362" spans="2:10" s="5" customFormat="1" ht="14.25">
      <c r="B362" s="198" t="s">
        <v>445</v>
      </c>
      <c r="C362" s="198" t="s">
        <v>994</v>
      </c>
      <c r="D362" s="250"/>
      <c r="E362" s="219"/>
      <c r="F362" s="219"/>
      <c r="G362" s="155" t="str">
        <f t="shared" si="28"/>
        <v>--</v>
      </c>
      <c r="H362" s="156" t="str">
        <f t="shared" si="29"/>
        <v>--</v>
      </c>
      <c r="I362" s="156" t="str">
        <f t="shared" si="30"/>
        <v>--</v>
      </c>
      <c r="J362" s="157" t="str">
        <f t="shared" si="31"/>
        <v>--</v>
      </c>
    </row>
    <row r="363" spans="2:10" s="5" customFormat="1" ht="14.25">
      <c r="B363" s="198" t="s">
        <v>417</v>
      </c>
      <c r="C363" s="198" t="s">
        <v>418</v>
      </c>
      <c r="D363" s="250"/>
      <c r="E363" s="219"/>
      <c r="F363" s="219"/>
      <c r="G363" s="155" t="str">
        <f t="shared" si="28"/>
        <v>--</v>
      </c>
      <c r="H363" s="156" t="str">
        <f t="shared" si="29"/>
        <v>--</v>
      </c>
      <c r="I363" s="156" t="str">
        <f t="shared" si="30"/>
        <v>--</v>
      </c>
      <c r="J363" s="157" t="str">
        <f t="shared" si="31"/>
        <v>--</v>
      </c>
    </row>
    <row r="364" spans="2:10" s="5" customFormat="1" ht="14.25">
      <c r="B364" s="198" t="s">
        <v>996</v>
      </c>
      <c r="C364" s="198" t="s">
        <v>995</v>
      </c>
      <c r="D364" s="250"/>
      <c r="E364" s="219"/>
      <c r="F364" s="219"/>
      <c r="G364" s="155" t="str">
        <f t="shared" si="28"/>
        <v>--</v>
      </c>
      <c r="H364" s="156" t="str">
        <f t="shared" si="29"/>
        <v>--</v>
      </c>
      <c r="I364" s="156" t="str">
        <f t="shared" si="30"/>
        <v>--</v>
      </c>
      <c r="J364" s="157" t="str">
        <f t="shared" si="31"/>
        <v>--</v>
      </c>
    </row>
    <row r="365" spans="2:10" s="5" customFormat="1" ht="14.25">
      <c r="B365" s="198" t="s">
        <v>447</v>
      </c>
      <c r="C365" s="198" t="s">
        <v>448</v>
      </c>
      <c r="D365" s="250"/>
      <c r="E365" s="219"/>
      <c r="F365" s="219"/>
      <c r="G365" s="155" t="str">
        <f t="shared" si="28"/>
        <v>--</v>
      </c>
      <c r="H365" s="156" t="str">
        <f t="shared" si="29"/>
        <v>--</v>
      </c>
      <c r="I365" s="156" t="str">
        <f t="shared" si="30"/>
        <v>--</v>
      </c>
      <c r="J365" s="157" t="str">
        <f t="shared" si="31"/>
        <v>--</v>
      </c>
    </row>
    <row r="366" spans="2:10" s="5" customFormat="1" ht="14.25">
      <c r="B366" s="198" t="s">
        <v>449</v>
      </c>
      <c r="C366" s="198" t="s">
        <v>997</v>
      </c>
      <c r="D366" s="250"/>
      <c r="E366" s="219"/>
      <c r="F366" s="219"/>
      <c r="G366" s="155" t="str">
        <f t="shared" si="28"/>
        <v>--</v>
      </c>
      <c r="H366" s="156" t="str">
        <f t="shared" si="29"/>
        <v>--</v>
      </c>
      <c r="I366" s="156" t="str">
        <f t="shared" si="30"/>
        <v>--</v>
      </c>
      <c r="J366" s="157" t="str">
        <f t="shared" si="31"/>
        <v>--</v>
      </c>
    </row>
    <row r="367" spans="2:10" s="5" customFormat="1" ht="14.25">
      <c r="B367" s="198" t="s">
        <v>449</v>
      </c>
      <c r="C367" s="198" t="s">
        <v>998</v>
      </c>
      <c r="D367" s="250"/>
      <c r="E367" s="219"/>
      <c r="F367" s="219"/>
      <c r="G367" s="155" t="str">
        <f t="shared" si="28"/>
        <v>--</v>
      </c>
      <c r="H367" s="156" t="str">
        <f t="shared" si="29"/>
        <v>--</v>
      </c>
      <c r="I367" s="156" t="str">
        <f t="shared" si="30"/>
        <v>--</v>
      </c>
      <c r="J367" s="157" t="str">
        <f t="shared" si="31"/>
        <v>--</v>
      </c>
    </row>
    <row r="368" spans="2:10" s="5" customFormat="1" ht="14.25">
      <c r="B368" s="198" t="s">
        <v>449</v>
      </c>
      <c r="C368" s="198" t="s">
        <v>999</v>
      </c>
      <c r="D368" s="250"/>
      <c r="E368" s="219"/>
      <c r="F368" s="219"/>
      <c r="G368" s="155" t="str">
        <f t="shared" si="28"/>
        <v>--</v>
      </c>
      <c r="H368" s="156" t="str">
        <f t="shared" si="29"/>
        <v>--</v>
      </c>
      <c r="I368" s="156" t="str">
        <f t="shared" si="30"/>
        <v>--</v>
      </c>
      <c r="J368" s="157" t="str">
        <f t="shared" si="31"/>
        <v>--</v>
      </c>
    </row>
    <row r="369" spans="2:10" s="5" customFormat="1" ht="14.25">
      <c r="B369" s="198" t="s">
        <v>451</v>
      </c>
      <c r="C369" s="198" t="s">
        <v>452</v>
      </c>
      <c r="D369" s="250"/>
      <c r="E369" s="219"/>
      <c r="F369" s="219"/>
      <c r="G369" s="155" t="str">
        <f t="shared" si="28"/>
        <v>--</v>
      </c>
      <c r="H369" s="156" t="str">
        <f t="shared" si="29"/>
        <v>--</v>
      </c>
      <c r="I369" s="156" t="str">
        <f t="shared" si="30"/>
        <v>--</v>
      </c>
      <c r="J369" s="157" t="str">
        <f t="shared" si="31"/>
        <v>--</v>
      </c>
    </row>
    <row r="370" spans="2:10" s="5" customFormat="1" ht="14.25">
      <c r="B370" s="198" t="s">
        <v>477</v>
      </c>
      <c r="C370" s="198" t="s">
        <v>478</v>
      </c>
      <c r="D370" s="250"/>
      <c r="E370" s="219"/>
      <c r="F370" s="219"/>
      <c r="G370" s="155" t="str">
        <f t="shared" si="28"/>
        <v>--</v>
      </c>
      <c r="H370" s="156" t="str">
        <f t="shared" si="29"/>
        <v>--</v>
      </c>
      <c r="I370" s="156" t="str">
        <f t="shared" si="30"/>
        <v>--</v>
      </c>
      <c r="J370" s="157" t="str">
        <f t="shared" si="31"/>
        <v>--</v>
      </c>
    </row>
    <row r="371" spans="2:10" s="5" customFormat="1" ht="14.25">
      <c r="B371" s="198">
        <v>401</v>
      </c>
      <c r="C371" s="198" t="s">
        <v>39</v>
      </c>
      <c r="D371" s="250"/>
      <c r="E371" s="219"/>
      <c r="F371" s="219"/>
      <c r="G371" s="155" t="str">
        <f t="shared" si="28"/>
        <v>--</v>
      </c>
      <c r="H371" s="156" t="str">
        <f t="shared" si="29"/>
        <v>--</v>
      </c>
      <c r="I371" s="156" t="str">
        <f t="shared" si="30"/>
        <v>--</v>
      </c>
      <c r="J371" s="157" t="str">
        <f t="shared" si="31"/>
        <v>--</v>
      </c>
    </row>
    <row r="372" spans="2:10" s="5" customFormat="1" ht="14.25">
      <c r="B372" s="198" t="s">
        <v>1001</v>
      </c>
      <c r="C372" s="198" t="s">
        <v>1000</v>
      </c>
      <c r="D372" s="250"/>
      <c r="E372" s="219"/>
      <c r="F372" s="219"/>
      <c r="G372" s="155" t="str">
        <f t="shared" si="28"/>
        <v>--</v>
      </c>
      <c r="H372" s="156" t="str">
        <f t="shared" si="29"/>
        <v>--</v>
      </c>
      <c r="I372" s="156" t="str">
        <f t="shared" si="30"/>
        <v>--</v>
      </c>
      <c r="J372" s="157" t="str">
        <f t="shared" si="31"/>
        <v>--</v>
      </c>
    </row>
    <row r="373" spans="2:10" s="5" customFormat="1" ht="14.25">
      <c r="B373" s="198" t="s">
        <v>513</v>
      </c>
      <c r="C373" s="198" t="s">
        <v>514</v>
      </c>
      <c r="D373" s="250"/>
      <c r="E373" s="219"/>
      <c r="F373" s="219"/>
      <c r="G373" s="155" t="str">
        <f t="shared" si="28"/>
        <v>--</v>
      </c>
      <c r="H373" s="156" t="str">
        <f t="shared" si="29"/>
        <v>--</v>
      </c>
      <c r="I373" s="156" t="str">
        <f t="shared" si="30"/>
        <v>--</v>
      </c>
      <c r="J373" s="157" t="str">
        <f t="shared" si="31"/>
        <v>--</v>
      </c>
    </row>
    <row r="374" spans="2:10" s="5" customFormat="1" ht="14.25">
      <c r="B374" s="198" t="s">
        <v>1003</v>
      </c>
      <c r="C374" s="198" t="s">
        <v>1002</v>
      </c>
      <c r="D374" s="250"/>
      <c r="E374" s="219"/>
      <c r="F374" s="219"/>
      <c r="G374" s="155" t="str">
        <f t="shared" si="28"/>
        <v>--</v>
      </c>
      <c r="H374" s="156" t="str">
        <f t="shared" si="29"/>
        <v>--</v>
      </c>
      <c r="I374" s="156" t="str">
        <f t="shared" si="30"/>
        <v>--</v>
      </c>
      <c r="J374" s="157" t="str">
        <f t="shared" si="31"/>
        <v>--</v>
      </c>
    </row>
    <row r="375" spans="2:10" s="5" customFormat="1" ht="14.25">
      <c r="B375" s="198" t="s">
        <v>517</v>
      </c>
      <c r="C375" s="198" t="s">
        <v>518</v>
      </c>
      <c r="D375" s="250"/>
      <c r="E375" s="219"/>
      <c r="F375" s="219"/>
      <c r="G375" s="155" t="str">
        <f t="shared" si="28"/>
        <v>--</v>
      </c>
      <c r="H375" s="156" t="str">
        <f t="shared" si="29"/>
        <v>--</v>
      </c>
      <c r="I375" s="156" t="str">
        <f t="shared" si="30"/>
        <v>--</v>
      </c>
      <c r="J375" s="157" t="str">
        <f t="shared" si="31"/>
        <v>--</v>
      </c>
    </row>
    <row r="376" spans="2:10" s="5" customFormat="1" ht="14.25">
      <c r="B376" s="198" t="s">
        <v>1005</v>
      </c>
      <c r="C376" s="198" t="s">
        <v>1004</v>
      </c>
      <c r="D376" s="250"/>
      <c r="E376" s="219"/>
      <c r="F376" s="219"/>
      <c r="G376" s="155" t="str">
        <f t="shared" si="28"/>
        <v>--</v>
      </c>
      <c r="H376" s="156" t="str">
        <f t="shared" si="29"/>
        <v>--</v>
      </c>
      <c r="I376" s="156" t="str">
        <f t="shared" si="30"/>
        <v>--</v>
      </c>
      <c r="J376" s="157" t="str">
        <f t="shared" si="31"/>
        <v>--</v>
      </c>
    </row>
    <row r="377" spans="2:10" s="5" customFormat="1" ht="14.25">
      <c r="B377" s="198" t="s">
        <v>519</v>
      </c>
      <c r="C377" s="198" t="s">
        <v>520</v>
      </c>
      <c r="D377" s="250"/>
      <c r="E377" s="219"/>
      <c r="F377" s="219"/>
      <c r="G377" s="155" t="str">
        <f t="shared" si="28"/>
        <v>--</v>
      </c>
      <c r="H377" s="156" t="str">
        <f t="shared" si="29"/>
        <v>--</v>
      </c>
      <c r="I377" s="156" t="str">
        <f t="shared" si="30"/>
        <v>--</v>
      </c>
      <c r="J377" s="157" t="str">
        <f t="shared" si="31"/>
        <v>--</v>
      </c>
    </row>
    <row r="378" spans="2:10" s="5" customFormat="1" ht="14.25">
      <c r="B378" s="198" t="s">
        <v>521</v>
      </c>
      <c r="C378" s="198" t="s">
        <v>1006</v>
      </c>
      <c r="D378" s="250"/>
      <c r="E378" s="219"/>
      <c r="F378" s="219"/>
      <c r="G378" s="155" t="str">
        <f t="shared" si="28"/>
        <v>--</v>
      </c>
      <c r="H378" s="156" t="str">
        <f t="shared" si="29"/>
        <v>--</v>
      </c>
      <c r="I378" s="156" t="str">
        <f t="shared" si="30"/>
        <v>--</v>
      </c>
      <c r="J378" s="157" t="str">
        <f t="shared" si="31"/>
        <v>--</v>
      </c>
    </row>
    <row r="379" spans="2:10" s="5" customFormat="1" ht="14.25">
      <c r="B379" s="198" t="s">
        <v>523</v>
      </c>
      <c r="C379" s="198" t="s">
        <v>1007</v>
      </c>
      <c r="D379" s="250"/>
      <c r="E379" s="219"/>
      <c r="F379" s="219"/>
      <c r="G379" s="155" t="str">
        <f t="shared" si="28"/>
        <v>--</v>
      </c>
      <c r="H379" s="156" t="str">
        <f t="shared" si="29"/>
        <v>--</v>
      </c>
      <c r="I379" s="156" t="str">
        <f t="shared" si="30"/>
        <v>--</v>
      </c>
      <c r="J379" s="157" t="str">
        <f t="shared" si="31"/>
        <v>--</v>
      </c>
    </row>
    <row r="380" spans="2:10" s="5" customFormat="1" ht="14.25">
      <c r="B380" s="198" t="s">
        <v>525</v>
      </c>
      <c r="C380" s="198" t="s">
        <v>1008</v>
      </c>
      <c r="D380" s="250"/>
      <c r="E380" s="219"/>
      <c r="F380" s="219"/>
      <c r="G380" s="155" t="str">
        <f t="shared" si="28"/>
        <v>--</v>
      </c>
      <c r="H380" s="156" t="str">
        <f t="shared" si="29"/>
        <v>--</v>
      </c>
      <c r="I380" s="156" t="str">
        <f t="shared" si="30"/>
        <v>--</v>
      </c>
      <c r="J380" s="157" t="str">
        <f t="shared" si="31"/>
        <v>--</v>
      </c>
    </row>
    <row r="381" spans="2:10" s="5" customFormat="1" ht="14.25">
      <c r="B381" s="198" t="s">
        <v>527</v>
      </c>
      <c r="C381" s="198" t="s">
        <v>528</v>
      </c>
      <c r="D381" s="250"/>
      <c r="E381" s="219"/>
      <c r="F381" s="219"/>
      <c r="G381" s="155" t="str">
        <f t="shared" si="28"/>
        <v>--</v>
      </c>
      <c r="H381" s="156" t="str">
        <f t="shared" si="29"/>
        <v>--</v>
      </c>
      <c r="I381" s="156" t="str">
        <f t="shared" si="30"/>
        <v>--</v>
      </c>
      <c r="J381" s="157" t="str">
        <f t="shared" si="31"/>
        <v>--</v>
      </c>
    </row>
    <row r="382" spans="2:10" s="5" customFormat="1" ht="14.25">
      <c r="B382" s="198" t="s">
        <v>621</v>
      </c>
      <c r="C382" s="198" t="s">
        <v>1009</v>
      </c>
      <c r="D382" s="250"/>
      <c r="E382" s="219"/>
      <c r="F382" s="219"/>
      <c r="G382" s="155" t="str">
        <f t="shared" ref="G382:G439" si="32">IF($E382="","--",$E382*$G$10)</f>
        <v>--</v>
      </c>
      <c r="H382" s="156" t="str">
        <f t="shared" ref="H382:H439" si="33">IF($E382="","--",$E382*$H$10)</f>
        <v>--</v>
      </c>
      <c r="I382" s="156" t="str">
        <f t="shared" ref="I382:I439" si="34">IF($E382="","--",$E382*$I$10)</f>
        <v>--</v>
      </c>
      <c r="J382" s="157" t="str">
        <f t="shared" ref="J382:J439" si="35">IF($F382="","--",$F382*$J$10)</f>
        <v>--</v>
      </c>
    </row>
    <row r="383" spans="2:10" s="5" customFormat="1" ht="14.25">
      <c r="B383" s="198" t="s">
        <v>1011</v>
      </c>
      <c r="C383" s="198" t="s">
        <v>1010</v>
      </c>
      <c r="D383" s="250"/>
      <c r="E383" s="219"/>
      <c r="F383" s="219"/>
      <c r="G383" s="155" t="str">
        <f t="shared" si="32"/>
        <v>--</v>
      </c>
      <c r="H383" s="156" t="str">
        <f t="shared" si="33"/>
        <v>--</v>
      </c>
      <c r="I383" s="156" t="str">
        <f t="shared" si="34"/>
        <v>--</v>
      </c>
      <c r="J383" s="157" t="str">
        <f t="shared" si="35"/>
        <v>--</v>
      </c>
    </row>
    <row r="384" spans="2:10" s="5" customFormat="1" ht="14.25">
      <c r="B384" s="198" t="s">
        <v>529</v>
      </c>
      <c r="C384" s="198" t="s">
        <v>530</v>
      </c>
      <c r="D384" s="250"/>
      <c r="E384" s="219"/>
      <c r="F384" s="219"/>
      <c r="G384" s="155" t="str">
        <f t="shared" si="32"/>
        <v>--</v>
      </c>
      <c r="H384" s="156" t="str">
        <f t="shared" si="33"/>
        <v>--</v>
      </c>
      <c r="I384" s="156" t="str">
        <f t="shared" si="34"/>
        <v>--</v>
      </c>
      <c r="J384" s="157" t="str">
        <f t="shared" si="35"/>
        <v>--</v>
      </c>
    </row>
    <row r="385" spans="2:10" s="5" customFormat="1" ht="14.25">
      <c r="B385" s="198" t="s">
        <v>531</v>
      </c>
      <c r="C385" s="198" t="s">
        <v>1012</v>
      </c>
      <c r="D385" s="250"/>
      <c r="E385" s="219"/>
      <c r="F385" s="219"/>
      <c r="G385" s="155" t="str">
        <f t="shared" si="32"/>
        <v>--</v>
      </c>
      <c r="H385" s="156" t="str">
        <f t="shared" si="33"/>
        <v>--</v>
      </c>
      <c r="I385" s="156" t="str">
        <f t="shared" si="34"/>
        <v>--</v>
      </c>
      <c r="J385" s="157" t="str">
        <f t="shared" si="35"/>
        <v>--</v>
      </c>
    </row>
    <row r="386" spans="2:10" s="5" customFormat="1" ht="14.25">
      <c r="B386" s="198" t="s">
        <v>1014</v>
      </c>
      <c r="C386" s="198" t="s">
        <v>1013</v>
      </c>
      <c r="D386" s="250"/>
      <c r="E386" s="219"/>
      <c r="F386" s="219"/>
      <c r="G386" s="155" t="str">
        <f t="shared" si="32"/>
        <v>--</v>
      </c>
      <c r="H386" s="156" t="str">
        <f t="shared" si="33"/>
        <v>--</v>
      </c>
      <c r="I386" s="156" t="str">
        <f t="shared" si="34"/>
        <v>--</v>
      </c>
      <c r="J386" s="157" t="str">
        <f t="shared" si="35"/>
        <v>--</v>
      </c>
    </row>
    <row r="387" spans="2:10" s="5" customFormat="1" ht="14.25">
      <c r="B387" s="198" t="s">
        <v>533</v>
      </c>
      <c r="C387" s="198" t="s">
        <v>1015</v>
      </c>
      <c r="D387" s="250"/>
      <c r="E387" s="219"/>
      <c r="F387" s="219"/>
      <c r="G387" s="155" t="str">
        <f t="shared" si="32"/>
        <v>--</v>
      </c>
      <c r="H387" s="156" t="str">
        <f t="shared" si="33"/>
        <v>--</v>
      </c>
      <c r="I387" s="156" t="str">
        <f t="shared" si="34"/>
        <v>--</v>
      </c>
      <c r="J387" s="157" t="str">
        <f t="shared" si="35"/>
        <v>--</v>
      </c>
    </row>
    <row r="388" spans="2:10" s="5" customFormat="1" ht="14.25">
      <c r="B388" s="198" t="s">
        <v>1017</v>
      </c>
      <c r="C388" s="198" t="s">
        <v>1016</v>
      </c>
      <c r="D388" s="250"/>
      <c r="E388" s="219"/>
      <c r="F388" s="219"/>
      <c r="G388" s="155" t="str">
        <f t="shared" si="32"/>
        <v>--</v>
      </c>
      <c r="H388" s="156" t="str">
        <f t="shared" si="33"/>
        <v>--</v>
      </c>
      <c r="I388" s="156" t="str">
        <f t="shared" si="34"/>
        <v>--</v>
      </c>
      <c r="J388" s="157" t="str">
        <f t="shared" si="35"/>
        <v>--</v>
      </c>
    </row>
    <row r="389" spans="2:10" s="5" customFormat="1" ht="14.25">
      <c r="B389" s="198" t="s">
        <v>1019</v>
      </c>
      <c r="C389" s="198" t="s">
        <v>1018</v>
      </c>
      <c r="D389" s="250"/>
      <c r="E389" s="219"/>
      <c r="F389" s="219"/>
      <c r="G389" s="155" t="str">
        <f t="shared" si="32"/>
        <v>--</v>
      </c>
      <c r="H389" s="156" t="str">
        <f t="shared" si="33"/>
        <v>--</v>
      </c>
      <c r="I389" s="156" t="str">
        <f t="shared" si="34"/>
        <v>--</v>
      </c>
      <c r="J389" s="157" t="str">
        <f t="shared" si="35"/>
        <v>--</v>
      </c>
    </row>
    <row r="390" spans="2:10" s="5" customFormat="1" ht="14.25">
      <c r="B390" s="198" t="s">
        <v>535</v>
      </c>
      <c r="C390" s="198" t="s">
        <v>536</v>
      </c>
      <c r="D390" s="250"/>
      <c r="E390" s="219"/>
      <c r="F390" s="219"/>
      <c r="G390" s="155" t="str">
        <f t="shared" si="32"/>
        <v>--</v>
      </c>
      <c r="H390" s="156" t="str">
        <f t="shared" si="33"/>
        <v>--</v>
      </c>
      <c r="I390" s="156" t="str">
        <f t="shared" si="34"/>
        <v>--</v>
      </c>
      <c r="J390" s="157" t="str">
        <f t="shared" si="35"/>
        <v>--</v>
      </c>
    </row>
    <row r="391" spans="2:10" s="5" customFormat="1" ht="14.25">
      <c r="B391" s="198" t="s">
        <v>537</v>
      </c>
      <c r="C391" s="198" t="s">
        <v>538</v>
      </c>
      <c r="D391" s="250"/>
      <c r="E391" s="219"/>
      <c r="F391" s="219"/>
      <c r="G391" s="155" t="str">
        <f t="shared" si="32"/>
        <v>--</v>
      </c>
      <c r="H391" s="156" t="str">
        <f t="shared" si="33"/>
        <v>--</v>
      </c>
      <c r="I391" s="156" t="str">
        <f t="shared" si="34"/>
        <v>--</v>
      </c>
      <c r="J391" s="157" t="str">
        <f t="shared" si="35"/>
        <v>--</v>
      </c>
    </row>
    <row r="392" spans="2:10" s="5" customFormat="1" ht="14.25">
      <c r="B392" s="198" t="s">
        <v>1021</v>
      </c>
      <c r="C392" s="198" t="s">
        <v>1020</v>
      </c>
      <c r="D392" s="250"/>
      <c r="E392" s="219"/>
      <c r="F392" s="219"/>
      <c r="G392" s="155" t="str">
        <f t="shared" si="32"/>
        <v>--</v>
      </c>
      <c r="H392" s="156" t="str">
        <f t="shared" si="33"/>
        <v>--</v>
      </c>
      <c r="I392" s="156" t="str">
        <f t="shared" si="34"/>
        <v>--</v>
      </c>
      <c r="J392" s="157" t="str">
        <f t="shared" si="35"/>
        <v>--</v>
      </c>
    </row>
    <row r="393" spans="2:10" s="5" customFormat="1" ht="14.25">
      <c r="B393" s="198" t="s">
        <v>541</v>
      </c>
      <c r="C393" s="198" t="s">
        <v>542</v>
      </c>
      <c r="D393" s="250"/>
      <c r="E393" s="219"/>
      <c r="F393" s="219"/>
      <c r="G393" s="155" t="str">
        <f t="shared" si="32"/>
        <v>--</v>
      </c>
      <c r="H393" s="156" t="str">
        <f t="shared" si="33"/>
        <v>--</v>
      </c>
      <c r="I393" s="156" t="str">
        <f t="shared" si="34"/>
        <v>--</v>
      </c>
      <c r="J393" s="157" t="str">
        <f t="shared" si="35"/>
        <v>--</v>
      </c>
    </row>
    <row r="394" spans="2:10" s="5" customFormat="1" ht="14.25">
      <c r="B394" s="198" t="s">
        <v>608</v>
      </c>
      <c r="C394" s="198" t="s">
        <v>1022</v>
      </c>
      <c r="D394" s="250"/>
      <c r="E394" s="219"/>
      <c r="F394" s="219"/>
      <c r="G394" s="155" t="str">
        <f t="shared" si="32"/>
        <v>--</v>
      </c>
      <c r="H394" s="156" t="str">
        <f t="shared" si="33"/>
        <v>--</v>
      </c>
      <c r="I394" s="156" t="str">
        <f t="shared" si="34"/>
        <v>--</v>
      </c>
      <c r="J394" s="157" t="str">
        <f t="shared" si="35"/>
        <v>--</v>
      </c>
    </row>
    <row r="395" spans="2:10" s="5" customFormat="1" ht="14.25">
      <c r="B395" s="198" t="s">
        <v>539</v>
      </c>
      <c r="C395" s="198" t="s">
        <v>1023</v>
      </c>
      <c r="D395" s="250"/>
      <c r="E395" s="219"/>
      <c r="F395" s="219"/>
      <c r="G395" s="155" t="str">
        <f t="shared" si="32"/>
        <v>--</v>
      </c>
      <c r="H395" s="156" t="str">
        <f t="shared" si="33"/>
        <v>--</v>
      </c>
      <c r="I395" s="156" t="str">
        <f t="shared" si="34"/>
        <v>--</v>
      </c>
      <c r="J395" s="157" t="str">
        <f t="shared" si="35"/>
        <v>--</v>
      </c>
    </row>
    <row r="396" spans="2:10" s="5" customFormat="1" ht="14.25">
      <c r="B396" s="198" t="s">
        <v>161</v>
      </c>
      <c r="C396" s="198" t="s">
        <v>1024</v>
      </c>
      <c r="D396" s="250"/>
      <c r="E396" s="219"/>
      <c r="F396" s="219"/>
      <c r="G396" s="155" t="str">
        <f t="shared" si="32"/>
        <v>--</v>
      </c>
      <c r="H396" s="156" t="str">
        <f t="shared" si="33"/>
        <v>--</v>
      </c>
      <c r="I396" s="156" t="str">
        <f t="shared" si="34"/>
        <v>--</v>
      </c>
      <c r="J396" s="157" t="str">
        <f t="shared" si="35"/>
        <v>--</v>
      </c>
    </row>
    <row r="397" spans="2:10" s="5" customFormat="1" ht="14.25">
      <c r="B397" s="198" t="s">
        <v>479</v>
      </c>
      <c r="C397" s="198" t="s">
        <v>1025</v>
      </c>
      <c r="D397" s="250"/>
      <c r="E397" s="219"/>
      <c r="F397" s="219"/>
      <c r="G397" s="155" t="str">
        <f t="shared" si="32"/>
        <v>--</v>
      </c>
      <c r="H397" s="156" t="str">
        <f t="shared" si="33"/>
        <v>--</v>
      </c>
      <c r="I397" s="156" t="str">
        <f t="shared" si="34"/>
        <v>--</v>
      </c>
      <c r="J397" s="157" t="str">
        <f t="shared" si="35"/>
        <v>--</v>
      </c>
    </row>
    <row r="398" spans="2:10" s="5" customFormat="1" ht="14.25">
      <c r="B398" s="198" t="s">
        <v>493</v>
      </c>
      <c r="C398" s="198" t="s">
        <v>1026</v>
      </c>
      <c r="D398" s="250"/>
      <c r="E398" s="219"/>
      <c r="F398" s="219"/>
      <c r="G398" s="155" t="str">
        <f t="shared" si="32"/>
        <v>--</v>
      </c>
      <c r="H398" s="156" t="str">
        <f t="shared" si="33"/>
        <v>--</v>
      </c>
      <c r="I398" s="156" t="str">
        <f t="shared" si="34"/>
        <v>--</v>
      </c>
      <c r="J398" s="157" t="str">
        <f t="shared" si="35"/>
        <v>--</v>
      </c>
    </row>
    <row r="399" spans="2:10" s="5" customFormat="1" ht="14.25">
      <c r="B399" s="198" t="s">
        <v>1028</v>
      </c>
      <c r="C399" s="198" t="s">
        <v>1027</v>
      </c>
      <c r="D399" s="250"/>
      <c r="E399" s="219"/>
      <c r="F399" s="219"/>
      <c r="G399" s="155" t="str">
        <f t="shared" si="32"/>
        <v>--</v>
      </c>
      <c r="H399" s="156" t="str">
        <f t="shared" si="33"/>
        <v>--</v>
      </c>
      <c r="I399" s="156" t="str">
        <f t="shared" si="34"/>
        <v>--</v>
      </c>
      <c r="J399" s="157" t="str">
        <f t="shared" si="35"/>
        <v>--</v>
      </c>
    </row>
    <row r="400" spans="2:10" s="5" customFormat="1" ht="14.25">
      <c r="B400" s="198" t="s">
        <v>453</v>
      </c>
      <c r="C400" s="198" t="s">
        <v>1029</v>
      </c>
      <c r="D400" s="250"/>
      <c r="E400" s="219"/>
      <c r="F400" s="219"/>
      <c r="G400" s="155" t="str">
        <f t="shared" si="32"/>
        <v>--</v>
      </c>
      <c r="H400" s="156" t="str">
        <f t="shared" si="33"/>
        <v>--</v>
      </c>
      <c r="I400" s="156" t="str">
        <f t="shared" si="34"/>
        <v>--</v>
      </c>
      <c r="J400" s="157" t="str">
        <f t="shared" si="35"/>
        <v>--</v>
      </c>
    </row>
    <row r="401" spans="2:11" s="5" customFormat="1" ht="14.25">
      <c r="B401" s="198" t="s">
        <v>455</v>
      </c>
      <c r="C401" s="198" t="s">
        <v>1030</v>
      </c>
      <c r="D401" s="250"/>
      <c r="E401" s="219"/>
      <c r="F401" s="219"/>
      <c r="G401" s="155" t="str">
        <f t="shared" si="32"/>
        <v>--</v>
      </c>
      <c r="H401" s="156" t="str">
        <f t="shared" si="33"/>
        <v>--</v>
      </c>
      <c r="I401" s="156" t="str">
        <f t="shared" si="34"/>
        <v>--</v>
      </c>
      <c r="J401" s="157" t="str">
        <f t="shared" si="35"/>
        <v>--</v>
      </c>
    </row>
    <row r="402" spans="2:11" s="5" customFormat="1" ht="14.25">
      <c r="B402" s="198" t="s">
        <v>544</v>
      </c>
      <c r="C402" s="198" t="s">
        <v>1031</v>
      </c>
      <c r="D402" s="250"/>
      <c r="E402" s="219"/>
      <c r="F402" s="219"/>
      <c r="G402" s="155" t="str">
        <f t="shared" si="32"/>
        <v>--</v>
      </c>
      <c r="H402" s="156" t="str">
        <f t="shared" si="33"/>
        <v>--</v>
      </c>
      <c r="I402" s="156" t="str">
        <f t="shared" si="34"/>
        <v>--</v>
      </c>
      <c r="J402" s="157" t="str">
        <f t="shared" si="35"/>
        <v>--</v>
      </c>
    </row>
    <row r="403" spans="2:11" s="5" customFormat="1" ht="14.25">
      <c r="B403" s="198" t="s">
        <v>546</v>
      </c>
      <c r="C403" s="198" t="s">
        <v>1032</v>
      </c>
      <c r="D403" s="250"/>
      <c r="E403" s="219"/>
      <c r="F403" s="219"/>
      <c r="G403" s="155" t="str">
        <f t="shared" si="32"/>
        <v>--</v>
      </c>
      <c r="H403" s="156" t="str">
        <f t="shared" si="33"/>
        <v>--</v>
      </c>
      <c r="I403" s="156" t="str">
        <f t="shared" si="34"/>
        <v>--</v>
      </c>
      <c r="J403" s="157" t="str">
        <f t="shared" si="35"/>
        <v>--</v>
      </c>
    </row>
    <row r="404" spans="2:11" s="5" customFormat="1" ht="14.25">
      <c r="B404" s="198" t="s">
        <v>549</v>
      </c>
      <c r="C404" s="198" t="s">
        <v>1034</v>
      </c>
      <c r="D404" s="250"/>
      <c r="E404" s="219"/>
      <c r="F404" s="219"/>
      <c r="G404" s="155" t="str">
        <f t="shared" si="32"/>
        <v>--</v>
      </c>
      <c r="H404" s="156" t="str">
        <f t="shared" si="33"/>
        <v>--</v>
      </c>
      <c r="I404" s="156" t="str">
        <f t="shared" si="34"/>
        <v>--</v>
      </c>
      <c r="J404" s="157" t="str">
        <f t="shared" si="35"/>
        <v>--</v>
      </c>
    </row>
    <row r="405" spans="2:11" s="5" customFormat="1" ht="14.25">
      <c r="B405" s="198" t="s">
        <v>1036</v>
      </c>
      <c r="C405" s="198" t="s">
        <v>1035</v>
      </c>
      <c r="D405" s="250"/>
      <c r="E405" s="219"/>
      <c r="F405" s="219"/>
      <c r="G405" s="155" t="str">
        <f t="shared" si="32"/>
        <v>--</v>
      </c>
      <c r="H405" s="156" t="str">
        <f t="shared" si="33"/>
        <v>--</v>
      </c>
      <c r="I405" s="156" t="str">
        <f t="shared" si="34"/>
        <v>--</v>
      </c>
      <c r="J405" s="157" t="str">
        <f t="shared" si="35"/>
        <v>--</v>
      </c>
    </row>
    <row r="406" spans="2:11" s="5" customFormat="1" ht="14.25">
      <c r="B406" s="198" t="s">
        <v>551</v>
      </c>
      <c r="C406" s="198" t="s">
        <v>552</v>
      </c>
      <c r="D406" s="250"/>
      <c r="E406" s="219"/>
      <c r="F406" s="219"/>
      <c r="G406" s="155" t="str">
        <f t="shared" si="32"/>
        <v>--</v>
      </c>
      <c r="H406" s="156" t="str">
        <f t="shared" si="33"/>
        <v>--</v>
      </c>
      <c r="I406" s="156" t="str">
        <f t="shared" si="34"/>
        <v>--</v>
      </c>
      <c r="J406" s="157" t="str">
        <f t="shared" si="35"/>
        <v>--</v>
      </c>
    </row>
    <row r="407" spans="2:11" s="5" customFormat="1" ht="14.25">
      <c r="B407" s="198" t="s">
        <v>553</v>
      </c>
      <c r="C407" s="198" t="s">
        <v>1037</v>
      </c>
      <c r="D407" s="250"/>
      <c r="E407" s="219"/>
      <c r="F407" s="219"/>
      <c r="G407" s="155" t="str">
        <f t="shared" si="32"/>
        <v>--</v>
      </c>
      <c r="H407" s="156" t="str">
        <f t="shared" si="33"/>
        <v>--</v>
      </c>
      <c r="I407" s="156" t="str">
        <f t="shared" si="34"/>
        <v>--</v>
      </c>
      <c r="J407" s="157" t="str">
        <f t="shared" si="35"/>
        <v>--</v>
      </c>
    </row>
    <row r="408" spans="2:11" s="5" customFormat="1" ht="14.25">
      <c r="B408" s="198" t="s">
        <v>1039</v>
      </c>
      <c r="C408" s="198" t="s">
        <v>555</v>
      </c>
      <c r="D408" s="250"/>
      <c r="E408" s="219"/>
      <c r="F408" s="219"/>
      <c r="G408" s="155" t="str">
        <f t="shared" si="32"/>
        <v>--</v>
      </c>
      <c r="H408" s="156" t="str">
        <f t="shared" si="33"/>
        <v>--</v>
      </c>
      <c r="I408" s="156" t="str">
        <f t="shared" si="34"/>
        <v>--</v>
      </c>
      <c r="J408" s="157" t="str">
        <f t="shared" si="35"/>
        <v>--</v>
      </c>
      <c r="K408" s="294" t="s">
        <v>1195</v>
      </c>
    </row>
    <row r="409" spans="2:11" s="5" customFormat="1" ht="14.25">
      <c r="B409" s="198" t="s">
        <v>1039</v>
      </c>
      <c r="C409" s="198" t="s">
        <v>1038</v>
      </c>
      <c r="D409" s="250"/>
      <c r="E409" s="219"/>
      <c r="F409" s="219"/>
      <c r="G409" s="155" t="str">
        <f t="shared" si="32"/>
        <v>--</v>
      </c>
      <c r="H409" s="156" t="str">
        <f t="shared" si="33"/>
        <v>--</v>
      </c>
      <c r="I409" s="156" t="str">
        <f t="shared" si="34"/>
        <v>--</v>
      </c>
      <c r="J409" s="157" t="str">
        <f t="shared" si="35"/>
        <v>--</v>
      </c>
      <c r="K409" s="294"/>
    </row>
    <row r="410" spans="2:11" s="5" customFormat="1" ht="14.25">
      <c r="B410" s="198" t="s">
        <v>1041</v>
      </c>
      <c r="C410" s="198" t="s">
        <v>1040</v>
      </c>
      <c r="D410" s="250"/>
      <c r="E410" s="219"/>
      <c r="F410" s="219"/>
      <c r="G410" s="155" t="str">
        <f t="shared" si="32"/>
        <v>--</v>
      </c>
      <c r="H410" s="156" t="str">
        <f t="shared" si="33"/>
        <v>--</v>
      </c>
      <c r="I410" s="156" t="str">
        <f t="shared" si="34"/>
        <v>--</v>
      </c>
      <c r="J410" s="157" t="str">
        <f t="shared" si="35"/>
        <v>--</v>
      </c>
    </row>
    <row r="411" spans="2:11" s="5" customFormat="1" ht="14.25">
      <c r="B411" s="198" t="s">
        <v>1043</v>
      </c>
      <c r="C411" s="198" t="s">
        <v>1042</v>
      </c>
      <c r="D411" s="250"/>
      <c r="E411" s="219"/>
      <c r="F411" s="219"/>
      <c r="G411" s="155" t="str">
        <f t="shared" si="32"/>
        <v>--</v>
      </c>
      <c r="H411" s="156" t="str">
        <f t="shared" si="33"/>
        <v>--</v>
      </c>
      <c r="I411" s="156" t="str">
        <f t="shared" si="34"/>
        <v>--</v>
      </c>
      <c r="J411" s="157" t="str">
        <f t="shared" si="35"/>
        <v>--</v>
      </c>
    </row>
    <row r="412" spans="2:11" s="5" customFormat="1" ht="14.25">
      <c r="B412" s="198" t="s">
        <v>1138</v>
      </c>
      <c r="C412" s="198" t="s">
        <v>1044</v>
      </c>
      <c r="D412" s="250"/>
      <c r="E412" s="219"/>
      <c r="F412" s="219"/>
      <c r="G412" s="155" t="str">
        <f t="shared" si="32"/>
        <v>--</v>
      </c>
      <c r="H412" s="156" t="str">
        <f t="shared" si="33"/>
        <v>--</v>
      </c>
      <c r="I412" s="156" t="str">
        <f t="shared" si="34"/>
        <v>--</v>
      </c>
      <c r="J412" s="157" t="str">
        <f t="shared" si="35"/>
        <v>--</v>
      </c>
    </row>
    <row r="413" spans="2:11" s="5" customFormat="1" ht="14.25">
      <c r="B413" s="198" t="s">
        <v>1139</v>
      </c>
      <c r="C413" s="198" t="s">
        <v>1045</v>
      </c>
      <c r="D413" s="250"/>
      <c r="E413" s="219"/>
      <c r="F413" s="219"/>
      <c r="G413" s="155" t="str">
        <f t="shared" si="32"/>
        <v>--</v>
      </c>
      <c r="H413" s="156" t="str">
        <f t="shared" si="33"/>
        <v>--</v>
      </c>
      <c r="I413" s="156" t="str">
        <f t="shared" si="34"/>
        <v>--</v>
      </c>
      <c r="J413" s="157" t="str">
        <f t="shared" si="35"/>
        <v>--</v>
      </c>
    </row>
    <row r="414" spans="2:11" s="5" customFormat="1" ht="14.25">
      <c r="B414" s="198" t="s">
        <v>1140</v>
      </c>
      <c r="C414" s="198" t="s">
        <v>1046</v>
      </c>
      <c r="D414" s="250"/>
      <c r="E414" s="219"/>
      <c r="F414" s="219"/>
      <c r="G414" s="155" t="str">
        <f t="shared" si="32"/>
        <v>--</v>
      </c>
      <c r="H414" s="156" t="str">
        <f t="shared" si="33"/>
        <v>--</v>
      </c>
      <c r="I414" s="156" t="str">
        <f t="shared" si="34"/>
        <v>--</v>
      </c>
      <c r="J414" s="157" t="str">
        <f t="shared" si="35"/>
        <v>--</v>
      </c>
    </row>
    <row r="415" spans="2:11" s="5" customFormat="1" ht="14.25">
      <c r="B415" s="198" t="s">
        <v>1141</v>
      </c>
      <c r="C415" s="198" t="s">
        <v>1047</v>
      </c>
      <c r="D415" s="265"/>
      <c r="E415" s="266"/>
      <c r="F415" s="266"/>
      <c r="G415" s="155" t="str">
        <f t="shared" si="32"/>
        <v>--</v>
      </c>
      <c r="H415" s="156" t="str">
        <f t="shared" si="33"/>
        <v>--</v>
      </c>
      <c r="I415" s="156" t="str">
        <f t="shared" si="34"/>
        <v>--</v>
      </c>
      <c r="J415" s="157" t="str">
        <f t="shared" si="35"/>
        <v>--</v>
      </c>
    </row>
    <row r="416" spans="2:11" s="5" customFormat="1" ht="14.25">
      <c r="B416" s="198" t="s">
        <v>556</v>
      </c>
      <c r="C416" s="198" t="s">
        <v>1048</v>
      </c>
      <c r="D416" s="250"/>
      <c r="E416" s="219"/>
      <c r="F416" s="219"/>
      <c r="G416" s="155" t="str">
        <f t="shared" si="32"/>
        <v>--</v>
      </c>
      <c r="H416" s="156" t="str">
        <f t="shared" si="33"/>
        <v>--</v>
      </c>
      <c r="I416" s="156" t="str">
        <f t="shared" si="34"/>
        <v>--</v>
      </c>
      <c r="J416" s="157" t="str">
        <f t="shared" si="35"/>
        <v>--</v>
      </c>
    </row>
    <row r="417" spans="2:10" s="5" customFormat="1" ht="14.25">
      <c r="B417" s="198" t="s">
        <v>1050</v>
      </c>
      <c r="C417" s="198" t="s">
        <v>1049</v>
      </c>
      <c r="D417" s="250"/>
      <c r="E417" s="219"/>
      <c r="F417" s="219"/>
      <c r="G417" s="155" t="str">
        <f t="shared" si="32"/>
        <v>--</v>
      </c>
      <c r="H417" s="156" t="str">
        <f t="shared" si="33"/>
        <v>--</v>
      </c>
      <c r="I417" s="156" t="str">
        <f t="shared" si="34"/>
        <v>--</v>
      </c>
      <c r="J417" s="157" t="str">
        <f t="shared" si="35"/>
        <v>--</v>
      </c>
    </row>
    <row r="418" spans="2:10" s="5" customFormat="1" ht="14.25">
      <c r="B418" s="198" t="s">
        <v>1052</v>
      </c>
      <c r="C418" s="198" t="s">
        <v>1051</v>
      </c>
      <c r="D418" s="250"/>
      <c r="E418" s="219"/>
      <c r="F418" s="219"/>
      <c r="G418" s="155" t="str">
        <f t="shared" si="32"/>
        <v>--</v>
      </c>
      <c r="H418" s="156" t="str">
        <f t="shared" si="33"/>
        <v>--</v>
      </c>
      <c r="I418" s="156" t="str">
        <f t="shared" si="34"/>
        <v>--</v>
      </c>
      <c r="J418" s="157" t="str">
        <f t="shared" si="35"/>
        <v>--</v>
      </c>
    </row>
    <row r="419" spans="2:10" s="5" customFormat="1" ht="14.25">
      <c r="B419" s="198" t="s">
        <v>558</v>
      </c>
      <c r="C419" s="198" t="s">
        <v>1053</v>
      </c>
      <c r="D419" s="250"/>
      <c r="E419" s="219"/>
      <c r="F419" s="219"/>
      <c r="G419" s="155" t="str">
        <f t="shared" si="32"/>
        <v>--</v>
      </c>
      <c r="H419" s="156" t="str">
        <f t="shared" si="33"/>
        <v>--</v>
      </c>
      <c r="I419" s="156" t="str">
        <f t="shared" si="34"/>
        <v>--</v>
      </c>
      <c r="J419" s="157" t="str">
        <f t="shared" si="35"/>
        <v>--</v>
      </c>
    </row>
    <row r="420" spans="2:10" s="5" customFormat="1" ht="14.25">
      <c r="B420" s="198" t="s">
        <v>560</v>
      </c>
      <c r="C420" s="198" t="s">
        <v>1054</v>
      </c>
      <c r="D420" s="250"/>
      <c r="E420" s="219"/>
      <c r="F420" s="219"/>
      <c r="G420" s="155" t="str">
        <f t="shared" si="32"/>
        <v>--</v>
      </c>
      <c r="H420" s="156" t="str">
        <f t="shared" si="33"/>
        <v>--</v>
      </c>
      <c r="I420" s="156" t="str">
        <f t="shared" si="34"/>
        <v>--</v>
      </c>
      <c r="J420" s="157" t="str">
        <f t="shared" si="35"/>
        <v>--</v>
      </c>
    </row>
    <row r="421" spans="2:10" s="5" customFormat="1" ht="14.25">
      <c r="B421" s="198" t="s">
        <v>563</v>
      </c>
      <c r="C421" s="198" t="s">
        <v>1056</v>
      </c>
      <c r="D421" s="250"/>
      <c r="E421" s="219"/>
      <c r="F421" s="219"/>
      <c r="G421" s="155" t="str">
        <f t="shared" si="32"/>
        <v>--</v>
      </c>
      <c r="H421" s="156" t="str">
        <f t="shared" si="33"/>
        <v>--</v>
      </c>
      <c r="I421" s="156" t="str">
        <f t="shared" si="34"/>
        <v>--</v>
      </c>
      <c r="J421" s="157" t="str">
        <f t="shared" si="35"/>
        <v>--</v>
      </c>
    </row>
    <row r="422" spans="2:10" s="5" customFormat="1" ht="14.25">
      <c r="B422" s="198" t="s">
        <v>565</v>
      </c>
      <c r="C422" s="198" t="s">
        <v>1057</v>
      </c>
      <c r="D422" s="250"/>
      <c r="E422" s="219"/>
      <c r="F422" s="219"/>
      <c r="G422" s="155" t="str">
        <f t="shared" si="32"/>
        <v>--</v>
      </c>
      <c r="H422" s="156" t="str">
        <f t="shared" si="33"/>
        <v>--</v>
      </c>
      <c r="I422" s="156" t="str">
        <f t="shared" si="34"/>
        <v>--</v>
      </c>
      <c r="J422" s="157" t="str">
        <f t="shared" si="35"/>
        <v>--</v>
      </c>
    </row>
    <row r="423" spans="2:10" s="5" customFormat="1" ht="14.25">
      <c r="B423" s="198" t="s">
        <v>1059</v>
      </c>
      <c r="C423" s="198" t="s">
        <v>1058</v>
      </c>
      <c r="D423" s="250"/>
      <c r="E423" s="219"/>
      <c r="F423" s="219"/>
      <c r="G423" s="155" t="str">
        <f t="shared" si="32"/>
        <v>--</v>
      </c>
      <c r="H423" s="156" t="str">
        <f t="shared" si="33"/>
        <v>--</v>
      </c>
      <c r="I423" s="156" t="str">
        <f t="shared" si="34"/>
        <v>--</v>
      </c>
      <c r="J423" s="157" t="str">
        <f t="shared" si="35"/>
        <v>--</v>
      </c>
    </row>
    <row r="424" spans="2:10" s="5" customFormat="1" ht="14.25">
      <c r="B424" s="198" t="s">
        <v>567</v>
      </c>
      <c r="C424" s="198" t="s">
        <v>568</v>
      </c>
      <c r="D424" s="250"/>
      <c r="E424" s="219"/>
      <c r="F424" s="219"/>
      <c r="G424" s="155" t="str">
        <f t="shared" si="32"/>
        <v>--</v>
      </c>
      <c r="H424" s="156" t="str">
        <f t="shared" si="33"/>
        <v>--</v>
      </c>
      <c r="I424" s="156" t="str">
        <f t="shared" si="34"/>
        <v>--</v>
      </c>
      <c r="J424" s="157" t="str">
        <f t="shared" si="35"/>
        <v>--</v>
      </c>
    </row>
    <row r="425" spans="2:10" s="5" customFormat="1" ht="14.25">
      <c r="B425" s="198" t="s">
        <v>1061</v>
      </c>
      <c r="C425" s="198" t="s">
        <v>1060</v>
      </c>
      <c r="D425" s="250"/>
      <c r="E425" s="219"/>
      <c r="F425" s="219"/>
      <c r="G425" s="155" t="str">
        <f t="shared" si="32"/>
        <v>--</v>
      </c>
      <c r="H425" s="156" t="str">
        <f t="shared" si="33"/>
        <v>--</v>
      </c>
      <c r="I425" s="156" t="str">
        <f t="shared" si="34"/>
        <v>--</v>
      </c>
      <c r="J425" s="157" t="str">
        <f t="shared" si="35"/>
        <v>--</v>
      </c>
    </row>
    <row r="426" spans="2:10" s="5" customFormat="1" ht="14.25">
      <c r="B426" s="198" t="s">
        <v>31</v>
      </c>
      <c r="C426" s="198" t="s">
        <v>1062</v>
      </c>
      <c r="D426" s="250"/>
      <c r="E426" s="219"/>
      <c r="F426" s="219"/>
      <c r="G426" s="155" t="str">
        <f t="shared" si="32"/>
        <v>--</v>
      </c>
      <c r="H426" s="156" t="str">
        <f t="shared" si="33"/>
        <v>--</v>
      </c>
      <c r="I426" s="156" t="str">
        <f t="shared" si="34"/>
        <v>--</v>
      </c>
      <c r="J426" s="157" t="str">
        <f t="shared" si="35"/>
        <v>--</v>
      </c>
    </row>
    <row r="427" spans="2:10" s="5" customFormat="1" ht="14.25">
      <c r="B427" s="198" t="s">
        <v>1066</v>
      </c>
      <c r="C427" s="198" t="s">
        <v>1065</v>
      </c>
      <c r="D427" s="250"/>
      <c r="E427" s="219"/>
      <c r="F427" s="219"/>
      <c r="G427" s="155" t="str">
        <f t="shared" si="32"/>
        <v>--</v>
      </c>
      <c r="H427" s="156" t="str">
        <f t="shared" si="33"/>
        <v>--</v>
      </c>
      <c r="I427" s="156" t="str">
        <f t="shared" si="34"/>
        <v>--</v>
      </c>
      <c r="J427" s="157" t="str">
        <f t="shared" si="35"/>
        <v>--</v>
      </c>
    </row>
    <row r="428" spans="2:10" s="5" customFormat="1" ht="14.25">
      <c r="B428" s="198" t="s">
        <v>1068</v>
      </c>
      <c r="C428" s="198" t="s">
        <v>1067</v>
      </c>
      <c r="D428" s="250"/>
      <c r="E428" s="219"/>
      <c r="F428" s="219"/>
      <c r="G428" s="155" t="str">
        <f t="shared" si="32"/>
        <v>--</v>
      </c>
      <c r="H428" s="156" t="str">
        <f t="shared" si="33"/>
        <v>--</v>
      </c>
      <c r="I428" s="156" t="str">
        <f t="shared" si="34"/>
        <v>--</v>
      </c>
      <c r="J428" s="157" t="str">
        <f t="shared" si="35"/>
        <v>--</v>
      </c>
    </row>
    <row r="429" spans="2:10" s="5" customFormat="1" ht="14.25">
      <c r="B429" s="198" t="s">
        <v>569</v>
      </c>
      <c r="C429" s="198" t="s">
        <v>1069</v>
      </c>
      <c r="D429" s="250"/>
      <c r="E429" s="219"/>
      <c r="F429" s="219"/>
      <c r="G429" s="155" t="str">
        <f t="shared" si="32"/>
        <v>--</v>
      </c>
      <c r="H429" s="156" t="str">
        <f t="shared" si="33"/>
        <v>--</v>
      </c>
      <c r="I429" s="156" t="str">
        <f t="shared" si="34"/>
        <v>--</v>
      </c>
      <c r="J429" s="157" t="str">
        <f t="shared" si="35"/>
        <v>--</v>
      </c>
    </row>
    <row r="430" spans="2:10" s="5" customFormat="1" ht="14.25">
      <c r="B430" s="198" t="s">
        <v>571</v>
      </c>
      <c r="C430" s="198" t="s">
        <v>1071</v>
      </c>
      <c r="D430" s="250"/>
      <c r="E430" s="219"/>
      <c r="F430" s="219"/>
      <c r="G430" s="155" t="str">
        <f t="shared" si="32"/>
        <v>--</v>
      </c>
      <c r="H430" s="156" t="str">
        <f t="shared" si="33"/>
        <v>--</v>
      </c>
      <c r="I430" s="156" t="str">
        <f t="shared" si="34"/>
        <v>--</v>
      </c>
      <c r="J430" s="157" t="str">
        <f t="shared" si="35"/>
        <v>--</v>
      </c>
    </row>
    <row r="431" spans="2:10" s="5" customFormat="1" ht="14.25">
      <c r="B431" s="198" t="s">
        <v>573</v>
      </c>
      <c r="C431" s="198" t="s">
        <v>1070</v>
      </c>
      <c r="D431" s="250"/>
      <c r="E431" s="219"/>
      <c r="F431" s="219"/>
      <c r="G431" s="155" t="str">
        <f t="shared" si="32"/>
        <v>--</v>
      </c>
      <c r="H431" s="156" t="str">
        <f t="shared" si="33"/>
        <v>--</v>
      </c>
      <c r="I431" s="156" t="str">
        <f t="shared" si="34"/>
        <v>--</v>
      </c>
      <c r="J431" s="157" t="str">
        <f t="shared" si="35"/>
        <v>--</v>
      </c>
    </row>
    <row r="432" spans="2:10" s="5" customFormat="1" ht="14.25">
      <c r="B432" s="198" t="s">
        <v>575</v>
      </c>
      <c r="C432" s="198" t="s">
        <v>1072</v>
      </c>
      <c r="D432" s="250"/>
      <c r="E432" s="219"/>
      <c r="F432" s="219"/>
      <c r="G432" s="155" t="str">
        <f t="shared" si="32"/>
        <v>--</v>
      </c>
      <c r="H432" s="156" t="str">
        <f t="shared" si="33"/>
        <v>--</v>
      </c>
      <c r="I432" s="156" t="str">
        <f t="shared" si="34"/>
        <v>--</v>
      </c>
      <c r="J432" s="157" t="str">
        <f t="shared" si="35"/>
        <v>--</v>
      </c>
    </row>
    <row r="433" spans="2:10" s="5" customFormat="1" ht="14.25">
      <c r="B433" s="198" t="s">
        <v>577</v>
      </c>
      <c r="C433" s="198" t="s">
        <v>1073</v>
      </c>
      <c r="D433" s="250"/>
      <c r="E433" s="219"/>
      <c r="F433" s="219"/>
      <c r="G433" s="155" t="str">
        <f t="shared" si="32"/>
        <v>--</v>
      </c>
      <c r="H433" s="156" t="str">
        <f t="shared" si="33"/>
        <v>--</v>
      </c>
      <c r="I433" s="156" t="str">
        <f t="shared" si="34"/>
        <v>--</v>
      </c>
      <c r="J433" s="157" t="str">
        <f t="shared" si="35"/>
        <v>--</v>
      </c>
    </row>
    <row r="434" spans="2:10" s="5" customFormat="1" ht="14.25">
      <c r="B434" s="198" t="s">
        <v>85</v>
      </c>
      <c r="C434" s="198" t="s">
        <v>1074</v>
      </c>
      <c r="D434" s="250"/>
      <c r="E434" s="219"/>
      <c r="F434" s="219"/>
      <c r="G434" s="155" t="str">
        <f t="shared" si="32"/>
        <v>--</v>
      </c>
      <c r="H434" s="156" t="str">
        <f t="shared" si="33"/>
        <v>--</v>
      </c>
      <c r="I434" s="156" t="str">
        <f t="shared" si="34"/>
        <v>--</v>
      </c>
      <c r="J434" s="157" t="str">
        <f t="shared" si="35"/>
        <v>--</v>
      </c>
    </row>
    <row r="435" spans="2:10" s="5" customFormat="1" ht="14.25">
      <c r="B435" s="198" t="s">
        <v>1076</v>
      </c>
      <c r="C435" s="198" t="s">
        <v>1075</v>
      </c>
      <c r="D435" s="250"/>
      <c r="E435" s="219"/>
      <c r="F435" s="219"/>
      <c r="G435" s="155" t="str">
        <f t="shared" si="32"/>
        <v>--</v>
      </c>
      <c r="H435" s="156" t="str">
        <f t="shared" si="33"/>
        <v>--</v>
      </c>
      <c r="I435" s="156" t="str">
        <f t="shared" si="34"/>
        <v>--</v>
      </c>
      <c r="J435" s="157" t="str">
        <f t="shared" si="35"/>
        <v>--</v>
      </c>
    </row>
    <row r="436" spans="2:10" s="5" customFormat="1" ht="14.25">
      <c r="B436" s="198" t="s">
        <v>1078</v>
      </c>
      <c r="C436" s="198" t="s">
        <v>1077</v>
      </c>
      <c r="D436" s="250"/>
      <c r="E436" s="219"/>
      <c r="F436" s="219"/>
      <c r="G436" s="155" t="str">
        <f t="shared" si="32"/>
        <v>--</v>
      </c>
      <c r="H436" s="156" t="str">
        <f t="shared" si="33"/>
        <v>--</v>
      </c>
      <c r="I436" s="156" t="str">
        <f t="shared" si="34"/>
        <v>--</v>
      </c>
      <c r="J436" s="157" t="str">
        <f t="shared" si="35"/>
        <v>--</v>
      </c>
    </row>
    <row r="437" spans="2:10" s="5" customFormat="1" ht="14.25">
      <c r="B437" s="198" t="s">
        <v>1080</v>
      </c>
      <c r="C437" s="198" t="s">
        <v>1079</v>
      </c>
      <c r="D437" s="250"/>
      <c r="E437" s="219"/>
      <c r="F437" s="219"/>
      <c r="G437" s="155" t="str">
        <f t="shared" si="32"/>
        <v>--</v>
      </c>
      <c r="H437" s="156" t="str">
        <f t="shared" si="33"/>
        <v>--</v>
      </c>
      <c r="I437" s="156" t="str">
        <f t="shared" si="34"/>
        <v>--</v>
      </c>
      <c r="J437" s="157" t="str">
        <f t="shared" si="35"/>
        <v>--</v>
      </c>
    </row>
    <row r="438" spans="2:10" s="5" customFormat="1" ht="14.25">
      <c r="B438" s="198"/>
      <c r="C438" s="198"/>
      <c r="D438" s="250"/>
      <c r="E438" s="219"/>
      <c r="F438" s="219"/>
      <c r="G438" s="155" t="str">
        <f t="shared" si="32"/>
        <v>--</v>
      </c>
      <c r="H438" s="156" t="str">
        <f t="shared" si="33"/>
        <v>--</v>
      </c>
      <c r="I438" s="156" t="str">
        <f t="shared" si="34"/>
        <v>--</v>
      </c>
      <c r="J438" s="157" t="str">
        <f t="shared" si="35"/>
        <v>--</v>
      </c>
    </row>
    <row r="439" spans="2:10" s="5" customFormat="1" thickBot="1">
      <c r="B439" s="201"/>
      <c r="C439" s="201"/>
      <c r="D439" s="251"/>
      <c r="E439" s="105"/>
      <c r="F439" s="105"/>
      <c r="G439" s="158" t="str">
        <f t="shared" si="32"/>
        <v>--</v>
      </c>
      <c r="H439" s="159" t="str">
        <f t="shared" si="33"/>
        <v>--</v>
      </c>
      <c r="I439" s="159" t="str">
        <f t="shared" si="34"/>
        <v>--</v>
      </c>
      <c r="J439" s="160" t="str">
        <f t="shared" si="35"/>
        <v>--</v>
      </c>
    </row>
  </sheetData>
  <autoFilter ref="B12:K439" xr:uid="{00000000-0001-0000-0100-000000000000}">
    <filterColumn colId="5" showButton="0"/>
    <filterColumn colId="6" showButton="0"/>
    <sortState xmlns:xlrd2="http://schemas.microsoft.com/office/spreadsheetml/2017/richdata2" ref="B13:K439">
      <sortCondition descending="1" ref="D12:D439"/>
    </sortState>
  </autoFilter>
  <mergeCells count="7">
    <mergeCell ref="G8:J8"/>
    <mergeCell ref="G9:I9"/>
    <mergeCell ref="G12:I12"/>
    <mergeCell ref="E11:F11"/>
    <mergeCell ref="G11:J11"/>
    <mergeCell ref="A8:F9"/>
    <mergeCell ref="A10:F10"/>
  </mergeCells>
  <pageMargins left="0.7" right="0.7" top="0.75" bottom="0.75" header="0.3" footer="0.3"/>
  <pageSetup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3:AD437"/>
  <sheetViews>
    <sheetView showGridLines="0" zoomScaleNormal="100" workbookViewId="0">
      <pane xSplit="3" ySplit="10" topLeftCell="D11" activePane="bottomRight" state="frozen"/>
      <selection pane="topRight" activeCell="D1" sqref="D1"/>
      <selection pane="bottomLeft" activeCell="A11" sqref="A11"/>
      <selection pane="bottomRight" activeCell="C10" sqref="C10"/>
    </sheetView>
  </sheetViews>
  <sheetFormatPr defaultColWidth="9.28515625" defaultRowHeight="14.25"/>
  <cols>
    <col min="1" max="1" width="2.7109375" style="5" customWidth="1"/>
    <col min="2" max="2" width="25.7109375" style="5" customWidth="1"/>
    <col min="3" max="3" width="36.28515625" style="5" customWidth="1"/>
    <col min="4" max="4" width="15.5703125" style="189" customWidth="1"/>
    <col min="5" max="5" width="14.5703125" style="189" customWidth="1"/>
    <col min="6" max="6" width="14.5703125" style="5" customWidth="1"/>
    <col min="7" max="7" width="13.28515625" style="5" bestFit="1" customWidth="1"/>
    <col min="8" max="8" width="9.42578125" style="5" customWidth="1"/>
    <col min="9" max="9" width="12.5703125" style="5" bestFit="1" customWidth="1"/>
    <col min="10" max="10" width="12" style="5" customWidth="1"/>
    <col min="11" max="11" width="14.28515625" style="5" customWidth="1"/>
    <col min="12" max="12" width="11.7109375" style="5" customWidth="1"/>
    <col min="13" max="13" width="9.28515625" style="5" customWidth="1"/>
    <col min="14" max="14" width="9.28515625" style="5" bestFit="1" customWidth="1"/>
    <col min="15" max="15" width="11.7109375" style="5" customWidth="1"/>
    <col min="16" max="16" width="13.42578125" style="5" customWidth="1"/>
    <col min="17" max="17" width="11.7109375" style="5" customWidth="1"/>
    <col min="18" max="18" width="9.7109375" style="5" customWidth="1"/>
    <col min="19" max="19" width="9.42578125" style="5" bestFit="1" customWidth="1"/>
    <col min="20" max="20" width="13.7109375" style="5" bestFit="1" customWidth="1"/>
    <col min="21" max="21" width="13.28515625" style="5" customWidth="1"/>
    <col min="22" max="22" width="14.28515625" style="5" bestFit="1" customWidth="1"/>
    <col min="23" max="23" width="10.28515625" style="5" customWidth="1"/>
    <col min="24" max="24" width="13.42578125" style="5" bestFit="1" customWidth="1"/>
    <col min="25" max="25" width="3.42578125" style="5" customWidth="1"/>
    <col min="26" max="26" width="40.42578125" style="5" customWidth="1"/>
    <col min="27" max="27" width="8.7109375" style="5" bestFit="1" customWidth="1"/>
    <col min="28" max="28" width="12" style="5" bestFit="1" customWidth="1"/>
    <col min="29" max="29" width="11.5703125" style="5" customWidth="1"/>
    <col min="30" max="30" width="10.28515625" style="5" customWidth="1"/>
    <col min="31" max="31" width="12" style="5" bestFit="1" customWidth="1"/>
    <col min="32" max="16384" width="9.28515625" style="5"/>
  </cols>
  <sheetData>
    <row r="3" spans="2:30" ht="20.25">
      <c r="C3" s="103" t="s">
        <v>90</v>
      </c>
      <c r="Z3" s="3" t="s">
        <v>89</v>
      </c>
      <c r="AC3"/>
      <c r="AD3" s="2" t="s">
        <v>7</v>
      </c>
    </row>
    <row r="4" spans="2:30" ht="15.75" thickBot="1">
      <c r="Z4" s="28" t="s">
        <v>1101</v>
      </c>
      <c r="AA4" s="28"/>
      <c r="AC4"/>
      <c r="AD4" s="6" t="s">
        <v>107</v>
      </c>
    </row>
    <row r="5" spans="2:30" ht="20.25" customHeight="1" thickBot="1">
      <c r="B5" s="385" t="s">
        <v>1168</v>
      </c>
      <c r="C5" s="386"/>
      <c r="D5" s="386"/>
      <c r="E5" s="386"/>
      <c r="F5" s="165"/>
      <c r="G5" s="394" t="s">
        <v>92</v>
      </c>
      <c r="H5" s="395"/>
      <c r="I5" s="395"/>
      <c r="J5" s="395"/>
      <c r="K5" s="396"/>
      <c r="L5" s="395" t="s">
        <v>93</v>
      </c>
      <c r="M5" s="395"/>
      <c r="N5" s="395"/>
      <c r="O5" s="395"/>
      <c r="P5" s="397"/>
      <c r="Q5" s="398" t="s">
        <v>94</v>
      </c>
      <c r="R5" s="395"/>
      <c r="S5" s="395"/>
      <c r="T5" s="395"/>
      <c r="U5" s="396"/>
      <c r="V5" s="394" t="s">
        <v>95</v>
      </c>
      <c r="W5" s="395"/>
      <c r="X5" s="396"/>
      <c r="Z5" s="129" t="s">
        <v>100</v>
      </c>
      <c r="AA5" s="130" t="s">
        <v>101</v>
      </c>
      <c r="AB5" s="131" t="s">
        <v>97</v>
      </c>
      <c r="AC5"/>
      <c r="AD5" s="6" t="s">
        <v>108</v>
      </c>
    </row>
    <row r="6" spans="2:30" ht="40.5" thickBot="1">
      <c r="B6" s="166"/>
      <c r="C6" s="167"/>
      <c r="D6" s="190"/>
      <c r="E6" s="190"/>
      <c r="F6" s="168"/>
      <c r="G6" s="169"/>
      <c r="H6" s="170"/>
      <c r="I6" s="170" t="s">
        <v>1089</v>
      </c>
      <c r="J6" s="170"/>
      <c r="K6" s="171" t="s">
        <v>1090</v>
      </c>
      <c r="L6" s="170"/>
      <c r="M6" s="170"/>
      <c r="N6" s="170" t="s">
        <v>1089</v>
      </c>
      <c r="O6" s="170"/>
      <c r="P6" s="171" t="s">
        <v>1090</v>
      </c>
      <c r="Q6" s="170"/>
      <c r="R6" s="170"/>
      <c r="S6" s="170" t="s">
        <v>1089</v>
      </c>
      <c r="T6" s="170"/>
      <c r="U6" s="171" t="s">
        <v>1090</v>
      </c>
      <c r="V6" s="172"/>
      <c r="W6" s="170"/>
      <c r="X6" s="171" t="s">
        <v>1092</v>
      </c>
      <c r="Z6" s="127" t="s">
        <v>102</v>
      </c>
      <c r="AA6" s="128">
        <v>0.5</v>
      </c>
      <c r="AB6" s="128">
        <v>0.5</v>
      </c>
      <c r="AC6"/>
      <c r="AD6" s="6" t="s">
        <v>109</v>
      </c>
    </row>
    <row r="7" spans="2:30" ht="14.65" customHeight="1">
      <c r="B7" s="387" t="s">
        <v>99</v>
      </c>
      <c r="C7" s="107" t="s">
        <v>1166</v>
      </c>
      <c r="D7" s="191"/>
      <c r="E7" s="191"/>
      <c r="F7" s="110"/>
      <c r="G7" s="111"/>
      <c r="H7" s="112"/>
      <c r="I7" s="113">
        <f>SUMIF(I11:I437,"&gt;0")</f>
        <v>8.4202348178137654E-2</v>
      </c>
      <c r="J7" s="114"/>
      <c r="K7" s="113">
        <f>SUMIF(K11:K437,"&gt;0")</f>
        <v>7.1801031141736317E-3</v>
      </c>
      <c r="L7" s="114"/>
      <c r="M7" s="114"/>
      <c r="N7" s="113">
        <f>SUMIF(N11:N437,"&gt;0")</f>
        <v>1.6867740259740259E-3</v>
      </c>
      <c r="O7" s="114"/>
      <c r="P7" s="113">
        <f>SUMIF(P11:P437,"&gt;0")</f>
        <v>6.2474578623945896E-4</v>
      </c>
      <c r="Q7" s="115"/>
      <c r="R7" s="114"/>
      <c r="S7" s="113">
        <f>SUMIF(S11:S437,"&gt;0")</f>
        <v>0.19022261369315341</v>
      </c>
      <c r="T7" s="114"/>
      <c r="U7" s="113">
        <f>SUMIF(U11:U437,"&gt;0")</f>
        <v>5.0760595131956042E-2</v>
      </c>
      <c r="V7" s="116"/>
      <c r="W7" s="114"/>
      <c r="X7" s="117">
        <f>SUMIF(X11:X437,"&gt;0")</f>
        <v>1.5295534120734435</v>
      </c>
      <c r="Z7" s="126" t="s">
        <v>103</v>
      </c>
      <c r="AA7" s="9">
        <v>5</v>
      </c>
      <c r="AB7" s="9">
        <v>1</v>
      </c>
      <c r="AC7"/>
      <c r="AD7" s="6" t="s">
        <v>110</v>
      </c>
    </row>
    <row r="8" spans="2:30" ht="14.65" customHeight="1" thickBot="1">
      <c r="B8" s="388"/>
      <c r="C8" s="109" t="s">
        <v>1167</v>
      </c>
      <c r="D8" s="191"/>
      <c r="E8" s="191"/>
      <c r="F8" s="110"/>
      <c r="G8" s="118"/>
      <c r="H8" s="119"/>
      <c r="I8" s="120">
        <f>I7</f>
        <v>8.4202348178137654E-2</v>
      </c>
      <c r="J8" s="121"/>
      <c r="K8" s="120">
        <f>K7</f>
        <v>7.1801031141736317E-3</v>
      </c>
      <c r="L8" s="121"/>
      <c r="M8" s="121"/>
      <c r="N8" s="120">
        <f>N7</f>
        <v>1.6867740259740259E-3</v>
      </c>
      <c r="O8" s="121"/>
      <c r="P8" s="120">
        <f>P7</f>
        <v>6.2474578623945896E-4</v>
      </c>
      <c r="Q8" s="122"/>
      <c r="R8" s="121"/>
      <c r="S8" s="120">
        <f>S7</f>
        <v>0.19022261369315341</v>
      </c>
      <c r="T8" s="121"/>
      <c r="U8" s="120">
        <f>U7</f>
        <v>5.0760595131956042E-2</v>
      </c>
      <c r="V8" s="123"/>
      <c r="W8" s="121"/>
      <c r="X8" s="124">
        <f>X7</f>
        <v>1.5295534120734435</v>
      </c>
      <c r="Z8" s="126" t="s">
        <v>104</v>
      </c>
      <c r="AA8" s="9">
        <v>10</v>
      </c>
      <c r="AB8" s="40" t="s">
        <v>105</v>
      </c>
      <c r="AC8"/>
      <c r="AD8" s="6"/>
    </row>
    <row r="9" spans="2:30" ht="18.75" customHeight="1" thickBot="1">
      <c r="B9" s="382" t="s">
        <v>1097</v>
      </c>
      <c r="C9" s="383"/>
      <c r="D9" s="383"/>
      <c r="E9" s="384"/>
      <c r="F9" s="163"/>
      <c r="G9" s="389" t="s">
        <v>92</v>
      </c>
      <c r="H9" s="390"/>
      <c r="I9" s="390"/>
      <c r="J9" s="390"/>
      <c r="K9" s="391"/>
      <c r="L9" s="389" t="s">
        <v>93</v>
      </c>
      <c r="M9" s="390"/>
      <c r="N9" s="390"/>
      <c r="O9" s="390"/>
      <c r="P9" s="392"/>
      <c r="Q9" s="393" t="s">
        <v>94</v>
      </c>
      <c r="R9" s="390"/>
      <c r="S9" s="390"/>
      <c r="T9" s="390"/>
      <c r="U9" s="391"/>
      <c r="V9" s="389" t="s">
        <v>95</v>
      </c>
      <c r="W9" s="390"/>
      <c r="X9" s="391"/>
      <c r="Z9" s="125" t="s">
        <v>106</v>
      </c>
      <c r="AA9" s="19">
        <v>25</v>
      </c>
      <c r="AB9" s="43" t="s">
        <v>105</v>
      </c>
      <c r="AC9"/>
      <c r="AD9" s="6"/>
    </row>
    <row r="10" spans="2:30" s="108" customFormat="1" ht="48" customHeight="1" thickBot="1">
      <c r="B10" s="324" t="s">
        <v>1088</v>
      </c>
      <c r="C10" s="325" t="s">
        <v>129</v>
      </c>
      <c r="D10" s="326" t="s">
        <v>1086</v>
      </c>
      <c r="E10" s="327" t="s">
        <v>1087</v>
      </c>
      <c r="F10" s="164" t="s">
        <v>91</v>
      </c>
      <c r="G10" s="221" t="s">
        <v>1093</v>
      </c>
      <c r="H10" s="221" t="s">
        <v>1094</v>
      </c>
      <c r="I10" s="221" t="s">
        <v>1089</v>
      </c>
      <c r="J10" s="221" t="s">
        <v>1095</v>
      </c>
      <c r="K10" s="222" t="s">
        <v>1090</v>
      </c>
      <c r="L10" s="221" t="s">
        <v>1093</v>
      </c>
      <c r="M10" s="221" t="s">
        <v>1094</v>
      </c>
      <c r="N10" s="221" t="s">
        <v>1089</v>
      </c>
      <c r="O10" s="221" t="s">
        <v>1095</v>
      </c>
      <c r="P10" s="222" t="s">
        <v>1090</v>
      </c>
      <c r="Q10" s="221" t="s">
        <v>1093</v>
      </c>
      <c r="R10" s="221" t="s">
        <v>1094</v>
      </c>
      <c r="S10" s="221" t="s">
        <v>1089</v>
      </c>
      <c r="T10" s="221" t="s">
        <v>1095</v>
      </c>
      <c r="U10" s="222" t="s">
        <v>1090</v>
      </c>
      <c r="V10" s="223" t="s">
        <v>1091</v>
      </c>
      <c r="W10" s="221" t="s">
        <v>1096</v>
      </c>
      <c r="X10" s="222" t="s">
        <v>1092</v>
      </c>
      <c r="Z10" s="133" t="s">
        <v>1098</v>
      </c>
      <c r="AA10" s="188" t="s">
        <v>1118</v>
      </c>
      <c r="AB10"/>
      <c r="AC10"/>
      <c r="AD10" s="7"/>
    </row>
    <row r="11" spans="2:30" ht="14.25" customHeight="1">
      <c r="B11" s="229" t="str">
        <f>IF('E-2'!D13="Y",'E-2'!B13,"--")</f>
        <v>71-43-2</v>
      </c>
      <c r="C11" s="162" t="str">
        <f>IF('E-2'!D13="Y",'E-2'!C13,"--")</f>
        <v>Benzene</v>
      </c>
      <c r="D11" s="193" t="str">
        <f>IF('E-2'!D13="Y",'E-2'!D13,"--")</f>
        <v>Y</v>
      </c>
      <c r="E11" s="192" t="str">
        <f>IF(H11&gt;0,"Y","N")</f>
        <v>Y</v>
      </c>
      <c r="F11" s="106" t="str">
        <f>VLOOKUP(B11,'CAO-RBC'!$B$5:$K$265,10,FALSE)</f>
        <v>HI3</v>
      </c>
      <c r="G11" s="224">
        <f>'E-2'!G13</f>
        <v>1.5119999999999999E-3</v>
      </c>
      <c r="H11" s="225">
        <f>VLOOKUP($B11,'CAO-RBC'!$B$4:$J$266,3,FALSE)</f>
        <v>0.13</v>
      </c>
      <c r="I11" s="226">
        <f>IF(H11="--","--",IF(G11="--","--",G11/H11))</f>
        <v>1.1630769230769229E-2</v>
      </c>
      <c r="J11" s="225">
        <f>VLOOKUP($B11,'CAO-RBC'!$B$4:$J$266,4,FALSE)</f>
        <v>3</v>
      </c>
      <c r="K11" s="22">
        <f>IF(J11="--","--",IF(G11="--","--",G11/J11))</f>
        <v>5.04E-4</v>
      </c>
      <c r="L11" s="227">
        <f>'E-2'!H13</f>
        <v>5.7600000000000001E-4</v>
      </c>
      <c r="M11" s="225">
        <f>VLOOKUP($B11,'CAO-RBC'!$B$4:$J$266,5,FALSE)</f>
        <v>3.3</v>
      </c>
      <c r="N11" s="228">
        <f>IF(M11="--","--",IF(L11="--","--",L11/M11))</f>
        <v>1.7454545454545457E-4</v>
      </c>
      <c r="O11" s="225">
        <f>VLOOKUP($B11,'CAO-RBC'!$B$4:$J$266,6,FALSE)</f>
        <v>13</v>
      </c>
      <c r="P11" s="26">
        <f>IF(O11="--","--",IF(L11="--","--",L11/O11))</f>
        <v>4.4307692307692308E-5</v>
      </c>
      <c r="Q11" s="85">
        <f>'E-2'!I13</f>
        <v>4.6799999999999994E-2</v>
      </c>
      <c r="R11" s="225">
        <f>VLOOKUP($B11,'CAO-RBC'!$B$4:$J$266,7,FALSE)</f>
        <v>1.5</v>
      </c>
      <c r="S11" s="226">
        <f>IF(R11="--","--",IF(Q11="--","--",Q11/R11))</f>
        <v>3.1199999999999995E-2</v>
      </c>
      <c r="T11" s="225">
        <f>VLOOKUP($B11,'CAO-RBC'!$B$4:$J$266,8,FALSE)</f>
        <v>13</v>
      </c>
      <c r="U11" s="26">
        <f>IF(T11="--","--",IF(Q11="--","--",Q11/T11))</f>
        <v>3.5999999999999995E-3</v>
      </c>
      <c r="V11" s="104">
        <f>'E-2'!J13</f>
        <v>3.1949999999999999E-2</v>
      </c>
      <c r="W11" s="225">
        <f>VLOOKUP($B11,'CAO-RBC'!$B$4:$J$266,9,FALSE)</f>
        <v>29</v>
      </c>
      <c r="X11" s="26">
        <f>IF(W11="--","--",IF(V11="--","--",V11/W11))</f>
        <v>1.1017241379310345E-3</v>
      </c>
    </row>
    <row r="12" spans="2:30" ht="14.25" customHeight="1">
      <c r="B12" s="229" t="str">
        <f>IF('E-2'!D14="Y",'E-2'!B14,"--")</f>
        <v>100-41-4</v>
      </c>
      <c r="C12" s="162" t="str">
        <f>IF('E-2'!D14="Y",'E-2'!C14,"--")</f>
        <v>Ethylbenzene</v>
      </c>
      <c r="D12" s="193" t="str">
        <f>IF('E-2'!D14="Y",'E-2'!D14,"--")</f>
        <v>Y</v>
      </c>
      <c r="E12" s="192" t="str">
        <f t="shared" ref="E12:E75" si="0">IF(H12&gt;0,"Y","N")</f>
        <v>Y</v>
      </c>
      <c r="F12" s="106" t="str">
        <f>VLOOKUP(B12,'CAO-RBC'!$B$5:$K$265,10,FALSE)</f>
        <v>HI3</v>
      </c>
      <c r="G12" s="224">
        <f>'E-2'!G14</f>
        <v>1.176E-3</v>
      </c>
      <c r="H12" s="225">
        <f>VLOOKUP($B12,'CAO-RBC'!$B$4:$J$266,3,FALSE)</f>
        <v>0.4</v>
      </c>
      <c r="I12" s="226">
        <f t="shared" ref="I12:I75" si="1">IF(H12="--","--",IF(G12="--","--",G12/H12))</f>
        <v>2.9399999999999999E-3</v>
      </c>
      <c r="J12" s="225">
        <f>VLOOKUP($B12,'CAO-RBC'!$B$4:$J$266,4,FALSE)</f>
        <v>260</v>
      </c>
      <c r="K12" s="22">
        <f t="shared" ref="K12:K75" si="2">IF(J12="--","--",IF(G12="--","--",G12/J12))</f>
        <v>4.5230769230769226E-6</v>
      </c>
      <c r="L12" s="227">
        <f>'E-2'!H14</f>
        <v>4.4799999999999999E-4</v>
      </c>
      <c r="M12" s="225">
        <f>VLOOKUP($B12,'CAO-RBC'!$B$4:$J$266,5,FALSE)</f>
        <v>10</v>
      </c>
      <c r="N12" s="228">
        <f t="shared" ref="N12:N75" si="3">IF(M12="--","--",IF(L12="--","--",L12/M12))</f>
        <v>4.4799999999999998E-5</v>
      </c>
      <c r="O12" s="225">
        <f>VLOOKUP($B12,'CAO-RBC'!$B$4:$J$266,6,FALSE)</f>
        <v>1100</v>
      </c>
      <c r="P12" s="26">
        <f t="shared" ref="P12:P75" si="4">IF(O12="--","--",IF(L12="--","--",L12/O12))</f>
        <v>4.0727272727272726E-7</v>
      </c>
      <c r="Q12" s="85">
        <f>'E-2'!I14</f>
        <v>3.6400000000000002E-2</v>
      </c>
      <c r="R12" s="225">
        <f>VLOOKUP($B12,'CAO-RBC'!$B$4:$J$266,7,FALSE)</f>
        <v>4.8</v>
      </c>
      <c r="S12" s="226">
        <f t="shared" ref="S12:S75" si="5">IF(R12="--","--",IF(Q12="--","--",Q12/R12))</f>
        <v>7.5833333333333343E-3</v>
      </c>
      <c r="T12" s="225">
        <f>VLOOKUP($B12,'CAO-RBC'!$B$4:$J$266,8,FALSE)</f>
        <v>1100</v>
      </c>
      <c r="U12" s="26">
        <f t="shared" ref="U12:U75" si="6">IF(T12="--","--",IF(Q12="--","--",Q12/T12))</f>
        <v>3.3090909090909095E-5</v>
      </c>
      <c r="V12" s="104">
        <f>'E-2'!J14</f>
        <v>0.25559999999999999</v>
      </c>
      <c r="W12" s="225">
        <f>VLOOKUP($B12,'CAO-RBC'!$B$4:$J$266,9,FALSE)</f>
        <v>22000</v>
      </c>
      <c r="X12" s="26">
        <f t="shared" ref="X12:X75" si="7">IF(W12="--","--",IF(V12="--","--",V12/W12))</f>
        <v>1.1618181818181817E-5</v>
      </c>
    </row>
    <row r="13" spans="2:30" ht="14.25" customHeight="1">
      <c r="B13" s="229" t="str">
        <f>IF('E-2'!D15="Y",'E-2'!B15,"--")</f>
        <v>127-18-4</v>
      </c>
      <c r="C13" s="162" t="str">
        <f>IF('E-2'!D15="Y",'E-2'!C15,"--")</f>
        <v>Tetrachloroethylene</v>
      </c>
      <c r="D13" s="193" t="str">
        <f>IF('E-2'!D15="Y",'E-2'!D15,"--")</f>
        <v>Y</v>
      </c>
      <c r="E13" s="192" t="str">
        <f t="shared" si="0"/>
        <v>Y</v>
      </c>
      <c r="F13" s="106" t="str">
        <f>VLOOKUP(B13,'CAO-RBC'!$B$5:$K$265,10,FALSE)</f>
        <v>HI3</v>
      </c>
      <c r="G13" s="224">
        <f>'E-2'!G15</f>
        <v>2.52E-2</v>
      </c>
      <c r="H13" s="225">
        <f>VLOOKUP($B13,'CAO-RBC'!$B$4:$J$266,3,FALSE)</f>
        <v>3.8</v>
      </c>
      <c r="I13" s="226">
        <f t="shared" si="1"/>
        <v>6.6315789473684215E-3</v>
      </c>
      <c r="J13" s="225">
        <f>VLOOKUP($B13,'CAO-RBC'!$B$4:$J$266,4,FALSE)</f>
        <v>41</v>
      </c>
      <c r="K13" s="22">
        <f t="shared" si="2"/>
        <v>6.1463414634146344E-4</v>
      </c>
      <c r="L13" s="227">
        <f>'E-2'!H15</f>
        <v>9.5999999999999992E-3</v>
      </c>
      <c r="M13" s="225">
        <f>VLOOKUP($B13,'CAO-RBC'!$B$4:$J$266,5,FALSE)</f>
        <v>100</v>
      </c>
      <c r="N13" s="228">
        <f t="shared" si="3"/>
        <v>9.5999999999999989E-5</v>
      </c>
      <c r="O13" s="225">
        <f>VLOOKUP($B13,'CAO-RBC'!$B$4:$J$266,6,FALSE)</f>
        <v>180</v>
      </c>
      <c r="P13" s="26">
        <f t="shared" si="4"/>
        <v>5.3333333333333326E-5</v>
      </c>
      <c r="Q13" s="85">
        <f>'E-2'!I15</f>
        <v>0.77999999999999992</v>
      </c>
      <c r="R13" s="225">
        <f>VLOOKUP($B13,'CAO-RBC'!$B$4:$J$266,7,FALSE)</f>
        <v>46</v>
      </c>
      <c r="S13" s="226">
        <f t="shared" si="5"/>
        <v>1.6956521739130433E-2</v>
      </c>
      <c r="T13" s="225">
        <f>VLOOKUP($B13,'CAO-RBC'!$B$4:$J$266,8,FALSE)</f>
        <v>180</v>
      </c>
      <c r="U13" s="26">
        <f t="shared" si="6"/>
        <v>4.3333333333333331E-3</v>
      </c>
      <c r="V13" s="104">
        <f>'E-2'!J15</f>
        <v>5.8219999999999992</v>
      </c>
      <c r="W13" s="225">
        <f>VLOOKUP($B13,'CAO-RBC'!$B$4:$J$266,9,FALSE)</f>
        <v>41</v>
      </c>
      <c r="X13" s="26">
        <f t="shared" si="7"/>
        <v>0.14199999999999999</v>
      </c>
    </row>
    <row r="14" spans="2:30" ht="14.25" customHeight="1">
      <c r="B14" s="229" t="str">
        <f>IF('E-2'!D16="Y",'E-2'!B16,"--")</f>
        <v>108-88-3</v>
      </c>
      <c r="C14" s="162" t="str">
        <f>IF('E-2'!D16="Y",'E-2'!C16,"--")</f>
        <v>Toluene</v>
      </c>
      <c r="D14" s="193" t="str">
        <f>IF('E-2'!D16="Y",'E-2'!D16,"--")</f>
        <v>Y</v>
      </c>
      <c r="E14" s="192" t="str">
        <f t="shared" si="0"/>
        <v>Y</v>
      </c>
      <c r="F14" s="106" t="str">
        <f>VLOOKUP(B14,'CAO-RBC'!$B$5:$K$265,10,FALSE)</f>
        <v>HI3</v>
      </c>
      <c r="G14" s="224">
        <f>'E-2'!G16</f>
        <v>2.1839999999999997E-3</v>
      </c>
      <c r="H14" s="225" t="str">
        <f>VLOOKUP($B14,'CAO-RBC'!$B$4:$J$266,3,FALSE)</f>
        <v>--</v>
      </c>
      <c r="I14" s="226" t="str">
        <f t="shared" si="1"/>
        <v>--</v>
      </c>
      <c r="J14" s="225">
        <f>VLOOKUP($B14,'CAO-RBC'!$B$4:$J$266,4,FALSE)</f>
        <v>5000</v>
      </c>
      <c r="K14" s="22">
        <f t="shared" si="2"/>
        <v>4.3679999999999994E-7</v>
      </c>
      <c r="L14" s="227">
        <f>'E-2'!H16</f>
        <v>8.3199999999999995E-4</v>
      </c>
      <c r="M14" s="225" t="str">
        <f>VLOOKUP($B14,'CAO-RBC'!$B$4:$J$266,5,FALSE)</f>
        <v>--</v>
      </c>
      <c r="N14" s="228" t="str">
        <f t="shared" si="3"/>
        <v>--</v>
      </c>
      <c r="O14" s="225">
        <f>VLOOKUP($B14,'CAO-RBC'!$B$4:$J$266,6,FALSE)</f>
        <v>22000</v>
      </c>
      <c r="P14" s="26">
        <f t="shared" si="4"/>
        <v>3.7818181818181817E-8</v>
      </c>
      <c r="Q14" s="85">
        <f>'E-2'!I16</f>
        <v>6.7599999999999993E-2</v>
      </c>
      <c r="R14" s="225" t="str">
        <f>VLOOKUP($B14,'CAO-RBC'!$B$4:$J$266,7,FALSE)</f>
        <v>--</v>
      </c>
      <c r="S14" s="226" t="str">
        <f t="shared" si="5"/>
        <v>--</v>
      </c>
      <c r="T14" s="225">
        <f>VLOOKUP($B14,'CAO-RBC'!$B$4:$J$266,8,FALSE)</f>
        <v>22000</v>
      </c>
      <c r="U14" s="26">
        <f t="shared" si="6"/>
        <v>3.0727272727272723E-6</v>
      </c>
      <c r="V14" s="104">
        <f>'E-2'!J16</f>
        <v>0.52539999999999998</v>
      </c>
      <c r="W14" s="225">
        <f>VLOOKUP($B14,'CAO-RBC'!$B$4:$J$266,9,FALSE)</f>
        <v>7500</v>
      </c>
      <c r="X14" s="26">
        <f t="shared" si="7"/>
        <v>7.0053333333333336E-5</v>
      </c>
    </row>
    <row r="15" spans="2:30" ht="15.75" customHeight="1">
      <c r="B15" s="229" t="str">
        <f>IF('E-2'!D17="Y",'E-2'!B17,"--")</f>
        <v>79-01-6</v>
      </c>
      <c r="C15" s="162" t="str">
        <f>IF('E-2'!D17="Y",'E-2'!C17,"--")</f>
        <v>Trichloroethylene</v>
      </c>
      <c r="D15" s="193" t="str">
        <f>IF('E-2'!D17="Y",'E-2'!D17,"--")</f>
        <v>Y</v>
      </c>
      <c r="E15" s="192" t="str">
        <f t="shared" si="0"/>
        <v>Y</v>
      </c>
      <c r="F15" s="106" t="str">
        <f>VLOOKUP(B15,'CAO-RBC'!$B$5:$K$265,10,FALSE)</f>
        <v>HI3</v>
      </c>
      <c r="G15" s="224">
        <f>'E-2'!G17</f>
        <v>1.26E-2</v>
      </c>
      <c r="H15" s="225">
        <f>VLOOKUP($B15,'CAO-RBC'!$B$4:$J$266,3,FALSE)</f>
        <v>0.2</v>
      </c>
      <c r="I15" s="226">
        <f t="shared" si="1"/>
        <v>6.3E-2</v>
      </c>
      <c r="J15" s="225">
        <f>VLOOKUP($B15,'CAO-RBC'!$B$4:$J$266,4,FALSE)</f>
        <v>2.1</v>
      </c>
      <c r="K15" s="22">
        <f t="shared" si="2"/>
        <v>6.0000000000000001E-3</v>
      </c>
      <c r="L15" s="227">
        <f>'E-2'!H17</f>
        <v>4.7999999999999996E-3</v>
      </c>
      <c r="M15" s="225">
        <f>VLOOKUP($B15,'CAO-RBC'!$B$4:$J$266,5,FALSE)</f>
        <v>3.5</v>
      </c>
      <c r="N15" s="228">
        <f t="shared" si="3"/>
        <v>1.3714285714285714E-3</v>
      </c>
      <c r="O15" s="225">
        <f>VLOOKUP($B15,'CAO-RBC'!$B$4:$J$266,6,FALSE)</f>
        <v>9.1999999999999993</v>
      </c>
      <c r="P15" s="26">
        <f t="shared" si="4"/>
        <v>5.2173913043478256E-4</v>
      </c>
      <c r="Q15" s="85">
        <f>'E-2'!I17</f>
        <v>0.38999999999999996</v>
      </c>
      <c r="R15" s="225">
        <f>VLOOKUP($B15,'CAO-RBC'!$B$4:$J$266,7,FALSE)</f>
        <v>2.9</v>
      </c>
      <c r="S15" s="226">
        <f t="shared" si="5"/>
        <v>0.13448275862068965</v>
      </c>
      <c r="T15" s="225">
        <f>VLOOKUP($B15,'CAO-RBC'!$B$4:$J$266,8,FALSE)</f>
        <v>9.1999999999999993</v>
      </c>
      <c r="U15" s="26">
        <f t="shared" si="6"/>
        <v>4.2391304347826085E-2</v>
      </c>
      <c r="V15" s="104">
        <f>'E-2'!J17</f>
        <v>2.9109999999999996</v>
      </c>
      <c r="W15" s="225">
        <f>VLOOKUP($B15,'CAO-RBC'!$B$4:$J$266,9,FALSE)</f>
        <v>2.1</v>
      </c>
      <c r="X15" s="26">
        <f t="shared" si="7"/>
        <v>1.386190476190476</v>
      </c>
    </row>
    <row r="16" spans="2:30" ht="14.25" customHeight="1">
      <c r="B16" s="229" t="str">
        <f>IF('E-2'!D18="Y",'E-2'!B18,"--")</f>
        <v>95-63-6</v>
      </c>
      <c r="C16" s="162" t="str">
        <f>IF('E-2'!D18="Y",'E-2'!C18,"--")</f>
        <v>Trimethylbenzene, 1,2,4-</v>
      </c>
      <c r="D16" s="193" t="str">
        <f>IF('E-2'!D18="Y",'E-2'!D18,"--")</f>
        <v>Y</v>
      </c>
      <c r="E16" s="192" t="str">
        <f t="shared" si="0"/>
        <v>Y</v>
      </c>
      <c r="F16" s="106" t="str">
        <f>VLOOKUP(B16,'CAO-RBC'!$B$5:$K$265,10,FALSE)</f>
        <v>HI3</v>
      </c>
      <c r="G16" s="224">
        <f>'E-2'!G18</f>
        <v>1.008E-3</v>
      </c>
      <c r="H16" s="225" t="str">
        <f>VLOOKUP($B16,'CAO-RBC'!$B$4:$J$266,3,FALSE)</f>
        <v>--</v>
      </c>
      <c r="I16" s="226" t="str">
        <f t="shared" si="1"/>
        <v>--</v>
      </c>
      <c r="J16" s="225">
        <f>VLOOKUP($B16,'CAO-RBC'!$B$4:$J$266,4,FALSE)</f>
        <v>60</v>
      </c>
      <c r="K16" s="22">
        <f t="shared" si="2"/>
        <v>1.6799999999999998E-5</v>
      </c>
      <c r="L16" s="227">
        <f>'E-2'!H18</f>
        <v>3.8400000000000001E-4</v>
      </c>
      <c r="M16" s="225" t="str">
        <f>VLOOKUP($B16,'CAO-RBC'!$B$4:$J$266,5,FALSE)</f>
        <v>--</v>
      </c>
      <c r="N16" s="228" t="str">
        <f t="shared" si="3"/>
        <v>--</v>
      </c>
      <c r="O16" s="225">
        <f>VLOOKUP($B16,'CAO-RBC'!$B$4:$J$266,6,FALSE)</f>
        <v>260</v>
      </c>
      <c r="P16" s="26">
        <f t="shared" si="4"/>
        <v>1.4769230769230769E-6</v>
      </c>
      <c r="Q16" s="85">
        <f>'E-2'!I18</f>
        <v>3.1199999999999999E-2</v>
      </c>
      <c r="R16" s="225" t="str">
        <f>VLOOKUP($B16,'CAO-RBC'!$B$4:$J$266,7,FALSE)</f>
        <v>--</v>
      </c>
      <c r="S16" s="226" t="str">
        <f t="shared" si="5"/>
        <v>--</v>
      </c>
      <c r="T16" s="225">
        <f>VLOOKUP($B16,'CAO-RBC'!$B$4:$J$266,8,FALSE)</f>
        <v>260</v>
      </c>
      <c r="U16" s="26">
        <f t="shared" si="6"/>
        <v>1.1999999999999999E-4</v>
      </c>
      <c r="V16" s="104">
        <f>'E-2'!J18</f>
        <v>0.2414</v>
      </c>
      <c r="W16" s="225" t="str">
        <f>VLOOKUP($B16,'CAO-RBC'!$B$4:$J$266,9,FALSE)</f>
        <v>--</v>
      </c>
      <c r="X16" s="26" t="str">
        <f t="shared" si="7"/>
        <v>--</v>
      </c>
    </row>
    <row r="17" spans="2:24" ht="14.25" customHeight="1">
      <c r="B17" s="229" t="str">
        <f>IF('E-2'!D19="Y",'E-2'!B19,"--")</f>
        <v>108-67-8</v>
      </c>
      <c r="C17" s="162" t="str">
        <f>IF('E-2'!D19="Y",'E-2'!C19,"--")</f>
        <v>Trimethylbenzene, 1,3,5-</v>
      </c>
      <c r="D17" s="193" t="str">
        <f>IF('E-2'!D19="Y",'E-2'!D19,"--")</f>
        <v>Y</v>
      </c>
      <c r="E17" s="192" t="str">
        <f t="shared" si="0"/>
        <v>Y</v>
      </c>
      <c r="F17" s="106" t="str">
        <f>VLOOKUP(B17,'CAO-RBC'!$B$5:$K$265,10,FALSE)</f>
        <v>HI3</v>
      </c>
      <c r="G17" s="224">
        <f>'E-2'!G19</f>
        <v>5.04E-4</v>
      </c>
      <c r="H17" s="225" t="str">
        <f>VLOOKUP($B17,'CAO-RBC'!$B$4:$J$266,3,FALSE)</f>
        <v>--</v>
      </c>
      <c r="I17" s="226" t="str">
        <f t="shared" si="1"/>
        <v>--</v>
      </c>
      <c r="J17" s="225">
        <f>VLOOKUP($B17,'CAO-RBC'!$B$4:$J$266,4,FALSE)</f>
        <v>60</v>
      </c>
      <c r="K17" s="22">
        <f t="shared" si="2"/>
        <v>8.3999999999999992E-6</v>
      </c>
      <c r="L17" s="227">
        <f>'E-2'!H19</f>
        <v>1.92E-4</v>
      </c>
      <c r="M17" s="225" t="str">
        <f>VLOOKUP($B17,'CAO-RBC'!$B$4:$J$266,5,FALSE)</f>
        <v>--</v>
      </c>
      <c r="N17" s="228" t="str">
        <f t="shared" si="3"/>
        <v>--</v>
      </c>
      <c r="O17" s="225">
        <f>VLOOKUP($B17,'CAO-RBC'!$B$4:$J$266,6,FALSE)</f>
        <v>260</v>
      </c>
      <c r="P17" s="26">
        <f t="shared" si="4"/>
        <v>7.3846153846153844E-7</v>
      </c>
      <c r="Q17" s="85">
        <f>'E-2'!I19</f>
        <v>1.5599999999999999E-2</v>
      </c>
      <c r="R17" s="225" t="str">
        <f>VLOOKUP($B17,'CAO-RBC'!$B$4:$J$266,7,FALSE)</f>
        <v>--</v>
      </c>
      <c r="S17" s="226" t="str">
        <f t="shared" si="5"/>
        <v>--</v>
      </c>
      <c r="T17" s="225">
        <f>VLOOKUP($B17,'CAO-RBC'!$B$4:$J$266,8,FALSE)</f>
        <v>260</v>
      </c>
      <c r="U17" s="26">
        <f t="shared" si="6"/>
        <v>5.9999999999999995E-5</v>
      </c>
      <c r="V17" s="104">
        <f>'E-2'!J19</f>
        <v>0.13489999999999999</v>
      </c>
      <c r="W17" s="225" t="str">
        <f>VLOOKUP($B17,'CAO-RBC'!$B$4:$J$266,9,FALSE)</f>
        <v>--</v>
      </c>
      <c r="X17" s="26" t="str">
        <f t="shared" si="7"/>
        <v>--</v>
      </c>
    </row>
    <row r="18" spans="2:24" ht="14.25" customHeight="1">
      <c r="B18" s="229" t="str">
        <f>IF('E-2'!D20="Y",'E-2'!B20,"--")</f>
        <v>1330-20-7</v>
      </c>
      <c r="C18" s="162" t="str">
        <f>IF('E-2'!D20="Y",'E-2'!C20,"--")</f>
        <v>Xylenes</v>
      </c>
      <c r="D18" s="193" t="str">
        <f>IF('E-2'!D20="Y",'E-2'!D20,"--")</f>
        <v>Y</v>
      </c>
      <c r="E18" s="192" t="str">
        <f t="shared" si="0"/>
        <v>Y</v>
      </c>
      <c r="F18" s="106" t="str">
        <f>VLOOKUP(B18,'CAO-RBC'!$B$5:$K$265,10,FALSE)</f>
        <v>HI3</v>
      </c>
      <c r="G18" s="224">
        <f>'E-2'!G20</f>
        <v>6.888E-3</v>
      </c>
      <c r="H18" s="225" t="str">
        <f>VLOOKUP($B18,'CAO-RBC'!$B$4:$J$266,3,FALSE)</f>
        <v>--</v>
      </c>
      <c r="I18" s="226" t="str">
        <f t="shared" si="1"/>
        <v>--</v>
      </c>
      <c r="J18" s="225">
        <f>VLOOKUP($B18,'CAO-RBC'!$B$4:$J$266,4,FALSE)</f>
        <v>220</v>
      </c>
      <c r="K18" s="22">
        <f t="shared" si="2"/>
        <v>3.1309090909090912E-5</v>
      </c>
      <c r="L18" s="227">
        <f>'E-2'!H20</f>
        <v>2.624E-3</v>
      </c>
      <c r="M18" s="225" t="str">
        <f>VLOOKUP($B18,'CAO-RBC'!$B$4:$J$266,5,FALSE)</f>
        <v>--</v>
      </c>
      <c r="N18" s="228" t="str">
        <f t="shared" si="3"/>
        <v>--</v>
      </c>
      <c r="O18" s="225">
        <f>VLOOKUP($B18,'CAO-RBC'!$B$4:$J$266,6,FALSE)</f>
        <v>970</v>
      </c>
      <c r="P18" s="26">
        <f t="shared" si="4"/>
        <v>2.7051546391752577E-6</v>
      </c>
      <c r="Q18" s="85">
        <f>'E-2'!I20</f>
        <v>0.2132</v>
      </c>
      <c r="R18" s="225" t="str">
        <f>VLOOKUP($B18,'CAO-RBC'!$B$4:$J$266,7,FALSE)</f>
        <v>--</v>
      </c>
      <c r="S18" s="226" t="str">
        <f t="shared" si="5"/>
        <v>--</v>
      </c>
      <c r="T18" s="225">
        <f>VLOOKUP($B18,'CAO-RBC'!$B$4:$J$266,8,FALSE)</f>
        <v>970</v>
      </c>
      <c r="U18" s="26">
        <f t="shared" si="6"/>
        <v>2.1979381443298969E-4</v>
      </c>
      <c r="V18" s="104">
        <f>'E-2'!J20</f>
        <v>1.5619999999999998</v>
      </c>
      <c r="W18" s="225">
        <f>VLOOKUP($B18,'CAO-RBC'!$B$4:$J$266,9,FALSE)</f>
        <v>8700</v>
      </c>
      <c r="X18" s="26">
        <f t="shared" si="7"/>
        <v>1.7954022988505745E-4</v>
      </c>
    </row>
    <row r="19" spans="2:24" ht="14.25" customHeight="1">
      <c r="B19" s="229" t="str">
        <f>IF('E-2'!D21="Y",'E-2'!B21,"--")</f>
        <v>--</v>
      </c>
      <c r="C19" s="162" t="str">
        <f>IF('E-2'!D21="Y",'E-2'!C21,"--")</f>
        <v>--</v>
      </c>
      <c r="D19" s="193" t="str">
        <f>IF('E-2'!D21="Y",'E-2'!D21,"--")</f>
        <v>--</v>
      </c>
      <c r="E19" s="192" t="e">
        <f t="shared" si="0"/>
        <v>#N/A</v>
      </c>
      <c r="F19" s="106" t="e">
        <f>VLOOKUP(B19,'CAO-RBC'!$B$5:$K$265,10,FALSE)</f>
        <v>#N/A</v>
      </c>
      <c r="G19" s="224" t="str">
        <f>'E-2'!G21</f>
        <v>--</v>
      </c>
      <c r="H19" s="225" t="e">
        <f>VLOOKUP($B19,'CAO-RBC'!$B$4:$J$266,3,FALSE)</f>
        <v>#N/A</v>
      </c>
      <c r="I19" s="226" t="e">
        <f t="shared" si="1"/>
        <v>#N/A</v>
      </c>
      <c r="J19" s="225" t="e">
        <f>VLOOKUP($B19,'CAO-RBC'!$B$4:$J$266,4,FALSE)</f>
        <v>#N/A</v>
      </c>
      <c r="K19" s="22" t="e">
        <f t="shared" si="2"/>
        <v>#N/A</v>
      </c>
      <c r="L19" s="227" t="str">
        <f>'E-2'!H21</f>
        <v>--</v>
      </c>
      <c r="M19" s="225" t="e">
        <f>VLOOKUP($B19,'CAO-RBC'!$B$4:$J$266,5,FALSE)</f>
        <v>#N/A</v>
      </c>
      <c r="N19" s="228" t="e">
        <f t="shared" si="3"/>
        <v>#N/A</v>
      </c>
      <c r="O19" s="225" t="e">
        <f>VLOOKUP($B19,'CAO-RBC'!$B$4:$J$266,6,FALSE)</f>
        <v>#N/A</v>
      </c>
      <c r="P19" s="26" t="e">
        <f t="shared" si="4"/>
        <v>#N/A</v>
      </c>
      <c r="Q19" s="85" t="str">
        <f>'E-2'!I21</f>
        <v>--</v>
      </c>
      <c r="R19" s="225" t="e">
        <f>VLOOKUP($B19,'CAO-RBC'!$B$4:$J$266,7,FALSE)</f>
        <v>#N/A</v>
      </c>
      <c r="S19" s="226" t="e">
        <f t="shared" si="5"/>
        <v>#N/A</v>
      </c>
      <c r="T19" s="225" t="e">
        <f>VLOOKUP($B19,'CAO-RBC'!$B$4:$J$266,8,FALSE)</f>
        <v>#N/A</v>
      </c>
      <c r="U19" s="26" t="e">
        <f t="shared" si="6"/>
        <v>#N/A</v>
      </c>
      <c r="V19" s="104" t="str">
        <f>'E-2'!J21</f>
        <v>--</v>
      </c>
      <c r="W19" s="225" t="e">
        <f>VLOOKUP($B19,'CAO-RBC'!$B$4:$J$266,9,FALSE)</f>
        <v>#N/A</v>
      </c>
      <c r="X19" s="26" t="e">
        <f t="shared" si="7"/>
        <v>#N/A</v>
      </c>
    </row>
    <row r="20" spans="2:24" ht="14.25" customHeight="1">
      <c r="B20" s="229" t="str">
        <f>IF('E-2'!D22="Y",'E-2'!B22,"--")</f>
        <v>--</v>
      </c>
      <c r="C20" s="162" t="str">
        <f>IF('E-2'!D22="Y",'E-2'!C22,"--")</f>
        <v>--</v>
      </c>
      <c r="D20" s="193" t="str">
        <f>IF('E-2'!D22="Y",'E-2'!D22,"--")</f>
        <v>--</v>
      </c>
      <c r="E20" s="192" t="e">
        <f t="shared" si="0"/>
        <v>#N/A</v>
      </c>
      <c r="F20" s="106" t="e">
        <f>VLOOKUP(B20,'CAO-RBC'!$B$5:$K$265,10,FALSE)</f>
        <v>#N/A</v>
      </c>
      <c r="G20" s="224" t="str">
        <f>'E-2'!G22</f>
        <v>--</v>
      </c>
      <c r="H20" s="225" t="e">
        <f>VLOOKUP($B20,'CAO-RBC'!$B$4:$J$266,3,FALSE)</f>
        <v>#N/A</v>
      </c>
      <c r="I20" s="226" t="e">
        <f t="shared" si="1"/>
        <v>#N/A</v>
      </c>
      <c r="J20" s="225" t="e">
        <f>VLOOKUP($B20,'CAO-RBC'!$B$4:$J$266,4,FALSE)</f>
        <v>#N/A</v>
      </c>
      <c r="K20" s="22" t="e">
        <f t="shared" si="2"/>
        <v>#N/A</v>
      </c>
      <c r="L20" s="227" t="str">
        <f>'E-2'!H22</f>
        <v>--</v>
      </c>
      <c r="M20" s="225" t="e">
        <f>VLOOKUP($B20,'CAO-RBC'!$B$4:$J$266,5,FALSE)</f>
        <v>#N/A</v>
      </c>
      <c r="N20" s="228" t="e">
        <f t="shared" si="3"/>
        <v>#N/A</v>
      </c>
      <c r="O20" s="225" t="e">
        <f>VLOOKUP($B20,'CAO-RBC'!$B$4:$J$266,6,FALSE)</f>
        <v>#N/A</v>
      </c>
      <c r="P20" s="26" t="e">
        <f t="shared" si="4"/>
        <v>#N/A</v>
      </c>
      <c r="Q20" s="85" t="str">
        <f>'E-2'!I22</f>
        <v>--</v>
      </c>
      <c r="R20" s="225" t="e">
        <f>VLOOKUP($B20,'CAO-RBC'!$B$4:$J$266,7,FALSE)</f>
        <v>#N/A</v>
      </c>
      <c r="S20" s="226" t="e">
        <f t="shared" si="5"/>
        <v>#N/A</v>
      </c>
      <c r="T20" s="225" t="e">
        <f>VLOOKUP($B20,'CAO-RBC'!$B$4:$J$266,8,FALSE)</f>
        <v>#N/A</v>
      </c>
      <c r="U20" s="26" t="e">
        <f t="shared" si="6"/>
        <v>#N/A</v>
      </c>
      <c r="V20" s="104" t="str">
        <f>'E-2'!J22</f>
        <v>--</v>
      </c>
      <c r="W20" s="225" t="e">
        <f>VLOOKUP($B20,'CAO-RBC'!$B$4:$J$266,9,FALSE)</f>
        <v>#N/A</v>
      </c>
      <c r="X20" s="26" t="e">
        <f t="shared" si="7"/>
        <v>#N/A</v>
      </c>
    </row>
    <row r="21" spans="2:24" ht="14.25" customHeight="1">
      <c r="B21" s="229" t="str">
        <f>IF('E-2'!D23="Y",'E-2'!B23,"--")</f>
        <v>--</v>
      </c>
      <c r="C21" s="162" t="str">
        <f>IF('E-2'!D23="Y",'E-2'!C23,"--")</f>
        <v>--</v>
      </c>
      <c r="D21" s="193" t="str">
        <f>IF('E-2'!D23="Y",'E-2'!D23,"--")</f>
        <v>--</v>
      </c>
      <c r="E21" s="192" t="e">
        <f t="shared" si="0"/>
        <v>#N/A</v>
      </c>
      <c r="F21" s="106" t="e">
        <f>VLOOKUP(B21,'CAO-RBC'!$B$5:$K$265,10,FALSE)</f>
        <v>#N/A</v>
      </c>
      <c r="G21" s="224" t="str">
        <f>'E-2'!G23</f>
        <v>--</v>
      </c>
      <c r="H21" s="225" t="e">
        <f>VLOOKUP($B21,'CAO-RBC'!$B$4:$J$266,3,FALSE)</f>
        <v>#N/A</v>
      </c>
      <c r="I21" s="226" t="e">
        <f t="shared" si="1"/>
        <v>#N/A</v>
      </c>
      <c r="J21" s="225" t="e">
        <f>VLOOKUP($B21,'CAO-RBC'!$B$4:$J$266,4,FALSE)</f>
        <v>#N/A</v>
      </c>
      <c r="K21" s="22" t="e">
        <f t="shared" si="2"/>
        <v>#N/A</v>
      </c>
      <c r="L21" s="227" t="str">
        <f>'E-2'!H23</f>
        <v>--</v>
      </c>
      <c r="M21" s="225" t="e">
        <f>VLOOKUP($B21,'CAO-RBC'!$B$4:$J$266,5,FALSE)</f>
        <v>#N/A</v>
      </c>
      <c r="N21" s="228" t="e">
        <f t="shared" si="3"/>
        <v>#N/A</v>
      </c>
      <c r="O21" s="225" t="e">
        <f>VLOOKUP($B21,'CAO-RBC'!$B$4:$J$266,6,FALSE)</f>
        <v>#N/A</v>
      </c>
      <c r="P21" s="26" t="e">
        <f t="shared" si="4"/>
        <v>#N/A</v>
      </c>
      <c r="Q21" s="85" t="str">
        <f>'E-2'!I23</f>
        <v>--</v>
      </c>
      <c r="R21" s="225" t="e">
        <f>VLOOKUP($B21,'CAO-RBC'!$B$4:$J$266,7,FALSE)</f>
        <v>#N/A</v>
      </c>
      <c r="S21" s="226" t="e">
        <f t="shared" si="5"/>
        <v>#N/A</v>
      </c>
      <c r="T21" s="225" t="e">
        <f>VLOOKUP($B21,'CAO-RBC'!$B$4:$J$266,8,FALSE)</f>
        <v>#N/A</v>
      </c>
      <c r="U21" s="26" t="e">
        <f t="shared" si="6"/>
        <v>#N/A</v>
      </c>
      <c r="V21" s="104" t="str">
        <f>'E-2'!J23</f>
        <v>--</v>
      </c>
      <c r="W21" s="225" t="e">
        <f>VLOOKUP($B21,'CAO-RBC'!$B$4:$J$266,9,FALSE)</f>
        <v>#N/A</v>
      </c>
      <c r="X21" s="26" t="e">
        <f t="shared" si="7"/>
        <v>#N/A</v>
      </c>
    </row>
    <row r="22" spans="2:24" ht="14.25" customHeight="1">
      <c r="B22" s="229" t="str">
        <f>IF('E-2'!D24="Y",'E-2'!B24,"--")</f>
        <v>--</v>
      </c>
      <c r="C22" s="162" t="str">
        <f>IF('E-2'!D24="Y",'E-2'!C24,"--")</f>
        <v>--</v>
      </c>
      <c r="D22" s="193" t="str">
        <f>IF('E-2'!D24="Y",'E-2'!D24,"--")</f>
        <v>--</v>
      </c>
      <c r="E22" s="192" t="e">
        <f t="shared" si="0"/>
        <v>#N/A</v>
      </c>
      <c r="F22" s="106" t="e">
        <f>VLOOKUP(B22,'CAO-RBC'!$B$5:$K$265,10,FALSE)</f>
        <v>#N/A</v>
      </c>
      <c r="G22" s="224" t="str">
        <f>'E-2'!G24</f>
        <v>--</v>
      </c>
      <c r="H22" s="225" t="e">
        <f>VLOOKUP($B22,'CAO-RBC'!$B$4:$J$266,3,FALSE)</f>
        <v>#N/A</v>
      </c>
      <c r="I22" s="226" t="e">
        <f t="shared" si="1"/>
        <v>#N/A</v>
      </c>
      <c r="J22" s="225" t="e">
        <f>VLOOKUP($B22,'CAO-RBC'!$B$4:$J$266,4,FALSE)</f>
        <v>#N/A</v>
      </c>
      <c r="K22" s="22" t="e">
        <f t="shared" si="2"/>
        <v>#N/A</v>
      </c>
      <c r="L22" s="227" t="str">
        <f>'E-2'!H24</f>
        <v>--</v>
      </c>
      <c r="M22" s="225" t="e">
        <f>VLOOKUP($B22,'CAO-RBC'!$B$4:$J$266,5,FALSE)</f>
        <v>#N/A</v>
      </c>
      <c r="N22" s="228" t="e">
        <f t="shared" si="3"/>
        <v>#N/A</v>
      </c>
      <c r="O22" s="225" t="e">
        <f>VLOOKUP($B22,'CAO-RBC'!$B$4:$J$266,6,FALSE)</f>
        <v>#N/A</v>
      </c>
      <c r="P22" s="26" t="e">
        <f t="shared" si="4"/>
        <v>#N/A</v>
      </c>
      <c r="Q22" s="85" t="str">
        <f>'E-2'!I24</f>
        <v>--</v>
      </c>
      <c r="R22" s="225" t="e">
        <f>VLOOKUP($B22,'CAO-RBC'!$B$4:$J$266,7,FALSE)</f>
        <v>#N/A</v>
      </c>
      <c r="S22" s="226" t="e">
        <f t="shared" si="5"/>
        <v>#N/A</v>
      </c>
      <c r="T22" s="225" t="e">
        <f>VLOOKUP($B22,'CAO-RBC'!$B$4:$J$266,8,FALSE)</f>
        <v>#N/A</v>
      </c>
      <c r="U22" s="26" t="e">
        <f t="shared" si="6"/>
        <v>#N/A</v>
      </c>
      <c r="V22" s="104" t="str">
        <f>'E-2'!J24</f>
        <v>--</v>
      </c>
      <c r="W22" s="225" t="e">
        <f>VLOOKUP($B22,'CAO-RBC'!$B$4:$J$266,9,FALSE)</f>
        <v>#N/A</v>
      </c>
      <c r="X22" s="26" t="e">
        <f t="shared" si="7"/>
        <v>#N/A</v>
      </c>
    </row>
    <row r="23" spans="2:24" ht="14.25" customHeight="1">
      <c r="B23" s="229" t="str">
        <f>IF('E-2'!D25="Y",'E-2'!B25,"--")</f>
        <v>--</v>
      </c>
      <c r="C23" s="162" t="str">
        <f>IF('E-2'!D25="Y",'E-2'!C25,"--")</f>
        <v>--</v>
      </c>
      <c r="D23" s="193" t="str">
        <f>IF('E-2'!D25="Y",'E-2'!D25,"--")</f>
        <v>--</v>
      </c>
      <c r="E23" s="192" t="e">
        <f t="shared" si="0"/>
        <v>#N/A</v>
      </c>
      <c r="F23" s="106" t="e">
        <f>VLOOKUP(B23,'CAO-RBC'!$B$5:$K$265,10,FALSE)</f>
        <v>#N/A</v>
      </c>
      <c r="G23" s="224" t="str">
        <f>'E-2'!G25</f>
        <v>--</v>
      </c>
      <c r="H23" s="225" t="e">
        <f>VLOOKUP($B23,'CAO-RBC'!$B$4:$J$266,3,FALSE)</f>
        <v>#N/A</v>
      </c>
      <c r="I23" s="226" t="e">
        <f t="shared" si="1"/>
        <v>#N/A</v>
      </c>
      <c r="J23" s="225" t="e">
        <f>VLOOKUP($B23,'CAO-RBC'!$B$4:$J$266,4,FALSE)</f>
        <v>#N/A</v>
      </c>
      <c r="K23" s="22" t="e">
        <f t="shared" si="2"/>
        <v>#N/A</v>
      </c>
      <c r="L23" s="227" t="str">
        <f>'E-2'!H25</f>
        <v>--</v>
      </c>
      <c r="M23" s="225" t="e">
        <f>VLOOKUP($B23,'CAO-RBC'!$B$4:$J$266,5,FALSE)</f>
        <v>#N/A</v>
      </c>
      <c r="N23" s="228" t="e">
        <f t="shared" si="3"/>
        <v>#N/A</v>
      </c>
      <c r="O23" s="225" t="e">
        <f>VLOOKUP($B23,'CAO-RBC'!$B$4:$J$266,6,FALSE)</f>
        <v>#N/A</v>
      </c>
      <c r="P23" s="26" t="e">
        <f t="shared" si="4"/>
        <v>#N/A</v>
      </c>
      <c r="Q23" s="85" t="str">
        <f>'E-2'!I25</f>
        <v>--</v>
      </c>
      <c r="R23" s="225" t="e">
        <f>VLOOKUP($B23,'CAO-RBC'!$B$4:$J$266,7,FALSE)</f>
        <v>#N/A</v>
      </c>
      <c r="S23" s="226" t="e">
        <f t="shared" si="5"/>
        <v>#N/A</v>
      </c>
      <c r="T23" s="225" t="e">
        <f>VLOOKUP($B23,'CAO-RBC'!$B$4:$J$266,8,FALSE)</f>
        <v>#N/A</v>
      </c>
      <c r="U23" s="26" t="e">
        <f t="shared" si="6"/>
        <v>#N/A</v>
      </c>
      <c r="V23" s="104" t="str">
        <f>'E-2'!J25</f>
        <v>--</v>
      </c>
      <c r="W23" s="225" t="e">
        <f>VLOOKUP($B23,'CAO-RBC'!$B$4:$J$266,9,FALSE)</f>
        <v>#N/A</v>
      </c>
      <c r="X23" s="26" t="e">
        <f t="shared" si="7"/>
        <v>#N/A</v>
      </c>
    </row>
    <row r="24" spans="2:24" ht="14.25" customHeight="1">
      <c r="B24" s="229" t="str">
        <f>IF('E-2'!D26="Y",'E-2'!B26,"--")</f>
        <v>--</v>
      </c>
      <c r="C24" s="162" t="str">
        <f>IF('E-2'!D26="Y",'E-2'!C26,"--")</f>
        <v>--</v>
      </c>
      <c r="D24" s="193" t="str">
        <f>IF('E-2'!D26="Y",'E-2'!D26,"--")</f>
        <v>--</v>
      </c>
      <c r="E24" s="192" t="e">
        <f t="shared" si="0"/>
        <v>#N/A</v>
      </c>
      <c r="F24" s="106" t="e">
        <f>VLOOKUP(B24,'CAO-RBC'!$B$5:$K$265,10,FALSE)</f>
        <v>#N/A</v>
      </c>
      <c r="G24" s="224" t="str">
        <f>'E-2'!G26</f>
        <v>--</v>
      </c>
      <c r="H24" s="225" t="e">
        <f>VLOOKUP($B24,'CAO-RBC'!$B$4:$J$266,3,FALSE)</f>
        <v>#N/A</v>
      </c>
      <c r="I24" s="226" t="e">
        <f t="shared" si="1"/>
        <v>#N/A</v>
      </c>
      <c r="J24" s="225" t="e">
        <f>VLOOKUP($B24,'CAO-RBC'!$B$4:$J$266,4,FALSE)</f>
        <v>#N/A</v>
      </c>
      <c r="K24" s="22" t="e">
        <f t="shared" si="2"/>
        <v>#N/A</v>
      </c>
      <c r="L24" s="227" t="str">
        <f>'E-2'!H26</f>
        <v>--</v>
      </c>
      <c r="M24" s="225" t="e">
        <f>VLOOKUP($B24,'CAO-RBC'!$B$4:$J$266,5,FALSE)</f>
        <v>#N/A</v>
      </c>
      <c r="N24" s="228" t="e">
        <f t="shared" si="3"/>
        <v>#N/A</v>
      </c>
      <c r="O24" s="225" t="e">
        <f>VLOOKUP($B24,'CAO-RBC'!$B$4:$J$266,6,FALSE)</f>
        <v>#N/A</v>
      </c>
      <c r="P24" s="26" t="e">
        <f t="shared" si="4"/>
        <v>#N/A</v>
      </c>
      <c r="Q24" s="85" t="str">
        <f>'E-2'!I26</f>
        <v>--</v>
      </c>
      <c r="R24" s="225" t="e">
        <f>VLOOKUP($B24,'CAO-RBC'!$B$4:$J$266,7,FALSE)</f>
        <v>#N/A</v>
      </c>
      <c r="S24" s="226" t="e">
        <f t="shared" si="5"/>
        <v>#N/A</v>
      </c>
      <c r="T24" s="225" t="e">
        <f>VLOOKUP($B24,'CAO-RBC'!$B$4:$J$266,8,FALSE)</f>
        <v>#N/A</v>
      </c>
      <c r="U24" s="26" t="e">
        <f t="shared" si="6"/>
        <v>#N/A</v>
      </c>
      <c r="V24" s="104" t="str">
        <f>'E-2'!J26</f>
        <v>--</v>
      </c>
      <c r="W24" s="225" t="e">
        <f>VLOOKUP($B24,'CAO-RBC'!$B$4:$J$266,9,FALSE)</f>
        <v>#N/A</v>
      </c>
      <c r="X24" s="26" t="e">
        <f t="shared" si="7"/>
        <v>#N/A</v>
      </c>
    </row>
    <row r="25" spans="2:24" ht="14.25" customHeight="1">
      <c r="B25" s="229" t="str">
        <f>IF('E-2'!D27="Y",'E-2'!B27,"--")</f>
        <v>--</v>
      </c>
      <c r="C25" s="162" t="str">
        <f>IF('E-2'!D27="Y",'E-2'!C27,"--")</f>
        <v>--</v>
      </c>
      <c r="D25" s="193" t="str">
        <f>IF('E-2'!D27="Y",'E-2'!D27,"--")</f>
        <v>--</v>
      </c>
      <c r="E25" s="192" t="e">
        <f t="shared" si="0"/>
        <v>#N/A</v>
      </c>
      <c r="F25" s="106" t="e">
        <f>VLOOKUP(B25,'CAO-RBC'!$B$5:$K$265,10,FALSE)</f>
        <v>#N/A</v>
      </c>
      <c r="G25" s="224" t="str">
        <f>'E-2'!G27</f>
        <v>--</v>
      </c>
      <c r="H25" s="225" t="e">
        <f>VLOOKUP($B25,'CAO-RBC'!$B$4:$J$266,3,FALSE)</f>
        <v>#N/A</v>
      </c>
      <c r="I25" s="226" t="e">
        <f t="shared" si="1"/>
        <v>#N/A</v>
      </c>
      <c r="J25" s="225" t="e">
        <f>VLOOKUP($B25,'CAO-RBC'!$B$4:$J$266,4,FALSE)</f>
        <v>#N/A</v>
      </c>
      <c r="K25" s="22" t="e">
        <f t="shared" si="2"/>
        <v>#N/A</v>
      </c>
      <c r="L25" s="227" t="str">
        <f>'E-2'!H27</f>
        <v>--</v>
      </c>
      <c r="M25" s="225" t="e">
        <f>VLOOKUP($B25,'CAO-RBC'!$B$4:$J$266,5,FALSE)</f>
        <v>#N/A</v>
      </c>
      <c r="N25" s="228" t="e">
        <f t="shared" si="3"/>
        <v>#N/A</v>
      </c>
      <c r="O25" s="225" t="e">
        <f>VLOOKUP($B25,'CAO-RBC'!$B$4:$J$266,6,FALSE)</f>
        <v>#N/A</v>
      </c>
      <c r="P25" s="26" t="e">
        <f t="shared" si="4"/>
        <v>#N/A</v>
      </c>
      <c r="Q25" s="85" t="str">
        <f>'E-2'!I27</f>
        <v>--</v>
      </c>
      <c r="R25" s="225" t="e">
        <f>VLOOKUP($B25,'CAO-RBC'!$B$4:$J$266,7,FALSE)</f>
        <v>#N/A</v>
      </c>
      <c r="S25" s="226" t="e">
        <f t="shared" si="5"/>
        <v>#N/A</v>
      </c>
      <c r="T25" s="225" t="e">
        <f>VLOOKUP($B25,'CAO-RBC'!$B$4:$J$266,8,FALSE)</f>
        <v>#N/A</v>
      </c>
      <c r="U25" s="26" t="e">
        <f t="shared" si="6"/>
        <v>#N/A</v>
      </c>
      <c r="V25" s="104" t="str">
        <f>'E-2'!J27</f>
        <v>--</v>
      </c>
      <c r="W25" s="225" t="e">
        <f>VLOOKUP($B25,'CAO-RBC'!$B$4:$J$266,9,FALSE)</f>
        <v>#N/A</v>
      </c>
      <c r="X25" s="26" t="e">
        <f t="shared" si="7"/>
        <v>#N/A</v>
      </c>
    </row>
    <row r="26" spans="2:24" ht="14.25" customHeight="1">
      <c r="B26" s="229" t="str">
        <f>IF('E-2'!D28="Y",'E-2'!B28,"--")</f>
        <v>--</v>
      </c>
      <c r="C26" s="162" t="str">
        <f>IF('E-2'!D28="Y",'E-2'!C28,"--")</f>
        <v>--</v>
      </c>
      <c r="D26" s="193" t="str">
        <f>IF('E-2'!D28="Y",'E-2'!D28,"--")</f>
        <v>--</v>
      </c>
      <c r="E26" s="192" t="e">
        <f t="shared" si="0"/>
        <v>#N/A</v>
      </c>
      <c r="F26" s="106" t="e">
        <f>VLOOKUP(B26,'CAO-RBC'!$B$5:$K$265,10,FALSE)</f>
        <v>#N/A</v>
      </c>
      <c r="G26" s="224" t="str">
        <f>'E-2'!G28</f>
        <v>--</v>
      </c>
      <c r="H26" s="225" t="e">
        <f>VLOOKUP($B26,'CAO-RBC'!$B$4:$J$266,3,FALSE)</f>
        <v>#N/A</v>
      </c>
      <c r="I26" s="226" t="e">
        <f t="shared" si="1"/>
        <v>#N/A</v>
      </c>
      <c r="J26" s="225" t="e">
        <f>VLOOKUP($B26,'CAO-RBC'!$B$4:$J$266,4,FALSE)</f>
        <v>#N/A</v>
      </c>
      <c r="K26" s="22" t="e">
        <f t="shared" si="2"/>
        <v>#N/A</v>
      </c>
      <c r="L26" s="227" t="str">
        <f>'E-2'!H28</f>
        <v>--</v>
      </c>
      <c r="M26" s="225" t="e">
        <f>VLOOKUP($B26,'CAO-RBC'!$B$4:$J$266,5,FALSE)</f>
        <v>#N/A</v>
      </c>
      <c r="N26" s="228" t="e">
        <f t="shared" si="3"/>
        <v>#N/A</v>
      </c>
      <c r="O26" s="225" t="e">
        <f>VLOOKUP($B26,'CAO-RBC'!$B$4:$J$266,6,FALSE)</f>
        <v>#N/A</v>
      </c>
      <c r="P26" s="26" t="e">
        <f t="shared" si="4"/>
        <v>#N/A</v>
      </c>
      <c r="Q26" s="85" t="str">
        <f>'E-2'!I28</f>
        <v>--</v>
      </c>
      <c r="R26" s="225" t="e">
        <f>VLOOKUP($B26,'CAO-RBC'!$B$4:$J$266,7,FALSE)</f>
        <v>#N/A</v>
      </c>
      <c r="S26" s="226" t="e">
        <f t="shared" si="5"/>
        <v>#N/A</v>
      </c>
      <c r="T26" s="225" t="e">
        <f>VLOOKUP($B26,'CAO-RBC'!$B$4:$J$266,8,FALSE)</f>
        <v>#N/A</v>
      </c>
      <c r="U26" s="26" t="e">
        <f t="shared" si="6"/>
        <v>#N/A</v>
      </c>
      <c r="V26" s="104" t="str">
        <f>'E-2'!J28</f>
        <v>--</v>
      </c>
      <c r="W26" s="225" t="e">
        <f>VLOOKUP($B26,'CAO-RBC'!$B$4:$J$266,9,FALSE)</f>
        <v>#N/A</v>
      </c>
      <c r="X26" s="26" t="e">
        <f t="shared" si="7"/>
        <v>#N/A</v>
      </c>
    </row>
    <row r="27" spans="2:24" ht="14.25" customHeight="1">
      <c r="B27" s="229" t="str">
        <f>IF('E-2'!D29="Y",'E-2'!B29,"--")</f>
        <v>--</v>
      </c>
      <c r="C27" s="162" t="str">
        <f>IF('E-2'!D29="Y",'E-2'!C29,"--")</f>
        <v>--</v>
      </c>
      <c r="D27" s="193" t="str">
        <f>IF('E-2'!D29="Y",'E-2'!D29,"--")</f>
        <v>--</v>
      </c>
      <c r="E27" s="192" t="e">
        <f t="shared" si="0"/>
        <v>#N/A</v>
      </c>
      <c r="F27" s="106" t="e">
        <f>VLOOKUP(B27,'CAO-RBC'!$B$5:$K$265,10,FALSE)</f>
        <v>#N/A</v>
      </c>
      <c r="G27" s="224" t="str">
        <f>'E-2'!G29</f>
        <v>--</v>
      </c>
      <c r="H27" s="225" t="e">
        <f>VLOOKUP($B27,'CAO-RBC'!$B$4:$J$266,3,FALSE)</f>
        <v>#N/A</v>
      </c>
      <c r="I27" s="226" t="e">
        <f t="shared" si="1"/>
        <v>#N/A</v>
      </c>
      <c r="J27" s="225" t="e">
        <f>VLOOKUP($B27,'CAO-RBC'!$B$4:$J$266,4,FALSE)</f>
        <v>#N/A</v>
      </c>
      <c r="K27" s="22" t="e">
        <f t="shared" si="2"/>
        <v>#N/A</v>
      </c>
      <c r="L27" s="227" t="str">
        <f>'E-2'!H29</f>
        <v>--</v>
      </c>
      <c r="M27" s="225" t="e">
        <f>VLOOKUP($B27,'CAO-RBC'!$B$4:$J$266,5,FALSE)</f>
        <v>#N/A</v>
      </c>
      <c r="N27" s="228" t="e">
        <f t="shared" si="3"/>
        <v>#N/A</v>
      </c>
      <c r="O27" s="225" t="e">
        <f>VLOOKUP($B27,'CAO-RBC'!$B$4:$J$266,6,FALSE)</f>
        <v>#N/A</v>
      </c>
      <c r="P27" s="26" t="e">
        <f t="shared" si="4"/>
        <v>#N/A</v>
      </c>
      <c r="Q27" s="85" t="str">
        <f>'E-2'!I29</f>
        <v>--</v>
      </c>
      <c r="R27" s="225" t="e">
        <f>VLOOKUP($B27,'CAO-RBC'!$B$4:$J$266,7,FALSE)</f>
        <v>#N/A</v>
      </c>
      <c r="S27" s="226" t="e">
        <f t="shared" si="5"/>
        <v>#N/A</v>
      </c>
      <c r="T27" s="225" t="e">
        <f>VLOOKUP($B27,'CAO-RBC'!$B$4:$J$266,8,FALSE)</f>
        <v>#N/A</v>
      </c>
      <c r="U27" s="26" t="e">
        <f t="shared" si="6"/>
        <v>#N/A</v>
      </c>
      <c r="V27" s="104" t="str">
        <f>'E-2'!J29</f>
        <v>--</v>
      </c>
      <c r="W27" s="225" t="e">
        <f>VLOOKUP($B27,'CAO-RBC'!$B$4:$J$266,9,FALSE)</f>
        <v>#N/A</v>
      </c>
      <c r="X27" s="26" t="e">
        <f t="shared" si="7"/>
        <v>#N/A</v>
      </c>
    </row>
    <row r="28" spans="2:24" ht="14.25" customHeight="1">
      <c r="B28" s="229" t="str">
        <f>IF('E-2'!D30="Y",'E-2'!B30,"--")</f>
        <v>--</v>
      </c>
      <c r="C28" s="162" t="str">
        <f>IF('E-2'!D30="Y",'E-2'!C30,"--")</f>
        <v>--</v>
      </c>
      <c r="D28" s="193" t="str">
        <f>IF('E-2'!D30="Y",'E-2'!D30,"--")</f>
        <v>--</v>
      </c>
      <c r="E28" s="192" t="e">
        <f t="shared" si="0"/>
        <v>#N/A</v>
      </c>
      <c r="F28" s="106" t="e">
        <f>VLOOKUP(B28,'CAO-RBC'!$B$5:$K$265,10,FALSE)</f>
        <v>#N/A</v>
      </c>
      <c r="G28" s="224" t="str">
        <f>'E-2'!G30</f>
        <v>--</v>
      </c>
      <c r="H28" s="225" t="e">
        <f>VLOOKUP($B28,'CAO-RBC'!$B$4:$J$266,3,FALSE)</f>
        <v>#N/A</v>
      </c>
      <c r="I28" s="226" t="e">
        <f t="shared" si="1"/>
        <v>#N/A</v>
      </c>
      <c r="J28" s="225" t="e">
        <f>VLOOKUP($B28,'CAO-RBC'!$B$4:$J$266,4,FALSE)</f>
        <v>#N/A</v>
      </c>
      <c r="K28" s="22" t="e">
        <f t="shared" si="2"/>
        <v>#N/A</v>
      </c>
      <c r="L28" s="227" t="str">
        <f>'E-2'!H30</f>
        <v>--</v>
      </c>
      <c r="M28" s="225" t="e">
        <f>VLOOKUP($B28,'CAO-RBC'!$B$4:$J$266,5,FALSE)</f>
        <v>#N/A</v>
      </c>
      <c r="N28" s="228" t="e">
        <f t="shared" si="3"/>
        <v>#N/A</v>
      </c>
      <c r="O28" s="225" t="e">
        <f>VLOOKUP($B28,'CAO-RBC'!$B$4:$J$266,6,FALSE)</f>
        <v>#N/A</v>
      </c>
      <c r="P28" s="26" t="e">
        <f t="shared" si="4"/>
        <v>#N/A</v>
      </c>
      <c r="Q28" s="85" t="str">
        <f>'E-2'!I30</f>
        <v>--</v>
      </c>
      <c r="R28" s="225" t="e">
        <f>VLOOKUP($B28,'CAO-RBC'!$B$4:$J$266,7,FALSE)</f>
        <v>#N/A</v>
      </c>
      <c r="S28" s="226" t="e">
        <f t="shared" si="5"/>
        <v>#N/A</v>
      </c>
      <c r="T28" s="225" t="e">
        <f>VLOOKUP($B28,'CAO-RBC'!$B$4:$J$266,8,FALSE)</f>
        <v>#N/A</v>
      </c>
      <c r="U28" s="26" t="e">
        <f t="shared" si="6"/>
        <v>#N/A</v>
      </c>
      <c r="V28" s="104" t="str">
        <f>'E-2'!J30</f>
        <v>--</v>
      </c>
      <c r="W28" s="225" t="e">
        <f>VLOOKUP($B28,'CAO-RBC'!$B$4:$J$266,9,FALSE)</f>
        <v>#N/A</v>
      </c>
      <c r="X28" s="26" t="e">
        <f t="shared" si="7"/>
        <v>#N/A</v>
      </c>
    </row>
    <row r="29" spans="2:24" ht="14.25" customHeight="1">
      <c r="B29" s="229" t="str">
        <f>IF('E-2'!D31="Y",'E-2'!B31,"--")</f>
        <v>--</v>
      </c>
      <c r="C29" s="162" t="str">
        <f>IF('E-2'!D31="Y",'E-2'!C31,"--")</f>
        <v>--</v>
      </c>
      <c r="D29" s="193" t="str">
        <f>IF('E-2'!D31="Y",'E-2'!D31,"--")</f>
        <v>--</v>
      </c>
      <c r="E29" s="192" t="e">
        <f t="shared" si="0"/>
        <v>#N/A</v>
      </c>
      <c r="F29" s="106" t="e">
        <f>VLOOKUP(B29,'CAO-RBC'!$B$5:$K$265,10,FALSE)</f>
        <v>#N/A</v>
      </c>
      <c r="G29" s="224" t="str">
        <f>'E-2'!G31</f>
        <v>--</v>
      </c>
      <c r="H29" s="225" t="e">
        <f>VLOOKUP($B29,'CAO-RBC'!$B$4:$J$266,3,FALSE)</f>
        <v>#N/A</v>
      </c>
      <c r="I29" s="226" t="e">
        <f t="shared" si="1"/>
        <v>#N/A</v>
      </c>
      <c r="J29" s="225" t="e">
        <f>VLOOKUP($B29,'CAO-RBC'!$B$4:$J$266,4,FALSE)</f>
        <v>#N/A</v>
      </c>
      <c r="K29" s="22" t="e">
        <f t="shared" si="2"/>
        <v>#N/A</v>
      </c>
      <c r="L29" s="227" t="str">
        <f>'E-2'!H31</f>
        <v>--</v>
      </c>
      <c r="M29" s="225" t="e">
        <f>VLOOKUP($B29,'CAO-RBC'!$B$4:$J$266,5,FALSE)</f>
        <v>#N/A</v>
      </c>
      <c r="N29" s="228" t="e">
        <f t="shared" si="3"/>
        <v>#N/A</v>
      </c>
      <c r="O29" s="225" t="e">
        <f>VLOOKUP($B29,'CAO-RBC'!$B$4:$J$266,6,FALSE)</f>
        <v>#N/A</v>
      </c>
      <c r="P29" s="26" t="e">
        <f t="shared" si="4"/>
        <v>#N/A</v>
      </c>
      <c r="Q29" s="85" t="str">
        <f>'E-2'!I31</f>
        <v>--</v>
      </c>
      <c r="R29" s="225" t="e">
        <f>VLOOKUP($B29,'CAO-RBC'!$B$4:$J$266,7,FALSE)</f>
        <v>#N/A</v>
      </c>
      <c r="S29" s="226" t="e">
        <f t="shared" si="5"/>
        <v>#N/A</v>
      </c>
      <c r="T29" s="225" t="e">
        <f>VLOOKUP($B29,'CAO-RBC'!$B$4:$J$266,8,FALSE)</f>
        <v>#N/A</v>
      </c>
      <c r="U29" s="26" t="e">
        <f t="shared" si="6"/>
        <v>#N/A</v>
      </c>
      <c r="V29" s="104" t="str">
        <f>'E-2'!J31</f>
        <v>--</v>
      </c>
      <c r="W29" s="225" t="e">
        <f>VLOOKUP($B29,'CAO-RBC'!$B$4:$J$266,9,FALSE)</f>
        <v>#N/A</v>
      </c>
      <c r="X29" s="26" t="e">
        <f t="shared" si="7"/>
        <v>#N/A</v>
      </c>
    </row>
    <row r="30" spans="2:24" ht="14.25" customHeight="1">
      <c r="B30" s="229" t="str">
        <f>IF('E-2'!D32="Y",'E-2'!B32,"--")</f>
        <v>--</v>
      </c>
      <c r="C30" s="162" t="str">
        <f>IF('E-2'!D32="Y",'E-2'!C32,"--")</f>
        <v>--</v>
      </c>
      <c r="D30" s="193" t="str">
        <f>IF('E-2'!D32="Y",'E-2'!D32,"--")</f>
        <v>--</v>
      </c>
      <c r="E30" s="192" t="e">
        <f t="shared" si="0"/>
        <v>#N/A</v>
      </c>
      <c r="F30" s="106" t="e">
        <f>VLOOKUP(B30,'CAO-RBC'!$B$5:$K$265,10,FALSE)</f>
        <v>#N/A</v>
      </c>
      <c r="G30" s="224" t="str">
        <f>'E-2'!G32</f>
        <v>--</v>
      </c>
      <c r="H30" s="225" t="e">
        <f>VLOOKUP($B30,'CAO-RBC'!$B$4:$J$266,3,FALSE)</f>
        <v>#N/A</v>
      </c>
      <c r="I30" s="226" t="e">
        <f t="shared" si="1"/>
        <v>#N/A</v>
      </c>
      <c r="J30" s="225" t="e">
        <f>VLOOKUP($B30,'CAO-RBC'!$B$4:$J$266,4,FALSE)</f>
        <v>#N/A</v>
      </c>
      <c r="K30" s="22" t="e">
        <f t="shared" si="2"/>
        <v>#N/A</v>
      </c>
      <c r="L30" s="227" t="str">
        <f>'E-2'!H32</f>
        <v>--</v>
      </c>
      <c r="M30" s="225" t="e">
        <f>VLOOKUP($B30,'CAO-RBC'!$B$4:$J$266,5,FALSE)</f>
        <v>#N/A</v>
      </c>
      <c r="N30" s="228" t="e">
        <f t="shared" si="3"/>
        <v>#N/A</v>
      </c>
      <c r="O30" s="225" t="e">
        <f>VLOOKUP($B30,'CAO-RBC'!$B$4:$J$266,6,FALSE)</f>
        <v>#N/A</v>
      </c>
      <c r="P30" s="26" t="e">
        <f t="shared" si="4"/>
        <v>#N/A</v>
      </c>
      <c r="Q30" s="85" t="str">
        <f>'E-2'!I32</f>
        <v>--</v>
      </c>
      <c r="R30" s="225" t="e">
        <f>VLOOKUP($B30,'CAO-RBC'!$B$4:$J$266,7,FALSE)</f>
        <v>#N/A</v>
      </c>
      <c r="S30" s="226" t="e">
        <f t="shared" si="5"/>
        <v>#N/A</v>
      </c>
      <c r="T30" s="225" t="e">
        <f>VLOOKUP($B30,'CAO-RBC'!$B$4:$J$266,8,FALSE)</f>
        <v>#N/A</v>
      </c>
      <c r="U30" s="26" t="e">
        <f t="shared" si="6"/>
        <v>#N/A</v>
      </c>
      <c r="V30" s="104" t="str">
        <f>'E-2'!J32</f>
        <v>--</v>
      </c>
      <c r="W30" s="225" t="e">
        <f>VLOOKUP($B30,'CAO-RBC'!$B$4:$J$266,9,FALSE)</f>
        <v>#N/A</v>
      </c>
      <c r="X30" s="26" t="e">
        <f t="shared" si="7"/>
        <v>#N/A</v>
      </c>
    </row>
    <row r="31" spans="2:24" ht="14.25" customHeight="1">
      <c r="B31" s="229" t="str">
        <f>IF('E-2'!D33="Y",'E-2'!B33,"--")</f>
        <v>--</v>
      </c>
      <c r="C31" s="162" t="str">
        <f>IF('E-2'!D33="Y",'E-2'!C33,"--")</f>
        <v>--</v>
      </c>
      <c r="D31" s="193" t="str">
        <f>IF('E-2'!D33="Y",'E-2'!D33,"--")</f>
        <v>--</v>
      </c>
      <c r="E31" s="192" t="e">
        <f t="shared" si="0"/>
        <v>#N/A</v>
      </c>
      <c r="F31" s="106" t="e">
        <f>VLOOKUP(B31,'CAO-RBC'!$B$5:$K$265,10,FALSE)</f>
        <v>#N/A</v>
      </c>
      <c r="G31" s="224" t="str">
        <f>'E-2'!G33</f>
        <v>--</v>
      </c>
      <c r="H31" s="225" t="e">
        <f>VLOOKUP($B31,'CAO-RBC'!$B$4:$J$266,3,FALSE)</f>
        <v>#N/A</v>
      </c>
      <c r="I31" s="226" t="e">
        <f t="shared" si="1"/>
        <v>#N/A</v>
      </c>
      <c r="J31" s="225" t="e">
        <f>VLOOKUP($B31,'CAO-RBC'!$B$4:$J$266,4,FALSE)</f>
        <v>#N/A</v>
      </c>
      <c r="K31" s="22" t="e">
        <f t="shared" si="2"/>
        <v>#N/A</v>
      </c>
      <c r="L31" s="227" t="str">
        <f>'E-2'!H33</f>
        <v>--</v>
      </c>
      <c r="M31" s="225" t="e">
        <f>VLOOKUP($B31,'CAO-RBC'!$B$4:$J$266,5,FALSE)</f>
        <v>#N/A</v>
      </c>
      <c r="N31" s="228" t="e">
        <f t="shared" si="3"/>
        <v>#N/A</v>
      </c>
      <c r="O31" s="225" t="e">
        <f>VLOOKUP($B31,'CAO-RBC'!$B$4:$J$266,6,FALSE)</f>
        <v>#N/A</v>
      </c>
      <c r="P31" s="26" t="e">
        <f t="shared" si="4"/>
        <v>#N/A</v>
      </c>
      <c r="Q31" s="85" t="str">
        <f>'E-2'!I33</f>
        <v>--</v>
      </c>
      <c r="R31" s="225" t="e">
        <f>VLOOKUP($B31,'CAO-RBC'!$B$4:$J$266,7,FALSE)</f>
        <v>#N/A</v>
      </c>
      <c r="S31" s="226" t="e">
        <f t="shared" si="5"/>
        <v>#N/A</v>
      </c>
      <c r="T31" s="225" t="e">
        <f>VLOOKUP($B31,'CAO-RBC'!$B$4:$J$266,8,FALSE)</f>
        <v>#N/A</v>
      </c>
      <c r="U31" s="26" t="e">
        <f t="shared" si="6"/>
        <v>#N/A</v>
      </c>
      <c r="V31" s="104" t="str">
        <f>'E-2'!J33</f>
        <v>--</v>
      </c>
      <c r="W31" s="225" t="e">
        <f>VLOOKUP($B31,'CAO-RBC'!$B$4:$J$266,9,FALSE)</f>
        <v>#N/A</v>
      </c>
      <c r="X31" s="26" t="e">
        <f t="shared" si="7"/>
        <v>#N/A</v>
      </c>
    </row>
    <row r="32" spans="2:24" ht="14.25" customHeight="1">
      <c r="B32" s="229" t="str">
        <f>IF('E-2'!D34="Y",'E-2'!B34,"--")</f>
        <v>--</v>
      </c>
      <c r="C32" s="162" t="str">
        <f>IF('E-2'!D34="Y",'E-2'!C34,"--")</f>
        <v>--</v>
      </c>
      <c r="D32" s="193" t="str">
        <f>IF('E-2'!D34="Y",'E-2'!D34,"--")</f>
        <v>--</v>
      </c>
      <c r="E32" s="192" t="e">
        <f t="shared" si="0"/>
        <v>#N/A</v>
      </c>
      <c r="F32" s="106" t="e">
        <f>VLOOKUP(B32,'CAO-RBC'!$B$5:$K$265,10,FALSE)</f>
        <v>#N/A</v>
      </c>
      <c r="G32" s="224" t="str">
        <f>'E-2'!G34</f>
        <v>--</v>
      </c>
      <c r="H32" s="225" t="e">
        <f>VLOOKUP($B32,'CAO-RBC'!$B$4:$J$266,3,FALSE)</f>
        <v>#N/A</v>
      </c>
      <c r="I32" s="226" t="e">
        <f t="shared" si="1"/>
        <v>#N/A</v>
      </c>
      <c r="J32" s="225" t="e">
        <f>VLOOKUP($B32,'CAO-RBC'!$B$4:$J$266,4,FALSE)</f>
        <v>#N/A</v>
      </c>
      <c r="K32" s="22" t="e">
        <f t="shared" si="2"/>
        <v>#N/A</v>
      </c>
      <c r="L32" s="227" t="str">
        <f>'E-2'!H34</f>
        <v>--</v>
      </c>
      <c r="M32" s="225" t="e">
        <f>VLOOKUP($B32,'CAO-RBC'!$B$4:$J$266,5,FALSE)</f>
        <v>#N/A</v>
      </c>
      <c r="N32" s="228" t="e">
        <f t="shared" si="3"/>
        <v>#N/A</v>
      </c>
      <c r="O32" s="225" t="e">
        <f>VLOOKUP($B32,'CAO-RBC'!$B$4:$J$266,6,FALSE)</f>
        <v>#N/A</v>
      </c>
      <c r="P32" s="26" t="e">
        <f t="shared" si="4"/>
        <v>#N/A</v>
      </c>
      <c r="Q32" s="85" t="str">
        <f>'E-2'!I34</f>
        <v>--</v>
      </c>
      <c r="R32" s="225" t="e">
        <f>VLOOKUP($B32,'CAO-RBC'!$B$4:$J$266,7,FALSE)</f>
        <v>#N/A</v>
      </c>
      <c r="S32" s="226" t="e">
        <f t="shared" si="5"/>
        <v>#N/A</v>
      </c>
      <c r="T32" s="225" t="e">
        <f>VLOOKUP($B32,'CAO-RBC'!$B$4:$J$266,8,FALSE)</f>
        <v>#N/A</v>
      </c>
      <c r="U32" s="26" t="e">
        <f t="shared" si="6"/>
        <v>#N/A</v>
      </c>
      <c r="V32" s="104" t="str">
        <f>'E-2'!J34</f>
        <v>--</v>
      </c>
      <c r="W32" s="225" t="e">
        <f>VLOOKUP($B32,'CAO-RBC'!$B$4:$J$266,9,FALSE)</f>
        <v>#N/A</v>
      </c>
      <c r="X32" s="26" t="e">
        <f t="shared" si="7"/>
        <v>#N/A</v>
      </c>
    </row>
    <row r="33" spans="2:24" ht="14.25" customHeight="1">
      <c r="B33" s="229" t="str">
        <f>IF('E-2'!D35="Y",'E-2'!B35,"--")</f>
        <v>--</v>
      </c>
      <c r="C33" s="162" t="str">
        <f>IF('E-2'!D35="Y",'E-2'!C35,"--")</f>
        <v>--</v>
      </c>
      <c r="D33" s="193" t="str">
        <f>IF('E-2'!D35="Y",'E-2'!D35,"--")</f>
        <v>--</v>
      </c>
      <c r="E33" s="192" t="e">
        <f t="shared" si="0"/>
        <v>#N/A</v>
      </c>
      <c r="F33" s="106" t="e">
        <f>VLOOKUP(B33,'CAO-RBC'!$B$5:$K$265,10,FALSE)</f>
        <v>#N/A</v>
      </c>
      <c r="G33" s="224" t="str">
        <f>'E-2'!G35</f>
        <v>--</v>
      </c>
      <c r="H33" s="225" t="e">
        <f>VLOOKUP($B33,'CAO-RBC'!$B$4:$J$266,3,FALSE)</f>
        <v>#N/A</v>
      </c>
      <c r="I33" s="226" t="e">
        <f t="shared" si="1"/>
        <v>#N/A</v>
      </c>
      <c r="J33" s="225" t="e">
        <f>VLOOKUP($B33,'CAO-RBC'!$B$4:$J$266,4,FALSE)</f>
        <v>#N/A</v>
      </c>
      <c r="K33" s="22" t="e">
        <f t="shared" si="2"/>
        <v>#N/A</v>
      </c>
      <c r="L33" s="227" t="str">
        <f>'E-2'!H35</f>
        <v>--</v>
      </c>
      <c r="M33" s="225" t="e">
        <f>VLOOKUP($B33,'CAO-RBC'!$B$4:$J$266,5,FALSE)</f>
        <v>#N/A</v>
      </c>
      <c r="N33" s="228" t="e">
        <f t="shared" si="3"/>
        <v>#N/A</v>
      </c>
      <c r="O33" s="225" t="e">
        <f>VLOOKUP($B33,'CAO-RBC'!$B$4:$J$266,6,FALSE)</f>
        <v>#N/A</v>
      </c>
      <c r="P33" s="26" t="e">
        <f t="shared" si="4"/>
        <v>#N/A</v>
      </c>
      <c r="Q33" s="85" t="str">
        <f>'E-2'!I35</f>
        <v>--</v>
      </c>
      <c r="R33" s="225" t="e">
        <f>VLOOKUP($B33,'CAO-RBC'!$B$4:$J$266,7,FALSE)</f>
        <v>#N/A</v>
      </c>
      <c r="S33" s="226" t="e">
        <f t="shared" si="5"/>
        <v>#N/A</v>
      </c>
      <c r="T33" s="225" t="e">
        <f>VLOOKUP($B33,'CAO-RBC'!$B$4:$J$266,8,FALSE)</f>
        <v>#N/A</v>
      </c>
      <c r="U33" s="26" t="e">
        <f t="shared" si="6"/>
        <v>#N/A</v>
      </c>
      <c r="V33" s="104" t="str">
        <f>'E-2'!J35</f>
        <v>--</v>
      </c>
      <c r="W33" s="225" t="e">
        <f>VLOOKUP($B33,'CAO-RBC'!$B$4:$J$266,9,FALSE)</f>
        <v>#N/A</v>
      </c>
      <c r="X33" s="26" t="e">
        <f t="shared" si="7"/>
        <v>#N/A</v>
      </c>
    </row>
    <row r="34" spans="2:24" ht="14.25" customHeight="1">
      <c r="B34" s="229" t="str">
        <f>IF('E-2'!D36="Y",'E-2'!B36,"--")</f>
        <v>--</v>
      </c>
      <c r="C34" s="162" t="str">
        <f>IF('E-2'!D36="Y",'E-2'!C36,"--")</f>
        <v>--</v>
      </c>
      <c r="D34" s="193" t="str">
        <f>IF('E-2'!D36="Y",'E-2'!D36,"--")</f>
        <v>--</v>
      </c>
      <c r="E34" s="192" t="e">
        <f t="shared" si="0"/>
        <v>#N/A</v>
      </c>
      <c r="F34" s="106" t="e">
        <f>VLOOKUP(B34,'CAO-RBC'!$B$5:$K$265,10,FALSE)</f>
        <v>#N/A</v>
      </c>
      <c r="G34" s="224" t="str">
        <f>'E-2'!G36</f>
        <v>--</v>
      </c>
      <c r="H34" s="225" t="e">
        <f>VLOOKUP($B34,'CAO-RBC'!$B$4:$J$266,3,FALSE)</f>
        <v>#N/A</v>
      </c>
      <c r="I34" s="226" t="e">
        <f t="shared" si="1"/>
        <v>#N/A</v>
      </c>
      <c r="J34" s="225" t="e">
        <f>VLOOKUP($B34,'CAO-RBC'!$B$4:$J$266,4,FALSE)</f>
        <v>#N/A</v>
      </c>
      <c r="K34" s="22" t="e">
        <f t="shared" si="2"/>
        <v>#N/A</v>
      </c>
      <c r="L34" s="227" t="str">
        <f>'E-2'!H36</f>
        <v>--</v>
      </c>
      <c r="M34" s="225" t="e">
        <f>VLOOKUP($B34,'CAO-RBC'!$B$4:$J$266,5,FALSE)</f>
        <v>#N/A</v>
      </c>
      <c r="N34" s="228" t="e">
        <f t="shared" si="3"/>
        <v>#N/A</v>
      </c>
      <c r="O34" s="225" t="e">
        <f>VLOOKUP($B34,'CAO-RBC'!$B$4:$J$266,6,FALSE)</f>
        <v>#N/A</v>
      </c>
      <c r="P34" s="26" t="e">
        <f t="shared" si="4"/>
        <v>#N/A</v>
      </c>
      <c r="Q34" s="85" t="str">
        <f>'E-2'!I36</f>
        <v>--</v>
      </c>
      <c r="R34" s="225" t="e">
        <f>VLOOKUP($B34,'CAO-RBC'!$B$4:$J$266,7,FALSE)</f>
        <v>#N/A</v>
      </c>
      <c r="S34" s="226" t="e">
        <f t="shared" si="5"/>
        <v>#N/A</v>
      </c>
      <c r="T34" s="225" t="e">
        <f>VLOOKUP($B34,'CAO-RBC'!$B$4:$J$266,8,FALSE)</f>
        <v>#N/A</v>
      </c>
      <c r="U34" s="26" t="e">
        <f t="shared" si="6"/>
        <v>#N/A</v>
      </c>
      <c r="V34" s="104" t="str">
        <f>'E-2'!J36</f>
        <v>--</v>
      </c>
      <c r="W34" s="225" t="e">
        <f>VLOOKUP($B34,'CAO-RBC'!$B$4:$J$266,9,FALSE)</f>
        <v>#N/A</v>
      </c>
      <c r="X34" s="26" t="e">
        <f t="shared" si="7"/>
        <v>#N/A</v>
      </c>
    </row>
    <row r="35" spans="2:24" ht="14.25" customHeight="1">
      <c r="B35" s="229" t="str">
        <f>IF('E-2'!D37="Y",'E-2'!B37,"--")</f>
        <v>--</v>
      </c>
      <c r="C35" s="162" t="str">
        <f>IF('E-2'!D37="Y",'E-2'!C37,"--")</f>
        <v>--</v>
      </c>
      <c r="D35" s="193" t="str">
        <f>IF('E-2'!D37="Y",'E-2'!D37,"--")</f>
        <v>--</v>
      </c>
      <c r="E35" s="192" t="e">
        <f t="shared" si="0"/>
        <v>#N/A</v>
      </c>
      <c r="F35" s="106" t="e">
        <f>VLOOKUP(B35,'CAO-RBC'!$B$5:$K$265,10,FALSE)</f>
        <v>#N/A</v>
      </c>
      <c r="G35" s="224" t="str">
        <f>'E-2'!G37</f>
        <v>--</v>
      </c>
      <c r="H35" s="225" t="e">
        <f>VLOOKUP($B35,'CAO-RBC'!$B$4:$J$266,3,FALSE)</f>
        <v>#N/A</v>
      </c>
      <c r="I35" s="226" t="e">
        <f t="shared" si="1"/>
        <v>#N/A</v>
      </c>
      <c r="J35" s="225" t="e">
        <f>VLOOKUP($B35,'CAO-RBC'!$B$4:$J$266,4,FALSE)</f>
        <v>#N/A</v>
      </c>
      <c r="K35" s="22" t="e">
        <f t="shared" si="2"/>
        <v>#N/A</v>
      </c>
      <c r="L35" s="227" t="str">
        <f>'E-2'!H37</f>
        <v>--</v>
      </c>
      <c r="M35" s="225" t="e">
        <f>VLOOKUP($B35,'CAO-RBC'!$B$4:$J$266,5,FALSE)</f>
        <v>#N/A</v>
      </c>
      <c r="N35" s="228" t="e">
        <f t="shared" si="3"/>
        <v>#N/A</v>
      </c>
      <c r="O35" s="225" t="e">
        <f>VLOOKUP($B35,'CAO-RBC'!$B$4:$J$266,6,FALSE)</f>
        <v>#N/A</v>
      </c>
      <c r="P35" s="26" t="e">
        <f t="shared" si="4"/>
        <v>#N/A</v>
      </c>
      <c r="Q35" s="85" t="str">
        <f>'E-2'!I37</f>
        <v>--</v>
      </c>
      <c r="R35" s="225" t="e">
        <f>VLOOKUP($B35,'CAO-RBC'!$B$4:$J$266,7,FALSE)</f>
        <v>#N/A</v>
      </c>
      <c r="S35" s="226" t="e">
        <f t="shared" si="5"/>
        <v>#N/A</v>
      </c>
      <c r="T35" s="225" t="e">
        <f>VLOOKUP($B35,'CAO-RBC'!$B$4:$J$266,8,FALSE)</f>
        <v>#N/A</v>
      </c>
      <c r="U35" s="26" t="e">
        <f t="shared" si="6"/>
        <v>#N/A</v>
      </c>
      <c r="V35" s="104" t="str">
        <f>'E-2'!J37</f>
        <v>--</v>
      </c>
      <c r="W35" s="225" t="e">
        <f>VLOOKUP($B35,'CAO-RBC'!$B$4:$J$266,9,FALSE)</f>
        <v>#N/A</v>
      </c>
      <c r="X35" s="26" t="e">
        <f t="shared" si="7"/>
        <v>#N/A</v>
      </c>
    </row>
    <row r="36" spans="2:24" ht="14.25" customHeight="1">
      <c r="B36" s="229" t="str">
        <f>IF('E-2'!D38="Y",'E-2'!B38,"--")</f>
        <v>--</v>
      </c>
      <c r="C36" s="162" t="str">
        <f>IF('E-2'!D38="Y",'E-2'!C38,"--")</f>
        <v>--</v>
      </c>
      <c r="D36" s="193" t="str">
        <f>IF('E-2'!D38="Y",'E-2'!D38,"--")</f>
        <v>--</v>
      </c>
      <c r="E36" s="192" t="e">
        <f t="shared" si="0"/>
        <v>#N/A</v>
      </c>
      <c r="F36" s="106" t="e">
        <f>VLOOKUP(B36,'CAO-RBC'!$B$5:$K$265,10,FALSE)</f>
        <v>#N/A</v>
      </c>
      <c r="G36" s="224" t="str">
        <f>'E-2'!G38</f>
        <v>--</v>
      </c>
      <c r="H36" s="225" t="e">
        <f>VLOOKUP($B36,'CAO-RBC'!$B$4:$J$266,3,FALSE)</f>
        <v>#N/A</v>
      </c>
      <c r="I36" s="226" t="e">
        <f t="shared" si="1"/>
        <v>#N/A</v>
      </c>
      <c r="J36" s="225" t="e">
        <f>VLOOKUP($B36,'CAO-RBC'!$B$4:$J$266,4,FALSE)</f>
        <v>#N/A</v>
      </c>
      <c r="K36" s="22" t="e">
        <f t="shared" si="2"/>
        <v>#N/A</v>
      </c>
      <c r="L36" s="227" t="str">
        <f>'E-2'!H38</f>
        <v>--</v>
      </c>
      <c r="M36" s="225" t="e">
        <f>VLOOKUP($B36,'CAO-RBC'!$B$4:$J$266,5,FALSE)</f>
        <v>#N/A</v>
      </c>
      <c r="N36" s="228" t="e">
        <f t="shared" si="3"/>
        <v>#N/A</v>
      </c>
      <c r="O36" s="225" t="e">
        <f>VLOOKUP($B36,'CAO-RBC'!$B$4:$J$266,6,FALSE)</f>
        <v>#N/A</v>
      </c>
      <c r="P36" s="26" t="e">
        <f t="shared" si="4"/>
        <v>#N/A</v>
      </c>
      <c r="Q36" s="85" t="str">
        <f>'E-2'!I38</f>
        <v>--</v>
      </c>
      <c r="R36" s="225" t="e">
        <f>VLOOKUP($B36,'CAO-RBC'!$B$4:$J$266,7,FALSE)</f>
        <v>#N/A</v>
      </c>
      <c r="S36" s="226" t="e">
        <f t="shared" si="5"/>
        <v>#N/A</v>
      </c>
      <c r="T36" s="225" t="e">
        <f>VLOOKUP($B36,'CAO-RBC'!$B$4:$J$266,8,FALSE)</f>
        <v>#N/A</v>
      </c>
      <c r="U36" s="26" t="e">
        <f t="shared" si="6"/>
        <v>#N/A</v>
      </c>
      <c r="V36" s="104" t="str">
        <f>'E-2'!J38</f>
        <v>--</v>
      </c>
      <c r="W36" s="225" t="e">
        <f>VLOOKUP($B36,'CAO-RBC'!$B$4:$J$266,9,FALSE)</f>
        <v>#N/A</v>
      </c>
      <c r="X36" s="26" t="e">
        <f t="shared" si="7"/>
        <v>#N/A</v>
      </c>
    </row>
    <row r="37" spans="2:24" ht="14.25" customHeight="1">
      <c r="B37" s="229" t="str">
        <f>IF('E-2'!D39="Y",'E-2'!B39,"--")</f>
        <v>--</v>
      </c>
      <c r="C37" s="162" t="str">
        <f>IF('E-2'!D39="Y",'E-2'!C39,"--")</f>
        <v>--</v>
      </c>
      <c r="D37" s="193" t="str">
        <f>IF('E-2'!D39="Y",'E-2'!D39,"--")</f>
        <v>--</v>
      </c>
      <c r="E37" s="192" t="e">
        <f t="shared" si="0"/>
        <v>#N/A</v>
      </c>
      <c r="F37" s="106" t="e">
        <f>VLOOKUP(B37,'CAO-RBC'!$B$5:$K$265,10,FALSE)</f>
        <v>#N/A</v>
      </c>
      <c r="G37" s="224" t="str">
        <f>'E-2'!G39</f>
        <v>--</v>
      </c>
      <c r="H37" s="225" t="e">
        <f>VLOOKUP($B37,'CAO-RBC'!$B$4:$J$266,3,FALSE)</f>
        <v>#N/A</v>
      </c>
      <c r="I37" s="226" t="e">
        <f t="shared" si="1"/>
        <v>#N/A</v>
      </c>
      <c r="J37" s="225" t="e">
        <f>VLOOKUP($B37,'CAO-RBC'!$B$4:$J$266,4,FALSE)</f>
        <v>#N/A</v>
      </c>
      <c r="K37" s="22" t="e">
        <f t="shared" si="2"/>
        <v>#N/A</v>
      </c>
      <c r="L37" s="227" t="str">
        <f>'E-2'!H39</f>
        <v>--</v>
      </c>
      <c r="M37" s="225" t="e">
        <f>VLOOKUP($B37,'CAO-RBC'!$B$4:$J$266,5,FALSE)</f>
        <v>#N/A</v>
      </c>
      <c r="N37" s="228" t="e">
        <f t="shared" si="3"/>
        <v>#N/A</v>
      </c>
      <c r="O37" s="225" t="e">
        <f>VLOOKUP($B37,'CAO-RBC'!$B$4:$J$266,6,FALSE)</f>
        <v>#N/A</v>
      </c>
      <c r="P37" s="26" t="e">
        <f t="shared" si="4"/>
        <v>#N/A</v>
      </c>
      <c r="Q37" s="85" t="str">
        <f>'E-2'!I39</f>
        <v>--</v>
      </c>
      <c r="R37" s="225" t="e">
        <f>VLOOKUP($B37,'CAO-RBC'!$B$4:$J$266,7,FALSE)</f>
        <v>#N/A</v>
      </c>
      <c r="S37" s="226" t="e">
        <f t="shared" si="5"/>
        <v>#N/A</v>
      </c>
      <c r="T37" s="225" t="e">
        <f>VLOOKUP($B37,'CAO-RBC'!$B$4:$J$266,8,FALSE)</f>
        <v>#N/A</v>
      </c>
      <c r="U37" s="26" t="e">
        <f t="shared" si="6"/>
        <v>#N/A</v>
      </c>
      <c r="V37" s="104" t="str">
        <f>'E-2'!J39</f>
        <v>--</v>
      </c>
      <c r="W37" s="225" t="e">
        <f>VLOOKUP($B37,'CAO-RBC'!$B$4:$J$266,9,FALSE)</f>
        <v>#N/A</v>
      </c>
      <c r="X37" s="26" t="e">
        <f t="shared" si="7"/>
        <v>#N/A</v>
      </c>
    </row>
    <row r="38" spans="2:24" ht="14.25" customHeight="1">
      <c r="B38" s="229" t="str">
        <f>IF('E-2'!D40="Y",'E-2'!B40,"--")</f>
        <v>--</v>
      </c>
      <c r="C38" s="162" t="str">
        <f>IF('E-2'!D40="Y",'E-2'!C40,"--")</f>
        <v>--</v>
      </c>
      <c r="D38" s="193" t="str">
        <f>IF('E-2'!D40="Y",'E-2'!D40,"--")</f>
        <v>--</v>
      </c>
      <c r="E38" s="192" t="e">
        <f t="shared" si="0"/>
        <v>#N/A</v>
      </c>
      <c r="F38" s="106" t="e">
        <f>VLOOKUP(B38,'CAO-RBC'!$B$5:$K$265,10,FALSE)</f>
        <v>#N/A</v>
      </c>
      <c r="G38" s="224" t="str">
        <f>'E-2'!G40</f>
        <v>--</v>
      </c>
      <c r="H38" s="225" t="e">
        <f>VLOOKUP($B38,'CAO-RBC'!$B$4:$J$266,3,FALSE)</f>
        <v>#N/A</v>
      </c>
      <c r="I38" s="226" t="e">
        <f t="shared" si="1"/>
        <v>#N/A</v>
      </c>
      <c r="J38" s="225" t="e">
        <f>VLOOKUP($B38,'CAO-RBC'!$B$4:$J$266,4,FALSE)</f>
        <v>#N/A</v>
      </c>
      <c r="K38" s="22" t="e">
        <f t="shared" si="2"/>
        <v>#N/A</v>
      </c>
      <c r="L38" s="227" t="str">
        <f>'E-2'!H40</f>
        <v>--</v>
      </c>
      <c r="M38" s="225" t="e">
        <f>VLOOKUP($B38,'CAO-RBC'!$B$4:$J$266,5,FALSE)</f>
        <v>#N/A</v>
      </c>
      <c r="N38" s="228" t="e">
        <f t="shared" si="3"/>
        <v>#N/A</v>
      </c>
      <c r="O38" s="225" t="e">
        <f>VLOOKUP($B38,'CAO-RBC'!$B$4:$J$266,6,FALSE)</f>
        <v>#N/A</v>
      </c>
      <c r="P38" s="26" t="e">
        <f t="shared" si="4"/>
        <v>#N/A</v>
      </c>
      <c r="Q38" s="85" t="str">
        <f>'E-2'!I40</f>
        <v>--</v>
      </c>
      <c r="R38" s="225" t="e">
        <f>VLOOKUP($B38,'CAO-RBC'!$B$4:$J$266,7,FALSE)</f>
        <v>#N/A</v>
      </c>
      <c r="S38" s="226" t="e">
        <f t="shared" si="5"/>
        <v>#N/A</v>
      </c>
      <c r="T38" s="225" t="e">
        <f>VLOOKUP($B38,'CAO-RBC'!$B$4:$J$266,8,FALSE)</f>
        <v>#N/A</v>
      </c>
      <c r="U38" s="26" t="e">
        <f t="shared" si="6"/>
        <v>#N/A</v>
      </c>
      <c r="V38" s="104" t="str">
        <f>'E-2'!J40</f>
        <v>--</v>
      </c>
      <c r="W38" s="225" t="e">
        <f>VLOOKUP($B38,'CAO-RBC'!$B$4:$J$266,9,FALSE)</f>
        <v>#N/A</v>
      </c>
      <c r="X38" s="26" t="e">
        <f t="shared" si="7"/>
        <v>#N/A</v>
      </c>
    </row>
    <row r="39" spans="2:24" ht="14.25" customHeight="1">
      <c r="B39" s="229" t="str">
        <f>IF('E-2'!D41="Y",'E-2'!B41,"--")</f>
        <v>--</v>
      </c>
      <c r="C39" s="162" t="str">
        <f>IF('E-2'!D41="Y",'E-2'!C41,"--")</f>
        <v>--</v>
      </c>
      <c r="D39" s="193" t="str">
        <f>IF('E-2'!D41="Y",'E-2'!D41,"--")</f>
        <v>--</v>
      </c>
      <c r="E39" s="192" t="e">
        <f t="shared" si="0"/>
        <v>#N/A</v>
      </c>
      <c r="F39" s="106" t="e">
        <f>VLOOKUP(B39,'CAO-RBC'!$B$5:$K$265,10,FALSE)</f>
        <v>#N/A</v>
      </c>
      <c r="G39" s="224" t="str">
        <f>'E-2'!G41</f>
        <v>--</v>
      </c>
      <c r="H39" s="225" t="e">
        <f>VLOOKUP($B39,'CAO-RBC'!$B$4:$J$266,3,FALSE)</f>
        <v>#N/A</v>
      </c>
      <c r="I39" s="226" t="e">
        <f t="shared" si="1"/>
        <v>#N/A</v>
      </c>
      <c r="J39" s="225" t="e">
        <f>VLOOKUP($B39,'CAO-RBC'!$B$4:$J$266,4,FALSE)</f>
        <v>#N/A</v>
      </c>
      <c r="K39" s="22" t="e">
        <f t="shared" si="2"/>
        <v>#N/A</v>
      </c>
      <c r="L39" s="227" t="str">
        <f>'E-2'!H41</f>
        <v>--</v>
      </c>
      <c r="M39" s="225" t="e">
        <f>VLOOKUP($B39,'CAO-RBC'!$B$4:$J$266,5,FALSE)</f>
        <v>#N/A</v>
      </c>
      <c r="N39" s="228" t="e">
        <f t="shared" si="3"/>
        <v>#N/A</v>
      </c>
      <c r="O39" s="225" t="e">
        <f>VLOOKUP($B39,'CAO-RBC'!$B$4:$J$266,6,FALSE)</f>
        <v>#N/A</v>
      </c>
      <c r="P39" s="26" t="e">
        <f t="shared" si="4"/>
        <v>#N/A</v>
      </c>
      <c r="Q39" s="85" t="str">
        <f>'E-2'!I41</f>
        <v>--</v>
      </c>
      <c r="R39" s="225" t="e">
        <f>VLOOKUP($B39,'CAO-RBC'!$B$4:$J$266,7,FALSE)</f>
        <v>#N/A</v>
      </c>
      <c r="S39" s="226" t="e">
        <f t="shared" si="5"/>
        <v>#N/A</v>
      </c>
      <c r="T39" s="225" t="e">
        <f>VLOOKUP($B39,'CAO-RBC'!$B$4:$J$266,8,FALSE)</f>
        <v>#N/A</v>
      </c>
      <c r="U39" s="26" t="e">
        <f t="shared" si="6"/>
        <v>#N/A</v>
      </c>
      <c r="V39" s="104" t="str">
        <f>'E-2'!J41</f>
        <v>--</v>
      </c>
      <c r="W39" s="225" t="e">
        <f>VLOOKUP($B39,'CAO-RBC'!$B$4:$J$266,9,FALSE)</f>
        <v>#N/A</v>
      </c>
      <c r="X39" s="26" t="e">
        <f t="shared" si="7"/>
        <v>#N/A</v>
      </c>
    </row>
    <row r="40" spans="2:24" ht="15" customHeight="1">
      <c r="B40" s="229" t="str">
        <f>IF('E-2'!D42="Y",'E-2'!B42,"--")</f>
        <v>--</v>
      </c>
      <c r="C40" s="162" t="str">
        <f>IF('E-2'!D42="Y",'E-2'!C42,"--")</f>
        <v>--</v>
      </c>
      <c r="D40" s="193" t="str">
        <f>IF('E-2'!D42="Y",'E-2'!D42,"--")</f>
        <v>--</v>
      </c>
      <c r="E40" s="192" t="e">
        <f t="shared" si="0"/>
        <v>#N/A</v>
      </c>
      <c r="F40" s="106" t="e">
        <f>VLOOKUP(B40,'CAO-RBC'!$B$5:$K$265,10,FALSE)</f>
        <v>#N/A</v>
      </c>
      <c r="G40" s="224" t="str">
        <f>'E-2'!G42</f>
        <v>--</v>
      </c>
      <c r="H40" s="225" t="e">
        <f>VLOOKUP($B40,'CAO-RBC'!$B$4:$J$266,3,FALSE)</f>
        <v>#N/A</v>
      </c>
      <c r="I40" s="226" t="e">
        <f t="shared" si="1"/>
        <v>#N/A</v>
      </c>
      <c r="J40" s="225" t="e">
        <f>VLOOKUP($B40,'CAO-RBC'!$B$4:$J$266,4,FALSE)</f>
        <v>#N/A</v>
      </c>
      <c r="K40" s="22" t="e">
        <f t="shared" si="2"/>
        <v>#N/A</v>
      </c>
      <c r="L40" s="227" t="str">
        <f>'E-2'!H42</f>
        <v>--</v>
      </c>
      <c r="M40" s="225" t="e">
        <f>VLOOKUP($B40,'CAO-RBC'!$B$4:$J$266,5,FALSE)</f>
        <v>#N/A</v>
      </c>
      <c r="N40" s="228" t="e">
        <f t="shared" si="3"/>
        <v>#N/A</v>
      </c>
      <c r="O40" s="225" t="e">
        <f>VLOOKUP($B40,'CAO-RBC'!$B$4:$J$266,6,FALSE)</f>
        <v>#N/A</v>
      </c>
      <c r="P40" s="26" t="e">
        <f t="shared" si="4"/>
        <v>#N/A</v>
      </c>
      <c r="Q40" s="85" t="str">
        <f>'E-2'!I42</f>
        <v>--</v>
      </c>
      <c r="R40" s="225" t="e">
        <f>VLOOKUP($B40,'CAO-RBC'!$B$4:$J$266,7,FALSE)</f>
        <v>#N/A</v>
      </c>
      <c r="S40" s="226" t="e">
        <f t="shared" si="5"/>
        <v>#N/A</v>
      </c>
      <c r="T40" s="225" t="e">
        <f>VLOOKUP($B40,'CAO-RBC'!$B$4:$J$266,8,FALSE)</f>
        <v>#N/A</v>
      </c>
      <c r="U40" s="26" t="e">
        <f t="shared" si="6"/>
        <v>#N/A</v>
      </c>
      <c r="V40" s="104" t="str">
        <f>'E-2'!J42</f>
        <v>--</v>
      </c>
      <c r="W40" s="225" t="e">
        <f>VLOOKUP($B40,'CAO-RBC'!$B$4:$J$266,9,FALSE)</f>
        <v>#N/A</v>
      </c>
      <c r="X40" s="26" t="e">
        <f t="shared" si="7"/>
        <v>#N/A</v>
      </c>
    </row>
    <row r="41" spans="2:24">
      <c r="B41" s="229" t="str">
        <f>IF('E-2'!D43="Y",'E-2'!B43,"--")</f>
        <v>--</v>
      </c>
      <c r="C41" s="162" t="str">
        <f>IF('E-2'!D43="Y",'E-2'!C43,"--")</f>
        <v>--</v>
      </c>
      <c r="D41" s="193" t="str">
        <f>IF('E-2'!D43="Y",'E-2'!D43,"--")</f>
        <v>--</v>
      </c>
      <c r="E41" s="192" t="e">
        <f t="shared" si="0"/>
        <v>#N/A</v>
      </c>
      <c r="F41" s="106" t="e">
        <f>VLOOKUP(B41,'CAO-RBC'!$B$5:$K$265,10,FALSE)</f>
        <v>#N/A</v>
      </c>
      <c r="G41" s="224" t="str">
        <f>'E-2'!G43</f>
        <v>--</v>
      </c>
      <c r="H41" s="225" t="e">
        <f>VLOOKUP($B41,'CAO-RBC'!$B$4:$J$266,3,FALSE)</f>
        <v>#N/A</v>
      </c>
      <c r="I41" s="226" t="e">
        <f t="shared" si="1"/>
        <v>#N/A</v>
      </c>
      <c r="J41" s="225" t="e">
        <f>VLOOKUP($B41,'CAO-RBC'!$B$4:$J$266,4,FALSE)</f>
        <v>#N/A</v>
      </c>
      <c r="K41" s="22" t="e">
        <f t="shared" si="2"/>
        <v>#N/A</v>
      </c>
      <c r="L41" s="227" t="str">
        <f>'E-2'!H43</f>
        <v>--</v>
      </c>
      <c r="M41" s="225" t="e">
        <f>VLOOKUP($B41,'CAO-RBC'!$B$4:$J$266,5,FALSE)</f>
        <v>#N/A</v>
      </c>
      <c r="N41" s="228" t="e">
        <f t="shared" si="3"/>
        <v>#N/A</v>
      </c>
      <c r="O41" s="225" t="e">
        <f>VLOOKUP($B41,'CAO-RBC'!$B$4:$J$266,6,FALSE)</f>
        <v>#N/A</v>
      </c>
      <c r="P41" s="26" t="e">
        <f t="shared" si="4"/>
        <v>#N/A</v>
      </c>
      <c r="Q41" s="85" t="str">
        <f>'E-2'!I43</f>
        <v>--</v>
      </c>
      <c r="R41" s="225" t="e">
        <f>VLOOKUP($B41,'CAO-RBC'!$B$4:$J$266,7,FALSE)</f>
        <v>#N/A</v>
      </c>
      <c r="S41" s="226" t="e">
        <f t="shared" si="5"/>
        <v>#N/A</v>
      </c>
      <c r="T41" s="225" t="e">
        <f>VLOOKUP($B41,'CAO-RBC'!$B$4:$J$266,8,FALSE)</f>
        <v>#N/A</v>
      </c>
      <c r="U41" s="26" t="e">
        <f t="shared" si="6"/>
        <v>#N/A</v>
      </c>
      <c r="V41" s="104" t="str">
        <f>'E-2'!J43</f>
        <v>--</v>
      </c>
      <c r="W41" s="225" t="e">
        <f>VLOOKUP($B41,'CAO-RBC'!$B$4:$J$266,9,FALSE)</f>
        <v>#N/A</v>
      </c>
      <c r="X41" s="26" t="e">
        <f t="shared" si="7"/>
        <v>#N/A</v>
      </c>
    </row>
    <row r="42" spans="2:24" ht="14.65" customHeight="1">
      <c r="B42" s="229" t="str">
        <f>IF('E-2'!D44="Y",'E-2'!B44,"--")</f>
        <v>--</v>
      </c>
      <c r="C42" s="162" t="str">
        <f>IF('E-2'!D44="Y",'E-2'!C44,"--")</f>
        <v>--</v>
      </c>
      <c r="D42" s="193" t="str">
        <f>IF('E-2'!D44="Y",'E-2'!D44,"--")</f>
        <v>--</v>
      </c>
      <c r="E42" s="192" t="e">
        <f t="shared" si="0"/>
        <v>#N/A</v>
      </c>
      <c r="F42" s="106" t="e">
        <f>VLOOKUP(B42,'CAO-RBC'!$B$5:$K$265,10,FALSE)</f>
        <v>#N/A</v>
      </c>
      <c r="G42" s="224" t="str">
        <f>'E-2'!G44</f>
        <v>--</v>
      </c>
      <c r="H42" s="225" t="e">
        <f>VLOOKUP($B42,'CAO-RBC'!$B$4:$J$266,3,FALSE)</f>
        <v>#N/A</v>
      </c>
      <c r="I42" s="226" t="e">
        <f t="shared" si="1"/>
        <v>#N/A</v>
      </c>
      <c r="J42" s="225" t="e">
        <f>VLOOKUP($B42,'CAO-RBC'!$B$4:$J$266,4,FALSE)</f>
        <v>#N/A</v>
      </c>
      <c r="K42" s="22" t="e">
        <f t="shared" si="2"/>
        <v>#N/A</v>
      </c>
      <c r="L42" s="227" t="str">
        <f>'E-2'!H44</f>
        <v>--</v>
      </c>
      <c r="M42" s="225" t="e">
        <f>VLOOKUP($B42,'CAO-RBC'!$B$4:$J$266,5,FALSE)</f>
        <v>#N/A</v>
      </c>
      <c r="N42" s="228" t="e">
        <f t="shared" si="3"/>
        <v>#N/A</v>
      </c>
      <c r="O42" s="225" t="e">
        <f>VLOOKUP($B42,'CAO-RBC'!$B$4:$J$266,6,FALSE)</f>
        <v>#N/A</v>
      </c>
      <c r="P42" s="26" t="e">
        <f t="shared" si="4"/>
        <v>#N/A</v>
      </c>
      <c r="Q42" s="85" t="str">
        <f>'E-2'!I44</f>
        <v>--</v>
      </c>
      <c r="R42" s="225" t="e">
        <f>VLOOKUP($B42,'CAO-RBC'!$B$4:$J$266,7,FALSE)</f>
        <v>#N/A</v>
      </c>
      <c r="S42" s="226" t="e">
        <f t="shared" si="5"/>
        <v>#N/A</v>
      </c>
      <c r="T42" s="225" t="e">
        <f>VLOOKUP($B42,'CAO-RBC'!$B$4:$J$266,8,FALSE)</f>
        <v>#N/A</v>
      </c>
      <c r="U42" s="26" t="e">
        <f t="shared" si="6"/>
        <v>#N/A</v>
      </c>
      <c r="V42" s="104" t="str">
        <f>'E-2'!J44</f>
        <v>--</v>
      </c>
      <c r="W42" s="225" t="e">
        <f>VLOOKUP($B42,'CAO-RBC'!$B$4:$J$266,9,FALSE)</f>
        <v>#N/A</v>
      </c>
      <c r="X42" s="26" t="e">
        <f t="shared" si="7"/>
        <v>#N/A</v>
      </c>
    </row>
    <row r="43" spans="2:24">
      <c r="B43" s="229" t="str">
        <f>IF('E-2'!D45="Y",'E-2'!B45,"--")</f>
        <v>--</v>
      </c>
      <c r="C43" s="162" t="str">
        <f>IF('E-2'!D45="Y",'E-2'!C45,"--")</f>
        <v>--</v>
      </c>
      <c r="D43" s="193" t="str">
        <f>IF('E-2'!D45="Y",'E-2'!D45,"--")</f>
        <v>--</v>
      </c>
      <c r="E43" s="192" t="e">
        <f t="shared" si="0"/>
        <v>#N/A</v>
      </c>
      <c r="F43" s="106" t="e">
        <f>VLOOKUP(B43,'CAO-RBC'!$B$5:$K$265,10,FALSE)</f>
        <v>#N/A</v>
      </c>
      <c r="G43" s="224" t="str">
        <f>'E-2'!G45</f>
        <v>--</v>
      </c>
      <c r="H43" s="225" t="e">
        <f>VLOOKUP($B43,'CAO-RBC'!$B$4:$J$266,3,FALSE)</f>
        <v>#N/A</v>
      </c>
      <c r="I43" s="226" t="e">
        <f t="shared" si="1"/>
        <v>#N/A</v>
      </c>
      <c r="J43" s="225" t="e">
        <f>VLOOKUP($B43,'CAO-RBC'!$B$4:$J$266,4,FALSE)</f>
        <v>#N/A</v>
      </c>
      <c r="K43" s="22" t="e">
        <f t="shared" si="2"/>
        <v>#N/A</v>
      </c>
      <c r="L43" s="227" t="str">
        <f>'E-2'!H45</f>
        <v>--</v>
      </c>
      <c r="M43" s="225" t="e">
        <f>VLOOKUP($B43,'CAO-RBC'!$B$4:$J$266,5,FALSE)</f>
        <v>#N/A</v>
      </c>
      <c r="N43" s="228" t="e">
        <f t="shared" si="3"/>
        <v>#N/A</v>
      </c>
      <c r="O43" s="225" t="e">
        <f>VLOOKUP($B43,'CAO-RBC'!$B$4:$J$266,6,FALSE)</f>
        <v>#N/A</v>
      </c>
      <c r="P43" s="26" t="e">
        <f t="shared" si="4"/>
        <v>#N/A</v>
      </c>
      <c r="Q43" s="85" t="str">
        <f>'E-2'!I45</f>
        <v>--</v>
      </c>
      <c r="R43" s="225" t="e">
        <f>VLOOKUP($B43,'CAO-RBC'!$B$4:$J$266,7,FALSE)</f>
        <v>#N/A</v>
      </c>
      <c r="S43" s="226" t="e">
        <f t="shared" si="5"/>
        <v>#N/A</v>
      </c>
      <c r="T43" s="225" t="e">
        <f>VLOOKUP($B43,'CAO-RBC'!$B$4:$J$266,8,FALSE)</f>
        <v>#N/A</v>
      </c>
      <c r="U43" s="26" t="e">
        <f t="shared" si="6"/>
        <v>#N/A</v>
      </c>
      <c r="V43" s="104" t="str">
        <f>'E-2'!J45</f>
        <v>--</v>
      </c>
      <c r="W43" s="225" t="e">
        <f>VLOOKUP($B43,'CAO-RBC'!$B$4:$J$266,9,FALSE)</f>
        <v>#N/A</v>
      </c>
      <c r="X43" s="26" t="e">
        <f t="shared" si="7"/>
        <v>#N/A</v>
      </c>
    </row>
    <row r="44" spans="2:24">
      <c r="B44" s="229" t="str">
        <f>IF('E-2'!D46="Y",'E-2'!B46,"--")</f>
        <v>--</v>
      </c>
      <c r="C44" s="162" t="str">
        <f>IF('E-2'!D46="Y",'E-2'!C46,"--")</f>
        <v>--</v>
      </c>
      <c r="D44" s="193" t="str">
        <f>IF('E-2'!D46="Y",'E-2'!D46,"--")</f>
        <v>--</v>
      </c>
      <c r="E44" s="192" t="e">
        <f t="shared" si="0"/>
        <v>#N/A</v>
      </c>
      <c r="F44" s="106" t="e">
        <f>VLOOKUP(B44,'CAO-RBC'!$B$5:$K$265,10,FALSE)</f>
        <v>#N/A</v>
      </c>
      <c r="G44" s="224" t="str">
        <f>'E-2'!G46</f>
        <v>--</v>
      </c>
      <c r="H44" s="225" t="e">
        <f>VLOOKUP($B44,'CAO-RBC'!$B$4:$J$266,3,FALSE)</f>
        <v>#N/A</v>
      </c>
      <c r="I44" s="226" t="e">
        <f t="shared" si="1"/>
        <v>#N/A</v>
      </c>
      <c r="J44" s="225" t="e">
        <f>VLOOKUP($B44,'CAO-RBC'!$B$4:$J$266,4,FALSE)</f>
        <v>#N/A</v>
      </c>
      <c r="K44" s="22" t="e">
        <f t="shared" si="2"/>
        <v>#N/A</v>
      </c>
      <c r="L44" s="227" t="str">
        <f>'E-2'!H46</f>
        <v>--</v>
      </c>
      <c r="M44" s="225" t="e">
        <f>VLOOKUP($B44,'CAO-RBC'!$B$4:$J$266,5,FALSE)</f>
        <v>#N/A</v>
      </c>
      <c r="N44" s="228" t="e">
        <f t="shared" si="3"/>
        <v>#N/A</v>
      </c>
      <c r="O44" s="225" t="e">
        <f>VLOOKUP($B44,'CAO-RBC'!$B$4:$J$266,6,FALSE)</f>
        <v>#N/A</v>
      </c>
      <c r="P44" s="26" t="e">
        <f t="shared" si="4"/>
        <v>#N/A</v>
      </c>
      <c r="Q44" s="85" t="str">
        <f>'E-2'!I46</f>
        <v>--</v>
      </c>
      <c r="R44" s="225" t="e">
        <f>VLOOKUP($B44,'CAO-RBC'!$B$4:$J$266,7,FALSE)</f>
        <v>#N/A</v>
      </c>
      <c r="S44" s="226" t="e">
        <f t="shared" si="5"/>
        <v>#N/A</v>
      </c>
      <c r="T44" s="225" t="e">
        <f>VLOOKUP($B44,'CAO-RBC'!$B$4:$J$266,8,FALSE)</f>
        <v>#N/A</v>
      </c>
      <c r="U44" s="26" t="e">
        <f t="shared" si="6"/>
        <v>#N/A</v>
      </c>
      <c r="V44" s="104" t="str">
        <f>'E-2'!J46</f>
        <v>--</v>
      </c>
      <c r="W44" s="225" t="e">
        <f>VLOOKUP($B44,'CAO-RBC'!$B$4:$J$266,9,FALSE)</f>
        <v>#N/A</v>
      </c>
      <c r="X44" s="26" t="e">
        <f t="shared" si="7"/>
        <v>#N/A</v>
      </c>
    </row>
    <row r="45" spans="2:24">
      <c r="B45" s="229" t="str">
        <f>IF('E-2'!D47="Y",'E-2'!B47,"--")</f>
        <v>--</v>
      </c>
      <c r="C45" s="162" t="str">
        <f>IF('E-2'!D47="Y",'E-2'!C47,"--")</f>
        <v>--</v>
      </c>
      <c r="D45" s="193" t="str">
        <f>IF('E-2'!D47="Y",'E-2'!D47,"--")</f>
        <v>--</v>
      </c>
      <c r="E45" s="192" t="e">
        <f t="shared" si="0"/>
        <v>#N/A</v>
      </c>
      <c r="F45" s="106" t="e">
        <f>VLOOKUP(B45,'CAO-RBC'!$B$5:$K$265,10,FALSE)</f>
        <v>#N/A</v>
      </c>
      <c r="G45" s="224" t="str">
        <f>'E-2'!G47</f>
        <v>--</v>
      </c>
      <c r="H45" s="225" t="e">
        <f>VLOOKUP($B45,'CAO-RBC'!$B$4:$J$266,3,FALSE)</f>
        <v>#N/A</v>
      </c>
      <c r="I45" s="226" t="e">
        <f t="shared" si="1"/>
        <v>#N/A</v>
      </c>
      <c r="J45" s="225" t="e">
        <f>VLOOKUP($B45,'CAO-RBC'!$B$4:$J$266,4,FALSE)</f>
        <v>#N/A</v>
      </c>
      <c r="K45" s="22" t="e">
        <f t="shared" si="2"/>
        <v>#N/A</v>
      </c>
      <c r="L45" s="227" t="str">
        <f>'E-2'!H47</f>
        <v>--</v>
      </c>
      <c r="M45" s="225" t="e">
        <f>VLOOKUP($B45,'CAO-RBC'!$B$4:$J$266,5,FALSE)</f>
        <v>#N/A</v>
      </c>
      <c r="N45" s="228" t="e">
        <f t="shared" si="3"/>
        <v>#N/A</v>
      </c>
      <c r="O45" s="225" t="e">
        <f>VLOOKUP($B45,'CAO-RBC'!$B$4:$J$266,6,FALSE)</f>
        <v>#N/A</v>
      </c>
      <c r="P45" s="26" t="e">
        <f t="shared" si="4"/>
        <v>#N/A</v>
      </c>
      <c r="Q45" s="85" t="str">
        <f>'E-2'!I47</f>
        <v>--</v>
      </c>
      <c r="R45" s="225" t="e">
        <f>VLOOKUP($B45,'CAO-RBC'!$B$4:$J$266,7,FALSE)</f>
        <v>#N/A</v>
      </c>
      <c r="S45" s="226" t="e">
        <f t="shared" si="5"/>
        <v>#N/A</v>
      </c>
      <c r="T45" s="225" t="e">
        <f>VLOOKUP($B45,'CAO-RBC'!$B$4:$J$266,8,FALSE)</f>
        <v>#N/A</v>
      </c>
      <c r="U45" s="26" t="e">
        <f t="shared" si="6"/>
        <v>#N/A</v>
      </c>
      <c r="V45" s="104" t="str">
        <f>'E-2'!J47</f>
        <v>--</v>
      </c>
      <c r="W45" s="225" t="e">
        <f>VLOOKUP($B45,'CAO-RBC'!$B$4:$J$266,9,FALSE)</f>
        <v>#N/A</v>
      </c>
      <c r="X45" s="26" t="e">
        <f t="shared" si="7"/>
        <v>#N/A</v>
      </c>
    </row>
    <row r="46" spans="2:24">
      <c r="B46" s="229" t="str">
        <f>IF('E-2'!D48="Y",'E-2'!B48,"--")</f>
        <v>--</v>
      </c>
      <c r="C46" s="162" t="str">
        <f>IF('E-2'!D48="Y",'E-2'!C48,"--")</f>
        <v>--</v>
      </c>
      <c r="D46" s="193" t="str">
        <f>IF('E-2'!D48="Y",'E-2'!D48,"--")</f>
        <v>--</v>
      </c>
      <c r="E46" s="192" t="e">
        <f t="shared" si="0"/>
        <v>#N/A</v>
      </c>
      <c r="F46" s="106" t="e">
        <f>VLOOKUP(B46,'CAO-RBC'!$B$5:$K$265,10,FALSE)</f>
        <v>#N/A</v>
      </c>
      <c r="G46" s="224" t="str">
        <f>'E-2'!G48</f>
        <v>--</v>
      </c>
      <c r="H46" s="225" t="e">
        <f>VLOOKUP($B46,'CAO-RBC'!$B$4:$J$266,3,FALSE)</f>
        <v>#N/A</v>
      </c>
      <c r="I46" s="226" t="e">
        <f t="shared" si="1"/>
        <v>#N/A</v>
      </c>
      <c r="J46" s="225" t="e">
        <f>VLOOKUP($B46,'CAO-RBC'!$B$4:$J$266,4,FALSE)</f>
        <v>#N/A</v>
      </c>
      <c r="K46" s="22" t="e">
        <f t="shared" si="2"/>
        <v>#N/A</v>
      </c>
      <c r="L46" s="227" t="str">
        <f>'E-2'!H48</f>
        <v>--</v>
      </c>
      <c r="M46" s="225" t="e">
        <f>VLOOKUP($B46,'CAO-RBC'!$B$4:$J$266,5,FALSE)</f>
        <v>#N/A</v>
      </c>
      <c r="N46" s="228" t="e">
        <f t="shared" si="3"/>
        <v>#N/A</v>
      </c>
      <c r="O46" s="225" t="e">
        <f>VLOOKUP($B46,'CAO-RBC'!$B$4:$J$266,6,FALSE)</f>
        <v>#N/A</v>
      </c>
      <c r="P46" s="26" t="e">
        <f t="shared" si="4"/>
        <v>#N/A</v>
      </c>
      <c r="Q46" s="85" t="str">
        <f>'E-2'!I48</f>
        <v>--</v>
      </c>
      <c r="R46" s="225" t="e">
        <f>VLOOKUP($B46,'CAO-RBC'!$B$4:$J$266,7,FALSE)</f>
        <v>#N/A</v>
      </c>
      <c r="S46" s="226" t="e">
        <f t="shared" si="5"/>
        <v>#N/A</v>
      </c>
      <c r="T46" s="225" t="e">
        <f>VLOOKUP($B46,'CAO-RBC'!$B$4:$J$266,8,FALSE)</f>
        <v>#N/A</v>
      </c>
      <c r="U46" s="26" t="e">
        <f t="shared" si="6"/>
        <v>#N/A</v>
      </c>
      <c r="V46" s="104" t="str">
        <f>'E-2'!J48</f>
        <v>--</v>
      </c>
      <c r="W46" s="225" t="e">
        <f>VLOOKUP($B46,'CAO-RBC'!$B$4:$J$266,9,FALSE)</f>
        <v>#N/A</v>
      </c>
      <c r="X46" s="26" t="e">
        <f t="shared" si="7"/>
        <v>#N/A</v>
      </c>
    </row>
    <row r="47" spans="2:24" ht="15.75" customHeight="1">
      <c r="B47" s="229" t="str">
        <f>IF('E-2'!D49="Y",'E-2'!B49,"--")</f>
        <v>--</v>
      </c>
      <c r="C47" s="162" t="str">
        <f>IF('E-2'!D49="Y",'E-2'!C49,"--")</f>
        <v>--</v>
      </c>
      <c r="D47" s="193" t="str">
        <f>IF('E-2'!D49="Y",'E-2'!D49,"--")</f>
        <v>--</v>
      </c>
      <c r="E47" s="192" t="e">
        <f t="shared" si="0"/>
        <v>#N/A</v>
      </c>
      <c r="F47" s="106" t="e">
        <f>VLOOKUP(B47,'CAO-RBC'!$B$5:$K$265,10,FALSE)</f>
        <v>#N/A</v>
      </c>
      <c r="G47" s="224" t="str">
        <f>'E-2'!G49</f>
        <v>--</v>
      </c>
      <c r="H47" s="225" t="e">
        <f>VLOOKUP($B47,'CAO-RBC'!$B$4:$J$266,3,FALSE)</f>
        <v>#N/A</v>
      </c>
      <c r="I47" s="226" t="e">
        <f t="shared" si="1"/>
        <v>#N/A</v>
      </c>
      <c r="J47" s="225" t="e">
        <f>VLOOKUP($B47,'CAO-RBC'!$B$4:$J$266,4,FALSE)</f>
        <v>#N/A</v>
      </c>
      <c r="K47" s="22" t="e">
        <f t="shared" si="2"/>
        <v>#N/A</v>
      </c>
      <c r="L47" s="227" t="str">
        <f>'E-2'!H49</f>
        <v>--</v>
      </c>
      <c r="M47" s="225" t="e">
        <f>VLOOKUP($B47,'CAO-RBC'!$B$4:$J$266,5,FALSE)</f>
        <v>#N/A</v>
      </c>
      <c r="N47" s="228" t="e">
        <f t="shared" si="3"/>
        <v>#N/A</v>
      </c>
      <c r="O47" s="225" t="e">
        <f>VLOOKUP($B47,'CAO-RBC'!$B$4:$J$266,6,FALSE)</f>
        <v>#N/A</v>
      </c>
      <c r="P47" s="26" t="e">
        <f t="shared" si="4"/>
        <v>#N/A</v>
      </c>
      <c r="Q47" s="85" t="str">
        <f>'E-2'!I49</f>
        <v>--</v>
      </c>
      <c r="R47" s="225" t="e">
        <f>VLOOKUP($B47,'CAO-RBC'!$B$4:$J$266,7,FALSE)</f>
        <v>#N/A</v>
      </c>
      <c r="S47" s="226" t="e">
        <f t="shared" si="5"/>
        <v>#N/A</v>
      </c>
      <c r="T47" s="225" t="e">
        <f>VLOOKUP($B47,'CAO-RBC'!$B$4:$J$266,8,FALSE)</f>
        <v>#N/A</v>
      </c>
      <c r="U47" s="26" t="e">
        <f t="shared" si="6"/>
        <v>#N/A</v>
      </c>
      <c r="V47" s="104" t="str">
        <f>'E-2'!J49</f>
        <v>--</v>
      </c>
      <c r="W47" s="225" t="e">
        <f>VLOOKUP($B47,'CAO-RBC'!$B$4:$J$266,9,FALSE)</f>
        <v>#N/A</v>
      </c>
      <c r="X47" s="26" t="e">
        <f t="shared" si="7"/>
        <v>#N/A</v>
      </c>
    </row>
    <row r="48" spans="2:24">
      <c r="B48" s="229" t="str">
        <f>IF('E-2'!D50="Y",'E-2'!B50,"--")</f>
        <v>--</v>
      </c>
      <c r="C48" s="162" t="str">
        <f>IF('E-2'!D50="Y",'E-2'!C50,"--")</f>
        <v>--</v>
      </c>
      <c r="D48" s="193" t="str">
        <f>IF('E-2'!D50="Y",'E-2'!D50,"--")</f>
        <v>--</v>
      </c>
      <c r="E48" s="192" t="e">
        <f t="shared" si="0"/>
        <v>#N/A</v>
      </c>
      <c r="F48" s="106" t="e">
        <f>VLOOKUP(B48,'CAO-RBC'!$B$5:$K$265,10,FALSE)</f>
        <v>#N/A</v>
      </c>
      <c r="G48" s="224" t="str">
        <f>'E-2'!G50</f>
        <v>--</v>
      </c>
      <c r="H48" s="225" t="e">
        <f>VLOOKUP($B48,'CAO-RBC'!$B$4:$J$266,3,FALSE)</f>
        <v>#N/A</v>
      </c>
      <c r="I48" s="226" t="e">
        <f t="shared" si="1"/>
        <v>#N/A</v>
      </c>
      <c r="J48" s="225" t="e">
        <f>VLOOKUP($B48,'CAO-RBC'!$B$4:$J$266,4,FALSE)</f>
        <v>#N/A</v>
      </c>
      <c r="K48" s="22" t="e">
        <f t="shared" si="2"/>
        <v>#N/A</v>
      </c>
      <c r="L48" s="227" t="str">
        <f>'E-2'!H50</f>
        <v>--</v>
      </c>
      <c r="M48" s="225" t="e">
        <f>VLOOKUP($B48,'CAO-RBC'!$B$4:$J$266,5,FALSE)</f>
        <v>#N/A</v>
      </c>
      <c r="N48" s="228" t="e">
        <f t="shared" si="3"/>
        <v>#N/A</v>
      </c>
      <c r="O48" s="225" t="e">
        <f>VLOOKUP($B48,'CAO-RBC'!$B$4:$J$266,6,FALSE)</f>
        <v>#N/A</v>
      </c>
      <c r="P48" s="26" t="e">
        <f t="shared" si="4"/>
        <v>#N/A</v>
      </c>
      <c r="Q48" s="85" t="str">
        <f>'E-2'!I50</f>
        <v>--</v>
      </c>
      <c r="R48" s="225" t="e">
        <f>VLOOKUP($B48,'CAO-RBC'!$B$4:$J$266,7,FALSE)</f>
        <v>#N/A</v>
      </c>
      <c r="S48" s="226" t="e">
        <f t="shared" si="5"/>
        <v>#N/A</v>
      </c>
      <c r="T48" s="225" t="e">
        <f>VLOOKUP($B48,'CAO-RBC'!$B$4:$J$266,8,FALSE)</f>
        <v>#N/A</v>
      </c>
      <c r="U48" s="26" t="e">
        <f t="shared" si="6"/>
        <v>#N/A</v>
      </c>
      <c r="V48" s="104" t="str">
        <f>'E-2'!J50</f>
        <v>--</v>
      </c>
      <c r="W48" s="225" t="e">
        <f>VLOOKUP($B48,'CAO-RBC'!$B$4:$J$266,9,FALSE)</f>
        <v>#N/A</v>
      </c>
      <c r="X48" s="26" t="e">
        <f t="shared" si="7"/>
        <v>#N/A</v>
      </c>
    </row>
    <row r="49" spans="2:24">
      <c r="B49" s="229" t="str">
        <f>IF('E-2'!D51="Y",'E-2'!B51,"--")</f>
        <v>--</v>
      </c>
      <c r="C49" s="162" t="str">
        <f>IF('E-2'!D51="Y",'E-2'!C51,"--")</f>
        <v>--</v>
      </c>
      <c r="D49" s="193" t="str">
        <f>IF('E-2'!D51="Y",'E-2'!D51,"--")</f>
        <v>--</v>
      </c>
      <c r="E49" s="192" t="e">
        <f t="shared" si="0"/>
        <v>#N/A</v>
      </c>
      <c r="F49" s="106" t="e">
        <f>VLOOKUP(B49,'CAO-RBC'!$B$5:$K$265,10,FALSE)</f>
        <v>#N/A</v>
      </c>
      <c r="G49" s="224" t="str">
        <f>'E-2'!G51</f>
        <v>--</v>
      </c>
      <c r="H49" s="225" t="e">
        <f>VLOOKUP($B49,'CAO-RBC'!$B$4:$J$266,3,FALSE)</f>
        <v>#N/A</v>
      </c>
      <c r="I49" s="226" t="e">
        <f t="shared" si="1"/>
        <v>#N/A</v>
      </c>
      <c r="J49" s="225" t="e">
        <f>VLOOKUP($B49,'CAO-RBC'!$B$4:$J$266,4,FALSE)</f>
        <v>#N/A</v>
      </c>
      <c r="K49" s="22" t="e">
        <f t="shared" si="2"/>
        <v>#N/A</v>
      </c>
      <c r="L49" s="227" t="str">
        <f>'E-2'!H51</f>
        <v>--</v>
      </c>
      <c r="M49" s="225" t="e">
        <f>VLOOKUP($B49,'CAO-RBC'!$B$4:$J$266,5,FALSE)</f>
        <v>#N/A</v>
      </c>
      <c r="N49" s="228" t="e">
        <f t="shared" si="3"/>
        <v>#N/A</v>
      </c>
      <c r="O49" s="225" t="e">
        <f>VLOOKUP($B49,'CAO-RBC'!$B$4:$J$266,6,FALSE)</f>
        <v>#N/A</v>
      </c>
      <c r="P49" s="26" t="e">
        <f t="shared" si="4"/>
        <v>#N/A</v>
      </c>
      <c r="Q49" s="85" t="str">
        <f>'E-2'!I51</f>
        <v>--</v>
      </c>
      <c r="R49" s="225" t="e">
        <f>VLOOKUP($B49,'CAO-RBC'!$B$4:$J$266,7,FALSE)</f>
        <v>#N/A</v>
      </c>
      <c r="S49" s="226" t="e">
        <f t="shared" si="5"/>
        <v>#N/A</v>
      </c>
      <c r="T49" s="225" t="e">
        <f>VLOOKUP($B49,'CAO-RBC'!$B$4:$J$266,8,FALSE)</f>
        <v>#N/A</v>
      </c>
      <c r="U49" s="26" t="e">
        <f t="shared" si="6"/>
        <v>#N/A</v>
      </c>
      <c r="V49" s="104" t="str">
        <f>'E-2'!J51</f>
        <v>--</v>
      </c>
      <c r="W49" s="225" t="e">
        <f>VLOOKUP($B49,'CAO-RBC'!$B$4:$J$266,9,FALSE)</f>
        <v>#N/A</v>
      </c>
      <c r="X49" s="26" t="e">
        <f t="shared" si="7"/>
        <v>#N/A</v>
      </c>
    </row>
    <row r="50" spans="2:24">
      <c r="B50" s="229" t="str">
        <f>IF('E-2'!D52="Y",'E-2'!B52,"--")</f>
        <v>--</v>
      </c>
      <c r="C50" s="162" t="str">
        <f>IF('E-2'!D52="Y",'E-2'!C52,"--")</f>
        <v>--</v>
      </c>
      <c r="D50" s="193" t="str">
        <f>IF('E-2'!D52="Y",'E-2'!D52,"--")</f>
        <v>--</v>
      </c>
      <c r="E50" s="192" t="e">
        <f t="shared" si="0"/>
        <v>#N/A</v>
      </c>
      <c r="F50" s="106" t="e">
        <f>VLOOKUP(B50,'CAO-RBC'!$B$5:$K$265,10,FALSE)</f>
        <v>#N/A</v>
      </c>
      <c r="G50" s="224" t="str">
        <f>'E-2'!G52</f>
        <v>--</v>
      </c>
      <c r="H50" s="225" t="e">
        <f>VLOOKUP($B50,'CAO-RBC'!$B$4:$J$266,3,FALSE)</f>
        <v>#N/A</v>
      </c>
      <c r="I50" s="226" t="e">
        <f t="shared" si="1"/>
        <v>#N/A</v>
      </c>
      <c r="J50" s="225" t="e">
        <f>VLOOKUP($B50,'CAO-RBC'!$B$4:$J$266,4,FALSE)</f>
        <v>#N/A</v>
      </c>
      <c r="K50" s="22" t="e">
        <f t="shared" si="2"/>
        <v>#N/A</v>
      </c>
      <c r="L50" s="227" t="str">
        <f>'E-2'!H52</f>
        <v>--</v>
      </c>
      <c r="M50" s="225" t="e">
        <f>VLOOKUP($B50,'CAO-RBC'!$B$4:$J$266,5,FALSE)</f>
        <v>#N/A</v>
      </c>
      <c r="N50" s="228" t="e">
        <f t="shared" si="3"/>
        <v>#N/A</v>
      </c>
      <c r="O50" s="225" t="e">
        <f>VLOOKUP($B50,'CAO-RBC'!$B$4:$J$266,6,FALSE)</f>
        <v>#N/A</v>
      </c>
      <c r="P50" s="26" t="e">
        <f t="shared" si="4"/>
        <v>#N/A</v>
      </c>
      <c r="Q50" s="85" t="str">
        <f>'E-2'!I52</f>
        <v>--</v>
      </c>
      <c r="R50" s="225" t="e">
        <f>VLOOKUP($B50,'CAO-RBC'!$B$4:$J$266,7,FALSE)</f>
        <v>#N/A</v>
      </c>
      <c r="S50" s="226" t="e">
        <f t="shared" si="5"/>
        <v>#N/A</v>
      </c>
      <c r="T50" s="225" t="e">
        <f>VLOOKUP($B50,'CAO-RBC'!$B$4:$J$266,8,FALSE)</f>
        <v>#N/A</v>
      </c>
      <c r="U50" s="26" t="e">
        <f t="shared" si="6"/>
        <v>#N/A</v>
      </c>
      <c r="V50" s="104" t="str">
        <f>'E-2'!J52</f>
        <v>--</v>
      </c>
      <c r="W50" s="225" t="e">
        <f>VLOOKUP($B50,'CAO-RBC'!$B$4:$J$266,9,FALSE)</f>
        <v>#N/A</v>
      </c>
      <c r="X50" s="26" t="e">
        <f t="shared" si="7"/>
        <v>#N/A</v>
      </c>
    </row>
    <row r="51" spans="2:24">
      <c r="B51" s="229" t="str">
        <f>IF('E-2'!D53="Y",'E-2'!B53,"--")</f>
        <v>--</v>
      </c>
      <c r="C51" s="162" t="str">
        <f>IF('E-2'!D53="Y",'E-2'!C53,"--")</f>
        <v>--</v>
      </c>
      <c r="D51" s="193" t="str">
        <f>IF('E-2'!D53="Y",'E-2'!D53,"--")</f>
        <v>--</v>
      </c>
      <c r="E51" s="192" t="e">
        <f t="shared" si="0"/>
        <v>#N/A</v>
      </c>
      <c r="F51" s="106" t="e">
        <f>VLOOKUP(B51,'CAO-RBC'!$B$5:$K$265,10,FALSE)</f>
        <v>#N/A</v>
      </c>
      <c r="G51" s="224" t="str">
        <f>'E-2'!G53</f>
        <v>--</v>
      </c>
      <c r="H51" s="225" t="e">
        <f>VLOOKUP($B51,'CAO-RBC'!$B$4:$J$266,3,FALSE)</f>
        <v>#N/A</v>
      </c>
      <c r="I51" s="226" t="e">
        <f t="shared" si="1"/>
        <v>#N/A</v>
      </c>
      <c r="J51" s="225" t="e">
        <f>VLOOKUP($B51,'CAO-RBC'!$B$4:$J$266,4,FALSE)</f>
        <v>#N/A</v>
      </c>
      <c r="K51" s="22" t="e">
        <f t="shared" si="2"/>
        <v>#N/A</v>
      </c>
      <c r="L51" s="227" t="str">
        <f>'E-2'!H53</f>
        <v>--</v>
      </c>
      <c r="M51" s="225" t="e">
        <f>VLOOKUP($B51,'CAO-RBC'!$B$4:$J$266,5,FALSE)</f>
        <v>#N/A</v>
      </c>
      <c r="N51" s="228" t="e">
        <f t="shared" si="3"/>
        <v>#N/A</v>
      </c>
      <c r="O51" s="225" t="e">
        <f>VLOOKUP($B51,'CAO-RBC'!$B$4:$J$266,6,FALSE)</f>
        <v>#N/A</v>
      </c>
      <c r="P51" s="26" t="e">
        <f t="shared" si="4"/>
        <v>#N/A</v>
      </c>
      <c r="Q51" s="85" t="str">
        <f>'E-2'!I53</f>
        <v>--</v>
      </c>
      <c r="R51" s="225" t="e">
        <f>VLOOKUP($B51,'CAO-RBC'!$B$4:$J$266,7,FALSE)</f>
        <v>#N/A</v>
      </c>
      <c r="S51" s="226" t="e">
        <f t="shared" si="5"/>
        <v>#N/A</v>
      </c>
      <c r="T51" s="225" t="e">
        <f>VLOOKUP($B51,'CAO-RBC'!$B$4:$J$266,8,FALSE)</f>
        <v>#N/A</v>
      </c>
      <c r="U51" s="26" t="e">
        <f t="shared" si="6"/>
        <v>#N/A</v>
      </c>
      <c r="V51" s="104" t="str">
        <f>'E-2'!J53</f>
        <v>--</v>
      </c>
      <c r="W51" s="225" t="e">
        <f>VLOOKUP($B51,'CAO-RBC'!$B$4:$J$266,9,FALSE)</f>
        <v>#N/A</v>
      </c>
      <c r="X51" s="26" t="e">
        <f t="shared" si="7"/>
        <v>#N/A</v>
      </c>
    </row>
    <row r="52" spans="2:24">
      <c r="B52" s="229" t="str">
        <f>IF('E-2'!D54="Y",'E-2'!B54,"--")</f>
        <v>--</v>
      </c>
      <c r="C52" s="162" t="str">
        <f>IF('E-2'!D54="Y",'E-2'!C54,"--")</f>
        <v>--</v>
      </c>
      <c r="D52" s="193" t="str">
        <f>IF('E-2'!D54="Y",'E-2'!D54,"--")</f>
        <v>--</v>
      </c>
      <c r="E52" s="192" t="e">
        <f t="shared" si="0"/>
        <v>#N/A</v>
      </c>
      <c r="F52" s="106" t="e">
        <f>VLOOKUP(B52,'CAO-RBC'!$B$5:$K$265,10,FALSE)</f>
        <v>#N/A</v>
      </c>
      <c r="G52" s="224" t="str">
        <f>'E-2'!G54</f>
        <v>--</v>
      </c>
      <c r="H52" s="225" t="e">
        <f>VLOOKUP($B52,'CAO-RBC'!$B$4:$J$266,3,FALSE)</f>
        <v>#N/A</v>
      </c>
      <c r="I52" s="226" t="e">
        <f t="shared" si="1"/>
        <v>#N/A</v>
      </c>
      <c r="J52" s="225" t="e">
        <f>VLOOKUP($B52,'CAO-RBC'!$B$4:$J$266,4,FALSE)</f>
        <v>#N/A</v>
      </c>
      <c r="K52" s="22" t="e">
        <f t="shared" si="2"/>
        <v>#N/A</v>
      </c>
      <c r="L52" s="227" t="str">
        <f>'E-2'!H54</f>
        <v>--</v>
      </c>
      <c r="M52" s="225" t="e">
        <f>VLOOKUP($B52,'CAO-RBC'!$B$4:$J$266,5,FALSE)</f>
        <v>#N/A</v>
      </c>
      <c r="N52" s="228" t="e">
        <f t="shared" si="3"/>
        <v>#N/A</v>
      </c>
      <c r="O52" s="225" t="e">
        <f>VLOOKUP($B52,'CAO-RBC'!$B$4:$J$266,6,FALSE)</f>
        <v>#N/A</v>
      </c>
      <c r="P52" s="26" t="e">
        <f t="shared" si="4"/>
        <v>#N/A</v>
      </c>
      <c r="Q52" s="85" t="str">
        <f>'E-2'!I54</f>
        <v>--</v>
      </c>
      <c r="R52" s="225" t="e">
        <f>VLOOKUP($B52,'CAO-RBC'!$B$4:$J$266,7,FALSE)</f>
        <v>#N/A</v>
      </c>
      <c r="S52" s="226" t="e">
        <f t="shared" si="5"/>
        <v>#N/A</v>
      </c>
      <c r="T52" s="225" t="e">
        <f>VLOOKUP($B52,'CAO-RBC'!$B$4:$J$266,8,FALSE)</f>
        <v>#N/A</v>
      </c>
      <c r="U52" s="26" t="e">
        <f t="shared" si="6"/>
        <v>#N/A</v>
      </c>
      <c r="V52" s="104" t="str">
        <f>'E-2'!J54</f>
        <v>--</v>
      </c>
      <c r="W52" s="225" t="e">
        <f>VLOOKUP($B52,'CAO-RBC'!$B$4:$J$266,9,FALSE)</f>
        <v>#N/A</v>
      </c>
      <c r="X52" s="26" t="e">
        <f t="shared" si="7"/>
        <v>#N/A</v>
      </c>
    </row>
    <row r="53" spans="2:24">
      <c r="B53" s="229" t="str">
        <f>IF('E-2'!D55="Y",'E-2'!B55,"--")</f>
        <v>--</v>
      </c>
      <c r="C53" s="162" t="str">
        <f>IF('E-2'!D55="Y",'E-2'!C55,"--")</f>
        <v>--</v>
      </c>
      <c r="D53" s="193" t="str">
        <f>IF('E-2'!D55="Y",'E-2'!D55,"--")</f>
        <v>--</v>
      </c>
      <c r="E53" s="192" t="e">
        <f t="shared" si="0"/>
        <v>#N/A</v>
      </c>
      <c r="F53" s="106" t="e">
        <f>VLOOKUP(B53,'CAO-RBC'!$B$5:$K$265,10,FALSE)</f>
        <v>#N/A</v>
      </c>
      <c r="G53" s="224" t="str">
        <f>'E-2'!G55</f>
        <v>--</v>
      </c>
      <c r="H53" s="225" t="e">
        <f>VLOOKUP($B53,'CAO-RBC'!$B$4:$J$266,3,FALSE)</f>
        <v>#N/A</v>
      </c>
      <c r="I53" s="226" t="e">
        <f t="shared" si="1"/>
        <v>#N/A</v>
      </c>
      <c r="J53" s="225" t="e">
        <f>VLOOKUP($B53,'CAO-RBC'!$B$4:$J$266,4,FALSE)</f>
        <v>#N/A</v>
      </c>
      <c r="K53" s="22" t="e">
        <f t="shared" si="2"/>
        <v>#N/A</v>
      </c>
      <c r="L53" s="227" t="str">
        <f>'E-2'!H55</f>
        <v>--</v>
      </c>
      <c r="M53" s="225" t="e">
        <f>VLOOKUP($B53,'CAO-RBC'!$B$4:$J$266,5,FALSE)</f>
        <v>#N/A</v>
      </c>
      <c r="N53" s="228" t="e">
        <f t="shared" si="3"/>
        <v>#N/A</v>
      </c>
      <c r="O53" s="225" t="e">
        <f>VLOOKUP($B53,'CAO-RBC'!$B$4:$J$266,6,FALSE)</f>
        <v>#N/A</v>
      </c>
      <c r="P53" s="26" t="e">
        <f t="shared" si="4"/>
        <v>#N/A</v>
      </c>
      <c r="Q53" s="85" t="str">
        <f>'E-2'!I55</f>
        <v>--</v>
      </c>
      <c r="R53" s="225" t="e">
        <f>VLOOKUP($B53,'CAO-RBC'!$B$4:$J$266,7,FALSE)</f>
        <v>#N/A</v>
      </c>
      <c r="S53" s="226" t="e">
        <f t="shared" si="5"/>
        <v>#N/A</v>
      </c>
      <c r="T53" s="225" t="e">
        <f>VLOOKUP($B53,'CAO-RBC'!$B$4:$J$266,8,FALSE)</f>
        <v>#N/A</v>
      </c>
      <c r="U53" s="26" t="e">
        <f t="shared" si="6"/>
        <v>#N/A</v>
      </c>
      <c r="V53" s="104" t="str">
        <f>'E-2'!J55</f>
        <v>--</v>
      </c>
      <c r="W53" s="225" t="e">
        <f>VLOOKUP($B53,'CAO-RBC'!$B$4:$J$266,9,FALSE)</f>
        <v>#N/A</v>
      </c>
      <c r="X53" s="26" t="e">
        <f t="shared" si="7"/>
        <v>#N/A</v>
      </c>
    </row>
    <row r="54" spans="2:24" ht="14.25" hidden="1" customHeight="1">
      <c r="B54" s="229" t="str">
        <f>IF('E-2'!D56="Y",'E-2'!B56,"--")</f>
        <v>--</v>
      </c>
      <c r="C54" s="162" t="str">
        <f>IF('E-2'!D56="Y",'E-2'!C56,"--")</f>
        <v>--</v>
      </c>
      <c r="D54" s="193" t="str">
        <f>IF('E-2'!D56="Y",'E-2'!D56,"--")</f>
        <v>--</v>
      </c>
      <c r="E54" s="192" t="e">
        <f t="shared" si="0"/>
        <v>#N/A</v>
      </c>
      <c r="F54" s="106" t="e">
        <f>VLOOKUP(B54,'CAO-RBC'!$B$5:$K$265,10,FALSE)</f>
        <v>#N/A</v>
      </c>
      <c r="G54" s="224" t="str">
        <f>'E-2'!G56</f>
        <v>--</v>
      </c>
      <c r="H54" s="225" t="e">
        <f>VLOOKUP($B54,'CAO-RBC'!$B$4:$J$266,3,FALSE)</f>
        <v>#N/A</v>
      </c>
      <c r="I54" s="226" t="e">
        <f t="shared" si="1"/>
        <v>#N/A</v>
      </c>
      <c r="J54" s="225" t="e">
        <f>VLOOKUP($B54,'CAO-RBC'!$B$4:$J$266,4,FALSE)</f>
        <v>#N/A</v>
      </c>
      <c r="K54" s="22" t="e">
        <f t="shared" si="2"/>
        <v>#N/A</v>
      </c>
      <c r="L54" s="227" t="str">
        <f>'E-2'!H56</f>
        <v>--</v>
      </c>
      <c r="M54" s="225" t="e">
        <f>VLOOKUP($B54,'CAO-RBC'!$B$4:$J$266,5,FALSE)</f>
        <v>#N/A</v>
      </c>
      <c r="N54" s="228" t="e">
        <f t="shared" si="3"/>
        <v>#N/A</v>
      </c>
      <c r="O54" s="225" t="e">
        <f>VLOOKUP($B54,'CAO-RBC'!$B$4:$J$266,6,FALSE)</f>
        <v>#N/A</v>
      </c>
      <c r="P54" s="26" t="e">
        <f t="shared" si="4"/>
        <v>#N/A</v>
      </c>
      <c r="Q54" s="85" t="str">
        <f>'E-2'!I56</f>
        <v>--</v>
      </c>
      <c r="R54" s="225" t="e">
        <f>VLOOKUP($B54,'CAO-RBC'!$B$4:$J$266,7,FALSE)</f>
        <v>#N/A</v>
      </c>
      <c r="S54" s="226" t="e">
        <f t="shared" si="5"/>
        <v>#N/A</v>
      </c>
      <c r="T54" s="225" t="e">
        <f>VLOOKUP($B54,'CAO-RBC'!$B$4:$J$266,8,FALSE)</f>
        <v>#N/A</v>
      </c>
      <c r="U54" s="26" t="e">
        <f t="shared" si="6"/>
        <v>#N/A</v>
      </c>
      <c r="V54" s="104" t="str">
        <f>'E-2'!J56</f>
        <v>--</v>
      </c>
      <c r="W54" s="225" t="e">
        <f>VLOOKUP($B54,'CAO-RBC'!$B$4:$J$266,9,FALSE)</f>
        <v>#N/A</v>
      </c>
      <c r="X54" s="26" t="e">
        <f t="shared" si="7"/>
        <v>#N/A</v>
      </c>
    </row>
    <row r="55" spans="2:24" s="6" customFormat="1" ht="14.25" hidden="1" customHeight="1">
      <c r="B55" s="229" t="str">
        <f>IF('E-2'!D57="Y",'E-2'!B57,"--")</f>
        <v>--</v>
      </c>
      <c r="C55" s="162" t="str">
        <f>IF('E-2'!D57="Y",'E-2'!C57,"--")</f>
        <v>--</v>
      </c>
      <c r="D55" s="193" t="str">
        <f>IF('E-2'!D57="Y",'E-2'!D57,"--")</f>
        <v>--</v>
      </c>
      <c r="E55" s="192" t="e">
        <f t="shared" si="0"/>
        <v>#N/A</v>
      </c>
      <c r="F55" s="106" t="e">
        <f>VLOOKUP(B55,'CAO-RBC'!$B$5:$K$265,10,FALSE)</f>
        <v>#N/A</v>
      </c>
      <c r="G55" s="224" t="str">
        <f>'E-2'!G57</f>
        <v>--</v>
      </c>
      <c r="H55" s="225" t="e">
        <f>VLOOKUP($B55,'CAO-RBC'!$B$4:$J$266,3,FALSE)</f>
        <v>#N/A</v>
      </c>
      <c r="I55" s="226" t="e">
        <f t="shared" si="1"/>
        <v>#N/A</v>
      </c>
      <c r="J55" s="225" t="e">
        <f>VLOOKUP($B55,'CAO-RBC'!$B$4:$J$266,4,FALSE)</f>
        <v>#N/A</v>
      </c>
      <c r="K55" s="22" t="e">
        <f t="shared" si="2"/>
        <v>#N/A</v>
      </c>
      <c r="L55" s="227" t="str">
        <f>'E-2'!H57</f>
        <v>--</v>
      </c>
      <c r="M55" s="225" t="e">
        <f>VLOOKUP($B55,'CAO-RBC'!$B$4:$J$266,5,FALSE)</f>
        <v>#N/A</v>
      </c>
      <c r="N55" s="228" t="e">
        <f t="shared" si="3"/>
        <v>#N/A</v>
      </c>
      <c r="O55" s="225" t="e">
        <f>VLOOKUP($B55,'CAO-RBC'!$B$4:$J$266,6,FALSE)</f>
        <v>#N/A</v>
      </c>
      <c r="P55" s="26" t="e">
        <f t="shared" si="4"/>
        <v>#N/A</v>
      </c>
      <c r="Q55" s="85" t="str">
        <f>'E-2'!I57</f>
        <v>--</v>
      </c>
      <c r="R55" s="225" t="e">
        <f>VLOOKUP($B55,'CAO-RBC'!$B$4:$J$266,7,FALSE)</f>
        <v>#N/A</v>
      </c>
      <c r="S55" s="226" t="e">
        <f t="shared" si="5"/>
        <v>#N/A</v>
      </c>
      <c r="T55" s="225" t="e">
        <f>VLOOKUP($B55,'CAO-RBC'!$B$4:$J$266,8,FALSE)</f>
        <v>#N/A</v>
      </c>
      <c r="U55" s="26" t="e">
        <f t="shared" si="6"/>
        <v>#N/A</v>
      </c>
      <c r="V55" s="104" t="str">
        <f>'E-2'!J57</f>
        <v>--</v>
      </c>
      <c r="W55" s="225" t="e">
        <f>VLOOKUP($B55,'CAO-RBC'!$B$4:$J$266,9,FALSE)</f>
        <v>#N/A</v>
      </c>
      <c r="X55" s="26" t="e">
        <f t="shared" si="7"/>
        <v>#N/A</v>
      </c>
    </row>
    <row r="56" spans="2:24" s="6" customFormat="1" ht="14.25" hidden="1" customHeight="1">
      <c r="B56" s="229" t="str">
        <f>IF('E-2'!D58="Y",'E-2'!B58,"--")</f>
        <v>--</v>
      </c>
      <c r="C56" s="162" t="str">
        <f>IF('E-2'!D58="Y",'E-2'!C58,"--")</f>
        <v>--</v>
      </c>
      <c r="D56" s="193" t="str">
        <f>IF('E-2'!D58="Y",'E-2'!D58,"--")</f>
        <v>--</v>
      </c>
      <c r="E56" s="192" t="e">
        <f t="shared" si="0"/>
        <v>#N/A</v>
      </c>
      <c r="F56" s="106" t="e">
        <f>VLOOKUP(B56,'CAO-RBC'!$B$5:$K$265,10,FALSE)</f>
        <v>#N/A</v>
      </c>
      <c r="G56" s="224" t="str">
        <f>'E-2'!G58</f>
        <v>--</v>
      </c>
      <c r="H56" s="225" t="e">
        <f>VLOOKUP($B56,'CAO-RBC'!$B$4:$J$266,3,FALSE)</f>
        <v>#N/A</v>
      </c>
      <c r="I56" s="226" t="e">
        <f t="shared" si="1"/>
        <v>#N/A</v>
      </c>
      <c r="J56" s="225" t="e">
        <f>VLOOKUP($B56,'CAO-RBC'!$B$4:$J$266,4,FALSE)</f>
        <v>#N/A</v>
      </c>
      <c r="K56" s="22" t="e">
        <f t="shared" si="2"/>
        <v>#N/A</v>
      </c>
      <c r="L56" s="227" t="str">
        <f>'E-2'!H58</f>
        <v>--</v>
      </c>
      <c r="M56" s="225" t="e">
        <f>VLOOKUP($B56,'CAO-RBC'!$B$4:$J$266,5,FALSE)</f>
        <v>#N/A</v>
      </c>
      <c r="N56" s="228" t="e">
        <f t="shared" si="3"/>
        <v>#N/A</v>
      </c>
      <c r="O56" s="225" t="e">
        <f>VLOOKUP($B56,'CAO-RBC'!$B$4:$J$266,6,FALSE)</f>
        <v>#N/A</v>
      </c>
      <c r="P56" s="26" t="e">
        <f t="shared" si="4"/>
        <v>#N/A</v>
      </c>
      <c r="Q56" s="85" t="str">
        <f>'E-2'!I58</f>
        <v>--</v>
      </c>
      <c r="R56" s="225" t="e">
        <f>VLOOKUP($B56,'CAO-RBC'!$B$4:$J$266,7,FALSE)</f>
        <v>#N/A</v>
      </c>
      <c r="S56" s="226" t="e">
        <f t="shared" si="5"/>
        <v>#N/A</v>
      </c>
      <c r="T56" s="225" t="e">
        <f>VLOOKUP($B56,'CAO-RBC'!$B$4:$J$266,8,FALSE)</f>
        <v>#N/A</v>
      </c>
      <c r="U56" s="26" t="e">
        <f t="shared" si="6"/>
        <v>#N/A</v>
      </c>
      <c r="V56" s="104" t="str">
        <f>'E-2'!J58</f>
        <v>--</v>
      </c>
      <c r="W56" s="225" t="e">
        <f>VLOOKUP($B56,'CAO-RBC'!$B$4:$J$266,9,FALSE)</f>
        <v>#N/A</v>
      </c>
      <c r="X56" s="26" t="e">
        <f t="shared" si="7"/>
        <v>#N/A</v>
      </c>
    </row>
    <row r="57" spans="2:24" s="6" customFormat="1" ht="14.25" hidden="1" customHeight="1">
      <c r="B57" s="229" t="str">
        <f>IF('E-2'!D59="Y",'E-2'!B59,"--")</f>
        <v>--</v>
      </c>
      <c r="C57" s="162" t="str">
        <f>IF('E-2'!D59="Y",'E-2'!C59,"--")</f>
        <v>--</v>
      </c>
      <c r="D57" s="193" t="str">
        <f>IF('E-2'!D59="Y",'E-2'!D59,"--")</f>
        <v>--</v>
      </c>
      <c r="E57" s="192" t="e">
        <f t="shared" si="0"/>
        <v>#N/A</v>
      </c>
      <c r="F57" s="106" t="e">
        <f>VLOOKUP(B57,'CAO-RBC'!$B$5:$K$265,10,FALSE)</f>
        <v>#N/A</v>
      </c>
      <c r="G57" s="224" t="str">
        <f>'E-2'!G59</f>
        <v>--</v>
      </c>
      <c r="H57" s="225" t="e">
        <f>VLOOKUP($B57,'CAO-RBC'!$B$4:$J$266,3,FALSE)</f>
        <v>#N/A</v>
      </c>
      <c r="I57" s="226" t="e">
        <f t="shared" si="1"/>
        <v>#N/A</v>
      </c>
      <c r="J57" s="225" t="e">
        <f>VLOOKUP($B57,'CAO-RBC'!$B$4:$J$266,4,FALSE)</f>
        <v>#N/A</v>
      </c>
      <c r="K57" s="22" t="e">
        <f t="shared" si="2"/>
        <v>#N/A</v>
      </c>
      <c r="L57" s="227" t="str">
        <f>'E-2'!H59</f>
        <v>--</v>
      </c>
      <c r="M57" s="225" t="e">
        <f>VLOOKUP($B57,'CAO-RBC'!$B$4:$J$266,5,FALSE)</f>
        <v>#N/A</v>
      </c>
      <c r="N57" s="228" t="e">
        <f t="shared" si="3"/>
        <v>#N/A</v>
      </c>
      <c r="O57" s="225" t="e">
        <f>VLOOKUP($B57,'CAO-RBC'!$B$4:$J$266,6,FALSE)</f>
        <v>#N/A</v>
      </c>
      <c r="P57" s="26" t="e">
        <f t="shared" si="4"/>
        <v>#N/A</v>
      </c>
      <c r="Q57" s="85" t="str">
        <f>'E-2'!I59</f>
        <v>--</v>
      </c>
      <c r="R57" s="225" t="e">
        <f>VLOOKUP($B57,'CAO-RBC'!$B$4:$J$266,7,FALSE)</f>
        <v>#N/A</v>
      </c>
      <c r="S57" s="226" t="e">
        <f t="shared" si="5"/>
        <v>#N/A</v>
      </c>
      <c r="T57" s="225" t="e">
        <f>VLOOKUP($B57,'CAO-RBC'!$B$4:$J$266,8,FALSE)</f>
        <v>#N/A</v>
      </c>
      <c r="U57" s="26" t="e">
        <f t="shared" si="6"/>
        <v>#N/A</v>
      </c>
      <c r="V57" s="104" t="str">
        <f>'E-2'!J59</f>
        <v>--</v>
      </c>
      <c r="W57" s="225" t="e">
        <f>VLOOKUP($B57,'CAO-RBC'!$B$4:$J$266,9,FALSE)</f>
        <v>#N/A</v>
      </c>
      <c r="X57" s="26" t="e">
        <f t="shared" si="7"/>
        <v>#N/A</v>
      </c>
    </row>
    <row r="58" spans="2:24" s="6" customFormat="1" ht="14.25" hidden="1" customHeight="1">
      <c r="B58" s="229" t="str">
        <f>IF('E-2'!D60="Y",'E-2'!B60,"--")</f>
        <v>--</v>
      </c>
      <c r="C58" s="162" t="str">
        <f>IF('E-2'!D60="Y",'E-2'!C60,"--")</f>
        <v>--</v>
      </c>
      <c r="D58" s="193" t="str">
        <f>IF('E-2'!D60="Y",'E-2'!D60,"--")</f>
        <v>--</v>
      </c>
      <c r="E58" s="192" t="e">
        <f t="shared" si="0"/>
        <v>#N/A</v>
      </c>
      <c r="F58" s="106" t="e">
        <f>VLOOKUP(B58,'CAO-RBC'!$B$5:$K$265,10,FALSE)</f>
        <v>#N/A</v>
      </c>
      <c r="G58" s="224" t="str">
        <f>'E-2'!G60</f>
        <v>--</v>
      </c>
      <c r="H58" s="225" t="e">
        <f>VLOOKUP($B58,'CAO-RBC'!$B$4:$J$266,3,FALSE)</f>
        <v>#N/A</v>
      </c>
      <c r="I58" s="226" t="e">
        <f t="shared" si="1"/>
        <v>#N/A</v>
      </c>
      <c r="J58" s="225" t="e">
        <f>VLOOKUP($B58,'CAO-RBC'!$B$4:$J$266,4,FALSE)</f>
        <v>#N/A</v>
      </c>
      <c r="K58" s="22" t="e">
        <f t="shared" si="2"/>
        <v>#N/A</v>
      </c>
      <c r="L58" s="227" t="str">
        <f>'E-2'!H60</f>
        <v>--</v>
      </c>
      <c r="M58" s="225" t="e">
        <f>VLOOKUP($B58,'CAO-RBC'!$B$4:$J$266,5,FALSE)</f>
        <v>#N/A</v>
      </c>
      <c r="N58" s="228" t="e">
        <f t="shared" si="3"/>
        <v>#N/A</v>
      </c>
      <c r="O58" s="225" t="e">
        <f>VLOOKUP($B58,'CAO-RBC'!$B$4:$J$266,6,FALSE)</f>
        <v>#N/A</v>
      </c>
      <c r="P58" s="26" t="e">
        <f t="shared" si="4"/>
        <v>#N/A</v>
      </c>
      <c r="Q58" s="85" t="str">
        <f>'E-2'!I60</f>
        <v>--</v>
      </c>
      <c r="R58" s="225" t="e">
        <f>VLOOKUP($B58,'CAO-RBC'!$B$4:$J$266,7,FALSE)</f>
        <v>#N/A</v>
      </c>
      <c r="S58" s="226" t="e">
        <f t="shared" si="5"/>
        <v>#N/A</v>
      </c>
      <c r="T58" s="225" t="e">
        <f>VLOOKUP($B58,'CAO-RBC'!$B$4:$J$266,8,FALSE)</f>
        <v>#N/A</v>
      </c>
      <c r="U58" s="26" t="e">
        <f t="shared" si="6"/>
        <v>#N/A</v>
      </c>
      <c r="V58" s="104" t="str">
        <f>'E-2'!J60</f>
        <v>--</v>
      </c>
      <c r="W58" s="225" t="e">
        <f>VLOOKUP($B58,'CAO-RBC'!$B$4:$J$266,9,FALSE)</f>
        <v>#N/A</v>
      </c>
      <c r="X58" s="26" t="e">
        <f t="shared" si="7"/>
        <v>#N/A</v>
      </c>
    </row>
    <row r="59" spans="2:24" ht="14.25" hidden="1" customHeight="1">
      <c r="B59" s="229" t="str">
        <f>IF('E-2'!D61="Y",'E-2'!B61,"--")</f>
        <v>--</v>
      </c>
      <c r="C59" s="162" t="str">
        <f>IF('E-2'!D61="Y",'E-2'!C61,"--")</f>
        <v>--</v>
      </c>
      <c r="D59" s="193" t="str">
        <f>IF('E-2'!D61="Y",'E-2'!D61,"--")</f>
        <v>--</v>
      </c>
      <c r="E59" s="192" t="e">
        <f t="shared" si="0"/>
        <v>#N/A</v>
      </c>
      <c r="F59" s="106" t="e">
        <f>VLOOKUP(B59,'CAO-RBC'!$B$5:$K$265,10,FALSE)</f>
        <v>#N/A</v>
      </c>
      <c r="G59" s="224" t="str">
        <f>'E-2'!G61</f>
        <v>--</v>
      </c>
      <c r="H59" s="225" t="e">
        <f>VLOOKUP($B59,'CAO-RBC'!$B$4:$J$266,3,FALSE)</f>
        <v>#N/A</v>
      </c>
      <c r="I59" s="226" t="e">
        <f t="shared" si="1"/>
        <v>#N/A</v>
      </c>
      <c r="J59" s="225" t="e">
        <f>VLOOKUP($B59,'CAO-RBC'!$B$4:$J$266,4,FALSE)</f>
        <v>#N/A</v>
      </c>
      <c r="K59" s="22" t="e">
        <f t="shared" si="2"/>
        <v>#N/A</v>
      </c>
      <c r="L59" s="227" t="str">
        <f>'E-2'!H61</f>
        <v>--</v>
      </c>
      <c r="M59" s="225" t="e">
        <f>VLOOKUP($B59,'CAO-RBC'!$B$4:$J$266,5,FALSE)</f>
        <v>#N/A</v>
      </c>
      <c r="N59" s="228" t="e">
        <f t="shared" si="3"/>
        <v>#N/A</v>
      </c>
      <c r="O59" s="225" t="e">
        <f>VLOOKUP($B59,'CAO-RBC'!$B$4:$J$266,6,FALSE)</f>
        <v>#N/A</v>
      </c>
      <c r="P59" s="26" t="e">
        <f t="shared" si="4"/>
        <v>#N/A</v>
      </c>
      <c r="Q59" s="85" t="str">
        <f>'E-2'!I61</f>
        <v>--</v>
      </c>
      <c r="R59" s="225" t="e">
        <f>VLOOKUP($B59,'CAO-RBC'!$B$4:$J$266,7,FALSE)</f>
        <v>#N/A</v>
      </c>
      <c r="S59" s="226" t="e">
        <f t="shared" si="5"/>
        <v>#N/A</v>
      </c>
      <c r="T59" s="225" t="e">
        <f>VLOOKUP($B59,'CAO-RBC'!$B$4:$J$266,8,FALSE)</f>
        <v>#N/A</v>
      </c>
      <c r="U59" s="26" t="e">
        <f t="shared" si="6"/>
        <v>#N/A</v>
      </c>
      <c r="V59" s="104" t="str">
        <f>'E-2'!J61</f>
        <v>--</v>
      </c>
      <c r="W59" s="225" t="e">
        <f>VLOOKUP($B59,'CAO-RBC'!$B$4:$J$266,9,FALSE)</f>
        <v>#N/A</v>
      </c>
      <c r="X59" s="26" t="e">
        <f t="shared" si="7"/>
        <v>#N/A</v>
      </c>
    </row>
    <row r="60" spans="2:24">
      <c r="B60" s="229" t="str">
        <f>IF('E-2'!D62="Y",'E-2'!B62,"--")</f>
        <v>--</v>
      </c>
      <c r="C60" s="162" t="str">
        <f>IF('E-2'!D62="Y",'E-2'!C62,"--")</f>
        <v>--</v>
      </c>
      <c r="D60" s="193" t="str">
        <f>IF('E-2'!D62="Y",'E-2'!D62,"--")</f>
        <v>--</v>
      </c>
      <c r="E60" s="192" t="e">
        <f t="shared" si="0"/>
        <v>#N/A</v>
      </c>
      <c r="F60" s="106" t="e">
        <f>VLOOKUP(B60,'CAO-RBC'!$B$5:$K$265,10,FALSE)</f>
        <v>#N/A</v>
      </c>
      <c r="G60" s="224" t="str">
        <f>'E-2'!G62</f>
        <v>--</v>
      </c>
      <c r="H60" s="225" t="e">
        <f>VLOOKUP($B60,'CAO-RBC'!$B$4:$J$266,3,FALSE)</f>
        <v>#N/A</v>
      </c>
      <c r="I60" s="226" t="e">
        <f t="shared" si="1"/>
        <v>#N/A</v>
      </c>
      <c r="J60" s="225" t="e">
        <f>VLOOKUP($B60,'CAO-RBC'!$B$4:$J$266,4,FALSE)</f>
        <v>#N/A</v>
      </c>
      <c r="K60" s="22" t="e">
        <f t="shared" si="2"/>
        <v>#N/A</v>
      </c>
      <c r="L60" s="227" t="str">
        <f>'E-2'!H62</f>
        <v>--</v>
      </c>
      <c r="M60" s="225" t="e">
        <f>VLOOKUP($B60,'CAO-RBC'!$B$4:$J$266,5,FALSE)</f>
        <v>#N/A</v>
      </c>
      <c r="N60" s="228" t="e">
        <f t="shared" si="3"/>
        <v>#N/A</v>
      </c>
      <c r="O60" s="225" t="e">
        <f>VLOOKUP($B60,'CAO-RBC'!$B$4:$J$266,6,FALSE)</f>
        <v>#N/A</v>
      </c>
      <c r="P60" s="26" t="e">
        <f t="shared" si="4"/>
        <v>#N/A</v>
      </c>
      <c r="Q60" s="85" t="str">
        <f>'E-2'!I62</f>
        <v>--</v>
      </c>
      <c r="R60" s="225" t="e">
        <f>VLOOKUP($B60,'CAO-RBC'!$B$4:$J$266,7,FALSE)</f>
        <v>#N/A</v>
      </c>
      <c r="S60" s="226" t="e">
        <f t="shared" si="5"/>
        <v>#N/A</v>
      </c>
      <c r="T60" s="225" t="e">
        <f>VLOOKUP($B60,'CAO-RBC'!$B$4:$J$266,8,FALSE)</f>
        <v>#N/A</v>
      </c>
      <c r="U60" s="26" t="e">
        <f t="shared" si="6"/>
        <v>#N/A</v>
      </c>
      <c r="V60" s="104" t="str">
        <f>'E-2'!J62</f>
        <v>--</v>
      </c>
      <c r="W60" s="225" t="e">
        <f>VLOOKUP($B60,'CAO-RBC'!$B$4:$J$266,9,FALSE)</f>
        <v>#N/A</v>
      </c>
      <c r="X60" s="26" t="e">
        <f t="shared" si="7"/>
        <v>#N/A</v>
      </c>
    </row>
    <row r="61" spans="2:24">
      <c r="B61" s="229" t="str">
        <f>IF('E-2'!D63="Y",'E-2'!B63,"--")</f>
        <v>--</v>
      </c>
      <c r="C61" s="162" t="str">
        <f>IF('E-2'!D63="Y",'E-2'!C63,"--")</f>
        <v>--</v>
      </c>
      <c r="D61" s="193" t="str">
        <f>IF('E-2'!D63="Y",'E-2'!D63,"--")</f>
        <v>--</v>
      </c>
      <c r="E61" s="192" t="e">
        <f t="shared" si="0"/>
        <v>#N/A</v>
      </c>
      <c r="F61" s="106" t="e">
        <f>VLOOKUP(B61,'CAO-RBC'!$B$5:$K$265,10,FALSE)</f>
        <v>#N/A</v>
      </c>
      <c r="G61" s="224" t="str">
        <f>'E-2'!G63</f>
        <v>--</v>
      </c>
      <c r="H61" s="225" t="e">
        <f>VLOOKUP($B61,'CAO-RBC'!$B$4:$J$266,3,FALSE)</f>
        <v>#N/A</v>
      </c>
      <c r="I61" s="226" t="e">
        <f t="shared" si="1"/>
        <v>#N/A</v>
      </c>
      <c r="J61" s="225" t="e">
        <f>VLOOKUP($B61,'CAO-RBC'!$B$4:$J$266,4,FALSE)</f>
        <v>#N/A</v>
      </c>
      <c r="K61" s="22" t="e">
        <f t="shared" si="2"/>
        <v>#N/A</v>
      </c>
      <c r="L61" s="227" t="str">
        <f>'E-2'!H63</f>
        <v>--</v>
      </c>
      <c r="M61" s="225" t="e">
        <f>VLOOKUP($B61,'CAO-RBC'!$B$4:$J$266,5,FALSE)</f>
        <v>#N/A</v>
      </c>
      <c r="N61" s="228" t="e">
        <f t="shared" si="3"/>
        <v>#N/A</v>
      </c>
      <c r="O61" s="225" t="e">
        <f>VLOOKUP($B61,'CAO-RBC'!$B$4:$J$266,6,FALSE)</f>
        <v>#N/A</v>
      </c>
      <c r="P61" s="26" t="e">
        <f t="shared" si="4"/>
        <v>#N/A</v>
      </c>
      <c r="Q61" s="85" t="str">
        <f>'E-2'!I63</f>
        <v>--</v>
      </c>
      <c r="R61" s="225" t="e">
        <f>VLOOKUP($B61,'CAO-RBC'!$B$4:$J$266,7,FALSE)</f>
        <v>#N/A</v>
      </c>
      <c r="S61" s="226" t="e">
        <f t="shared" si="5"/>
        <v>#N/A</v>
      </c>
      <c r="T61" s="225" t="e">
        <f>VLOOKUP($B61,'CAO-RBC'!$B$4:$J$266,8,FALSE)</f>
        <v>#N/A</v>
      </c>
      <c r="U61" s="26" t="e">
        <f t="shared" si="6"/>
        <v>#N/A</v>
      </c>
      <c r="V61" s="104" t="str">
        <f>'E-2'!J63</f>
        <v>--</v>
      </c>
      <c r="W61" s="225" t="e">
        <f>VLOOKUP($B61,'CAO-RBC'!$B$4:$J$266,9,FALSE)</f>
        <v>#N/A</v>
      </c>
      <c r="X61" s="26" t="e">
        <f t="shared" si="7"/>
        <v>#N/A</v>
      </c>
    </row>
    <row r="62" spans="2:24">
      <c r="B62" s="229" t="str">
        <f>IF('E-2'!D64="Y",'E-2'!B64,"--")</f>
        <v>--</v>
      </c>
      <c r="C62" s="162" t="str">
        <f>IF('E-2'!D64="Y",'E-2'!C64,"--")</f>
        <v>--</v>
      </c>
      <c r="D62" s="193" t="str">
        <f>IF('E-2'!D64="Y",'E-2'!D64,"--")</f>
        <v>--</v>
      </c>
      <c r="E62" s="192" t="e">
        <f t="shared" si="0"/>
        <v>#N/A</v>
      </c>
      <c r="F62" s="106" t="e">
        <f>VLOOKUP(B62,'CAO-RBC'!$B$5:$K$265,10,FALSE)</f>
        <v>#N/A</v>
      </c>
      <c r="G62" s="224" t="str">
        <f>'E-2'!G64</f>
        <v>--</v>
      </c>
      <c r="H62" s="225" t="e">
        <f>VLOOKUP($B62,'CAO-RBC'!$B$4:$J$266,3,FALSE)</f>
        <v>#N/A</v>
      </c>
      <c r="I62" s="226" t="e">
        <f t="shared" si="1"/>
        <v>#N/A</v>
      </c>
      <c r="J62" s="225" t="e">
        <f>VLOOKUP($B62,'CAO-RBC'!$B$4:$J$266,4,FALSE)</f>
        <v>#N/A</v>
      </c>
      <c r="K62" s="22" t="e">
        <f t="shared" si="2"/>
        <v>#N/A</v>
      </c>
      <c r="L62" s="227" t="str">
        <f>'E-2'!H64</f>
        <v>--</v>
      </c>
      <c r="M62" s="225" t="e">
        <f>VLOOKUP($B62,'CAO-RBC'!$B$4:$J$266,5,FALSE)</f>
        <v>#N/A</v>
      </c>
      <c r="N62" s="228" t="e">
        <f t="shared" si="3"/>
        <v>#N/A</v>
      </c>
      <c r="O62" s="225" t="e">
        <f>VLOOKUP($B62,'CAO-RBC'!$B$4:$J$266,6,FALSE)</f>
        <v>#N/A</v>
      </c>
      <c r="P62" s="26" t="e">
        <f t="shared" si="4"/>
        <v>#N/A</v>
      </c>
      <c r="Q62" s="85" t="str">
        <f>'E-2'!I64</f>
        <v>--</v>
      </c>
      <c r="R62" s="225" t="e">
        <f>VLOOKUP($B62,'CAO-RBC'!$B$4:$J$266,7,FALSE)</f>
        <v>#N/A</v>
      </c>
      <c r="S62" s="226" t="e">
        <f t="shared" si="5"/>
        <v>#N/A</v>
      </c>
      <c r="T62" s="225" t="e">
        <f>VLOOKUP($B62,'CAO-RBC'!$B$4:$J$266,8,FALSE)</f>
        <v>#N/A</v>
      </c>
      <c r="U62" s="26" t="e">
        <f t="shared" si="6"/>
        <v>#N/A</v>
      </c>
      <c r="V62" s="104" t="str">
        <f>'E-2'!J64</f>
        <v>--</v>
      </c>
      <c r="W62" s="225" t="e">
        <f>VLOOKUP($B62,'CAO-RBC'!$B$4:$J$266,9,FALSE)</f>
        <v>#N/A</v>
      </c>
      <c r="X62" s="26" t="e">
        <f t="shared" si="7"/>
        <v>#N/A</v>
      </c>
    </row>
    <row r="63" spans="2:24">
      <c r="B63" s="229" t="str">
        <f>IF('E-2'!D65="Y",'E-2'!B65,"--")</f>
        <v>--</v>
      </c>
      <c r="C63" s="162" t="str">
        <f>IF('E-2'!D65="Y",'E-2'!C65,"--")</f>
        <v>--</v>
      </c>
      <c r="D63" s="193" t="str">
        <f>IF('E-2'!D65="Y",'E-2'!D65,"--")</f>
        <v>--</v>
      </c>
      <c r="E63" s="192" t="e">
        <f t="shared" si="0"/>
        <v>#N/A</v>
      </c>
      <c r="F63" s="106" t="e">
        <f>VLOOKUP(B63,'CAO-RBC'!$B$5:$K$265,10,FALSE)</f>
        <v>#N/A</v>
      </c>
      <c r="G63" s="224" t="str">
        <f>'E-2'!G65</f>
        <v>--</v>
      </c>
      <c r="H63" s="225" t="e">
        <f>VLOOKUP($B63,'CAO-RBC'!$B$4:$J$266,3,FALSE)</f>
        <v>#N/A</v>
      </c>
      <c r="I63" s="226" t="e">
        <f t="shared" si="1"/>
        <v>#N/A</v>
      </c>
      <c r="J63" s="225" t="e">
        <f>VLOOKUP($B63,'CAO-RBC'!$B$4:$J$266,4,FALSE)</f>
        <v>#N/A</v>
      </c>
      <c r="K63" s="22" t="e">
        <f t="shared" si="2"/>
        <v>#N/A</v>
      </c>
      <c r="L63" s="227" t="str">
        <f>'E-2'!H65</f>
        <v>--</v>
      </c>
      <c r="M63" s="225" t="e">
        <f>VLOOKUP($B63,'CAO-RBC'!$B$4:$J$266,5,FALSE)</f>
        <v>#N/A</v>
      </c>
      <c r="N63" s="228" t="e">
        <f t="shared" si="3"/>
        <v>#N/A</v>
      </c>
      <c r="O63" s="225" t="e">
        <f>VLOOKUP($B63,'CAO-RBC'!$B$4:$J$266,6,FALSE)</f>
        <v>#N/A</v>
      </c>
      <c r="P63" s="26" t="e">
        <f t="shared" si="4"/>
        <v>#N/A</v>
      </c>
      <c r="Q63" s="85" t="str">
        <f>'E-2'!I65</f>
        <v>--</v>
      </c>
      <c r="R63" s="225" t="e">
        <f>VLOOKUP($B63,'CAO-RBC'!$B$4:$J$266,7,FALSE)</f>
        <v>#N/A</v>
      </c>
      <c r="S63" s="226" t="e">
        <f t="shared" si="5"/>
        <v>#N/A</v>
      </c>
      <c r="T63" s="225" t="e">
        <f>VLOOKUP($B63,'CAO-RBC'!$B$4:$J$266,8,FALSE)</f>
        <v>#N/A</v>
      </c>
      <c r="U63" s="26" t="e">
        <f t="shared" si="6"/>
        <v>#N/A</v>
      </c>
      <c r="V63" s="104" t="str">
        <f>'E-2'!J65</f>
        <v>--</v>
      </c>
      <c r="W63" s="225" t="e">
        <f>VLOOKUP($B63,'CAO-RBC'!$B$4:$J$266,9,FALSE)</f>
        <v>#N/A</v>
      </c>
      <c r="X63" s="26" t="e">
        <f t="shared" si="7"/>
        <v>#N/A</v>
      </c>
    </row>
    <row r="64" spans="2:24">
      <c r="B64" s="229" t="str">
        <f>IF('E-2'!D66="Y",'E-2'!B66,"--")</f>
        <v>--</v>
      </c>
      <c r="C64" s="162" t="str">
        <f>IF('E-2'!D66="Y",'E-2'!C66,"--")</f>
        <v>--</v>
      </c>
      <c r="D64" s="193" t="str">
        <f>IF('E-2'!D66="Y",'E-2'!D66,"--")</f>
        <v>--</v>
      </c>
      <c r="E64" s="192" t="e">
        <f t="shared" si="0"/>
        <v>#N/A</v>
      </c>
      <c r="F64" s="106" t="e">
        <f>VLOOKUP(B64,'CAO-RBC'!$B$5:$K$265,10,FALSE)</f>
        <v>#N/A</v>
      </c>
      <c r="G64" s="224" t="str">
        <f>'E-2'!G66</f>
        <v>--</v>
      </c>
      <c r="H64" s="225" t="e">
        <f>VLOOKUP($B64,'CAO-RBC'!$B$4:$J$266,3,FALSE)</f>
        <v>#N/A</v>
      </c>
      <c r="I64" s="226" t="e">
        <f t="shared" si="1"/>
        <v>#N/A</v>
      </c>
      <c r="J64" s="225" t="e">
        <f>VLOOKUP($B64,'CAO-RBC'!$B$4:$J$266,4,FALSE)</f>
        <v>#N/A</v>
      </c>
      <c r="K64" s="22" t="e">
        <f t="shared" si="2"/>
        <v>#N/A</v>
      </c>
      <c r="L64" s="227" t="str">
        <f>'E-2'!H66</f>
        <v>--</v>
      </c>
      <c r="M64" s="225" t="e">
        <f>VLOOKUP($B64,'CAO-RBC'!$B$4:$J$266,5,FALSE)</f>
        <v>#N/A</v>
      </c>
      <c r="N64" s="228" t="e">
        <f t="shared" si="3"/>
        <v>#N/A</v>
      </c>
      <c r="O64" s="225" t="e">
        <f>VLOOKUP($B64,'CAO-RBC'!$B$4:$J$266,6,FALSE)</f>
        <v>#N/A</v>
      </c>
      <c r="P64" s="26" t="e">
        <f t="shared" si="4"/>
        <v>#N/A</v>
      </c>
      <c r="Q64" s="85" t="str">
        <f>'E-2'!I66</f>
        <v>--</v>
      </c>
      <c r="R64" s="225" t="e">
        <f>VLOOKUP($B64,'CAO-RBC'!$B$4:$J$266,7,FALSE)</f>
        <v>#N/A</v>
      </c>
      <c r="S64" s="226" t="e">
        <f t="shared" si="5"/>
        <v>#N/A</v>
      </c>
      <c r="T64" s="225" t="e">
        <f>VLOOKUP($B64,'CAO-RBC'!$B$4:$J$266,8,FALSE)</f>
        <v>#N/A</v>
      </c>
      <c r="U64" s="26" t="e">
        <f t="shared" si="6"/>
        <v>#N/A</v>
      </c>
      <c r="V64" s="104" t="str">
        <f>'E-2'!J66</f>
        <v>--</v>
      </c>
      <c r="W64" s="225" t="e">
        <f>VLOOKUP($B64,'CAO-RBC'!$B$4:$J$266,9,FALSE)</f>
        <v>#N/A</v>
      </c>
      <c r="X64" s="26" t="e">
        <f t="shared" si="7"/>
        <v>#N/A</v>
      </c>
    </row>
    <row r="65" spans="2:24">
      <c r="B65" s="229" t="str">
        <f>IF('E-2'!D67="Y",'E-2'!B67,"--")</f>
        <v>--</v>
      </c>
      <c r="C65" s="162" t="str">
        <f>IF('E-2'!D67="Y",'E-2'!C67,"--")</f>
        <v>--</v>
      </c>
      <c r="D65" s="193" t="str">
        <f>IF('E-2'!D67="Y",'E-2'!D67,"--")</f>
        <v>--</v>
      </c>
      <c r="E65" s="192" t="e">
        <f t="shared" si="0"/>
        <v>#N/A</v>
      </c>
      <c r="F65" s="106" t="e">
        <f>VLOOKUP(B65,'CAO-RBC'!$B$5:$K$265,10,FALSE)</f>
        <v>#N/A</v>
      </c>
      <c r="G65" s="224" t="str">
        <f>'E-2'!G67</f>
        <v>--</v>
      </c>
      <c r="H65" s="225" t="e">
        <f>VLOOKUP($B65,'CAO-RBC'!$B$4:$J$266,3,FALSE)</f>
        <v>#N/A</v>
      </c>
      <c r="I65" s="226" t="e">
        <f t="shared" si="1"/>
        <v>#N/A</v>
      </c>
      <c r="J65" s="225" t="e">
        <f>VLOOKUP($B65,'CAO-RBC'!$B$4:$J$266,4,FALSE)</f>
        <v>#N/A</v>
      </c>
      <c r="K65" s="22" t="e">
        <f t="shared" si="2"/>
        <v>#N/A</v>
      </c>
      <c r="L65" s="227" t="str">
        <f>'E-2'!H67</f>
        <v>--</v>
      </c>
      <c r="M65" s="225" t="e">
        <f>VLOOKUP($B65,'CAO-RBC'!$B$4:$J$266,5,FALSE)</f>
        <v>#N/A</v>
      </c>
      <c r="N65" s="228" t="e">
        <f t="shared" si="3"/>
        <v>#N/A</v>
      </c>
      <c r="O65" s="225" t="e">
        <f>VLOOKUP($B65,'CAO-RBC'!$B$4:$J$266,6,FALSE)</f>
        <v>#N/A</v>
      </c>
      <c r="P65" s="26" t="e">
        <f t="shared" si="4"/>
        <v>#N/A</v>
      </c>
      <c r="Q65" s="85" t="str">
        <f>'E-2'!I67</f>
        <v>--</v>
      </c>
      <c r="R65" s="225" t="e">
        <f>VLOOKUP($B65,'CAO-RBC'!$B$4:$J$266,7,FALSE)</f>
        <v>#N/A</v>
      </c>
      <c r="S65" s="226" t="e">
        <f t="shared" si="5"/>
        <v>#N/A</v>
      </c>
      <c r="T65" s="225" t="e">
        <f>VLOOKUP($B65,'CAO-RBC'!$B$4:$J$266,8,FALSE)</f>
        <v>#N/A</v>
      </c>
      <c r="U65" s="26" t="e">
        <f t="shared" si="6"/>
        <v>#N/A</v>
      </c>
      <c r="V65" s="104" t="str">
        <f>'E-2'!J67</f>
        <v>--</v>
      </c>
      <c r="W65" s="225" t="e">
        <f>VLOOKUP($B65,'CAO-RBC'!$B$4:$J$266,9,FALSE)</f>
        <v>#N/A</v>
      </c>
      <c r="X65" s="26" t="e">
        <f t="shared" si="7"/>
        <v>#N/A</v>
      </c>
    </row>
    <row r="66" spans="2:24">
      <c r="B66" s="229" t="str">
        <f>IF('E-2'!D68="Y",'E-2'!B68,"--")</f>
        <v>--</v>
      </c>
      <c r="C66" s="162" t="str">
        <f>IF('E-2'!D68="Y",'E-2'!C68,"--")</f>
        <v>--</v>
      </c>
      <c r="D66" s="193" t="str">
        <f>IF('E-2'!D68="Y",'E-2'!D68,"--")</f>
        <v>--</v>
      </c>
      <c r="E66" s="192" t="e">
        <f t="shared" si="0"/>
        <v>#N/A</v>
      </c>
      <c r="F66" s="106" t="e">
        <f>VLOOKUP(B66,'CAO-RBC'!$B$5:$K$265,10,FALSE)</f>
        <v>#N/A</v>
      </c>
      <c r="G66" s="224" t="str">
        <f>'E-2'!G68</f>
        <v>--</v>
      </c>
      <c r="H66" s="225" t="e">
        <f>VLOOKUP($B66,'CAO-RBC'!$B$4:$J$266,3,FALSE)</f>
        <v>#N/A</v>
      </c>
      <c r="I66" s="226" t="e">
        <f t="shared" si="1"/>
        <v>#N/A</v>
      </c>
      <c r="J66" s="225" t="e">
        <f>VLOOKUP($B66,'CAO-RBC'!$B$4:$J$266,4,FALSE)</f>
        <v>#N/A</v>
      </c>
      <c r="K66" s="22" t="e">
        <f t="shared" si="2"/>
        <v>#N/A</v>
      </c>
      <c r="L66" s="227" t="str">
        <f>'E-2'!H68</f>
        <v>--</v>
      </c>
      <c r="M66" s="225" t="e">
        <f>VLOOKUP($B66,'CAO-RBC'!$B$4:$J$266,5,FALSE)</f>
        <v>#N/A</v>
      </c>
      <c r="N66" s="228" t="e">
        <f t="shared" si="3"/>
        <v>#N/A</v>
      </c>
      <c r="O66" s="225" t="e">
        <f>VLOOKUP($B66,'CAO-RBC'!$B$4:$J$266,6,FALSE)</f>
        <v>#N/A</v>
      </c>
      <c r="P66" s="26" t="e">
        <f t="shared" si="4"/>
        <v>#N/A</v>
      </c>
      <c r="Q66" s="85" t="str">
        <f>'E-2'!I68</f>
        <v>--</v>
      </c>
      <c r="R66" s="225" t="e">
        <f>VLOOKUP($B66,'CAO-RBC'!$B$4:$J$266,7,FALSE)</f>
        <v>#N/A</v>
      </c>
      <c r="S66" s="226" t="e">
        <f t="shared" si="5"/>
        <v>#N/A</v>
      </c>
      <c r="T66" s="225" t="e">
        <f>VLOOKUP($B66,'CAO-RBC'!$B$4:$J$266,8,FALSE)</f>
        <v>#N/A</v>
      </c>
      <c r="U66" s="26" t="e">
        <f t="shared" si="6"/>
        <v>#N/A</v>
      </c>
      <c r="V66" s="104" t="str">
        <f>'E-2'!J68</f>
        <v>--</v>
      </c>
      <c r="W66" s="225" t="e">
        <f>VLOOKUP($B66,'CAO-RBC'!$B$4:$J$266,9,FALSE)</f>
        <v>#N/A</v>
      </c>
      <c r="X66" s="26" t="e">
        <f t="shared" si="7"/>
        <v>#N/A</v>
      </c>
    </row>
    <row r="67" spans="2:24">
      <c r="B67" s="229" t="str">
        <f>IF('E-2'!D69="Y",'E-2'!B69,"--")</f>
        <v>--</v>
      </c>
      <c r="C67" s="162" t="str">
        <f>IF('E-2'!D69="Y",'E-2'!C69,"--")</f>
        <v>--</v>
      </c>
      <c r="D67" s="193" t="str">
        <f>IF('E-2'!D69="Y",'E-2'!D69,"--")</f>
        <v>--</v>
      </c>
      <c r="E67" s="192" t="e">
        <f t="shared" si="0"/>
        <v>#N/A</v>
      </c>
      <c r="F67" s="106" t="e">
        <f>VLOOKUP(B67,'CAO-RBC'!$B$5:$K$265,10,FALSE)</f>
        <v>#N/A</v>
      </c>
      <c r="G67" s="224" t="str">
        <f>'E-2'!G69</f>
        <v>--</v>
      </c>
      <c r="H67" s="225" t="e">
        <f>VLOOKUP($B67,'CAO-RBC'!$B$4:$J$266,3,FALSE)</f>
        <v>#N/A</v>
      </c>
      <c r="I67" s="226" t="e">
        <f t="shared" si="1"/>
        <v>#N/A</v>
      </c>
      <c r="J67" s="225" t="e">
        <f>VLOOKUP($B67,'CAO-RBC'!$B$4:$J$266,4,FALSE)</f>
        <v>#N/A</v>
      </c>
      <c r="K67" s="22" t="e">
        <f t="shared" si="2"/>
        <v>#N/A</v>
      </c>
      <c r="L67" s="227" t="str">
        <f>'E-2'!H69</f>
        <v>--</v>
      </c>
      <c r="M67" s="225" t="e">
        <f>VLOOKUP($B67,'CAO-RBC'!$B$4:$J$266,5,FALSE)</f>
        <v>#N/A</v>
      </c>
      <c r="N67" s="228" t="e">
        <f t="shared" si="3"/>
        <v>#N/A</v>
      </c>
      <c r="O67" s="225" t="e">
        <f>VLOOKUP($B67,'CAO-RBC'!$B$4:$J$266,6,FALSE)</f>
        <v>#N/A</v>
      </c>
      <c r="P67" s="26" t="e">
        <f t="shared" si="4"/>
        <v>#N/A</v>
      </c>
      <c r="Q67" s="85" t="str">
        <f>'E-2'!I69</f>
        <v>--</v>
      </c>
      <c r="R67" s="225" t="e">
        <f>VLOOKUP($B67,'CAO-RBC'!$B$4:$J$266,7,FALSE)</f>
        <v>#N/A</v>
      </c>
      <c r="S67" s="226" t="e">
        <f t="shared" si="5"/>
        <v>#N/A</v>
      </c>
      <c r="T67" s="225" t="e">
        <f>VLOOKUP($B67,'CAO-RBC'!$B$4:$J$266,8,FALSE)</f>
        <v>#N/A</v>
      </c>
      <c r="U67" s="26" t="e">
        <f t="shared" si="6"/>
        <v>#N/A</v>
      </c>
      <c r="V67" s="104" t="str">
        <f>'E-2'!J69</f>
        <v>--</v>
      </c>
      <c r="W67" s="225" t="e">
        <f>VLOOKUP($B67,'CAO-RBC'!$B$4:$J$266,9,FALSE)</f>
        <v>#N/A</v>
      </c>
      <c r="X67" s="26" t="e">
        <f t="shared" si="7"/>
        <v>#N/A</v>
      </c>
    </row>
    <row r="68" spans="2:24">
      <c r="B68" s="229" t="str">
        <f>IF('E-2'!D70="Y",'E-2'!B70,"--")</f>
        <v>--</v>
      </c>
      <c r="C68" s="162" t="str">
        <f>IF('E-2'!D70="Y",'E-2'!C70,"--")</f>
        <v>--</v>
      </c>
      <c r="D68" s="193" t="str">
        <f>IF('E-2'!D70="Y",'E-2'!D70,"--")</f>
        <v>--</v>
      </c>
      <c r="E68" s="192" t="e">
        <f t="shared" si="0"/>
        <v>#N/A</v>
      </c>
      <c r="F68" s="106" t="e">
        <f>VLOOKUP(B68,'CAO-RBC'!$B$5:$K$265,10,FALSE)</f>
        <v>#N/A</v>
      </c>
      <c r="G68" s="224" t="str">
        <f>'E-2'!G70</f>
        <v>--</v>
      </c>
      <c r="H68" s="225" t="e">
        <f>VLOOKUP($B68,'CAO-RBC'!$B$4:$J$266,3,FALSE)</f>
        <v>#N/A</v>
      </c>
      <c r="I68" s="226" t="e">
        <f t="shared" si="1"/>
        <v>#N/A</v>
      </c>
      <c r="J68" s="225" t="e">
        <f>VLOOKUP($B68,'CAO-RBC'!$B$4:$J$266,4,FALSE)</f>
        <v>#N/A</v>
      </c>
      <c r="K68" s="22" t="e">
        <f t="shared" si="2"/>
        <v>#N/A</v>
      </c>
      <c r="L68" s="227" t="str">
        <f>'E-2'!H70</f>
        <v>--</v>
      </c>
      <c r="M68" s="225" t="e">
        <f>VLOOKUP($B68,'CAO-RBC'!$B$4:$J$266,5,FALSE)</f>
        <v>#N/A</v>
      </c>
      <c r="N68" s="228" t="e">
        <f t="shared" si="3"/>
        <v>#N/A</v>
      </c>
      <c r="O68" s="225" t="e">
        <f>VLOOKUP($B68,'CAO-RBC'!$B$4:$J$266,6,FALSE)</f>
        <v>#N/A</v>
      </c>
      <c r="P68" s="26" t="e">
        <f t="shared" si="4"/>
        <v>#N/A</v>
      </c>
      <c r="Q68" s="85" t="str">
        <f>'E-2'!I70</f>
        <v>--</v>
      </c>
      <c r="R68" s="225" t="e">
        <f>VLOOKUP($B68,'CAO-RBC'!$B$4:$J$266,7,FALSE)</f>
        <v>#N/A</v>
      </c>
      <c r="S68" s="226" t="e">
        <f t="shared" si="5"/>
        <v>#N/A</v>
      </c>
      <c r="T68" s="225" t="e">
        <f>VLOOKUP($B68,'CAO-RBC'!$B$4:$J$266,8,FALSE)</f>
        <v>#N/A</v>
      </c>
      <c r="U68" s="26" t="e">
        <f t="shared" si="6"/>
        <v>#N/A</v>
      </c>
      <c r="V68" s="104" t="str">
        <f>'E-2'!J70</f>
        <v>--</v>
      </c>
      <c r="W68" s="225" t="e">
        <f>VLOOKUP($B68,'CAO-RBC'!$B$4:$J$266,9,FALSE)</f>
        <v>#N/A</v>
      </c>
      <c r="X68" s="26" t="e">
        <f t="shared" si="7"/>
        <v>#N/A</v>
      </c>
    </row>
    <row r="69" spans="2:24">
      <c r="B69" s="229" t="str">
        <f>IF('E-2'!D71="Y",'E-2'!B71,"--")</f>
        <v>--</v>
      </c>
      <c r="C69" s="162" t="str">
        <f>IF('E-2'!D71="Y",'E-2'!C71,"--")</f>
        <v>--</v>
      </c>
      <c r="D69" s="193" t="str">
        <f>IF('E-2'!D71="Y",'E-2'!D71,"--")</f>
        <v>--</v>
      </c>
      <c r="E69" s="192" t="e">
        <f t="shared" si="0"/>
        <v>#N/A</v>
      </c>
      <c r="F69" s="106" t="e">
        <f>VLOOKUP(B69,'CAO-RBC'!$B$5:$K$265,10,FALSE)</f>
        <v>#N/A</v>
      </c>
      <c r="G69" s="224" t="str">
        <f>'E-2'!G71</f>
        <v>--</v>
      </c>
      <c r="H69" s="225" t="e">
        <f>VLOOKUP($B69,'CAO-RBC'!$B$4:$J$266,3,FALSE)</f>
        <v>#N/A</v>
      </c>
      <c r="I69" s="226" t="e">
        <f t="shared" si="1"/>
        <v>#N/A</v>
      </c>
      <c r="J69" s="225" t="e">
        <f>VLOOKUP($B69,'CAO-RBC'!$B$4:$J$266,4,FALSE)</f>
        <v>#N/A</v>
      </c>
      <c r="K69" s="22" t="e">
        <f t="shared" si="2"/>
        <v>#N/A</v>
      </c>
      <c r="L69" s="227" t="str">
        <f>'E-2'!H71</f>
        <v>--</v>
      </c>
      <c r="M69" s="225" t="e">
        <f>VLOOKUP($B69,'CAO-RBC'!$B$4:$J$266,5,FALSE)</f>
        <v>#N/A</v>
      </c>
      <c r="N69" s="228" t="e">
        <f t="shared" si="3"/>
        <v>#N/A</v>
      </c>
      <c r="O69" s="225" t="e">
        <f>VLOOKUP($B69,'CAO-RBC'!$B$4:$J$266,6,FALSE)</f>
        <v>#N/A</v>
      </c>
      <c r="P69" s="26" t="e">
        <f t="shared" si="4"/>
        <v>#N/A</v>
      </c>
      <c r="Q69" s="85" t="str">
        <f>'E-2'!I71</f>
        <v>--</v>
      </c>
      <c r="R69" s="225" t="e">
        <f>VLOOKUP($B69,'CAO-RBC'!$B$4:$J$266,7,FALSE)</f>
        <v>#N/A</v>
      </c>
      <c r="S69" s="226" t="e">
        <f t="shared" si="5"/>
        <v>#N/A</v>
      </c>
      <c r="T69" s="225" t="e">
        <f>VLOOKUP($B69,'CAO-RBC'!$B$4:$J$266,8,FALSE)</f>
        <v>#N/A</v>
      </c>
      <c r="U69" s="26" t="e">
        <f t="shared" si="6"/>
        <v>#N/A</v>
      </c>
      <c r="V69" s="104" t="str">
        <f>'E-2'!J71</f>
        <v>--</v>
      </c>
      <c r="W69" s="225" t="e">
        <f>VLOOKUP($B69,'CAO-RBC'!$B$4:$J$266,9,FALSE)</f>
        <v>#N/A</v>
      </c>
      <c r="X69" s="26" t="e">
        <f t="shared" si="7"/>
        <v>#N/A</v>
      </c>
    </row>
    <row r="70" spans="2:24">
      <c r="B70" s="229" t="str">
        <f>IF('E-2'!D72="Y",'E-2'!B72,"--")</f>
        <v>--</v>
      </c>
      <c r="C70" s="162" t="str">
        <f>IF('E-2'!D72="Y",'E-2'!C72,"--")</f>
        <v>--</v>
      </c>
      <c r="D70" s="193" t="str">
        <f>IF('E-2'!D72="Y",'E-2'!D72,"--")</f>
        <v>--</v>
      </c>
      <c r="E70" s="192" t="e">
        <f t="shared" si="0"/>
        <v>#N/A</v>
      </c>
      <c r="F70" s="106" t="e">
        <f>VLOOKUP(B70,'CAO-RBC'!$B$5:$K$265,10,FALSE)</f>
        <v>#N/A</v>
      </c>
      <c r="G70" s="224" t="str">
        <f>'E-2'!G72</f>
        <v>--</v>
      </c>
      <c r="H70" s="225" t="e">
        <f>VLOOKUP($B70,'CAO-RBC'!$B$4:$J$266,3,FALSE)</f>
        <v>#N/A</v>
      </c>
      <c r="I70" s="226" t="e">
        <f t="shared" si="1"/>
        <v>#N/A</v>
      </c>
      <c r="J70" s="225" t="e">
        <f>VLOOKUP($B70,'CAO-RBC'!$B$4:$J$266,4,FALSE)</f>
        <v>#N/A</v>
      </c>
      <c r="K70" s="22" t="e">
        <f t="shared" si="2"/>
        <v>#N/A</v>
      </c>
      <c r="L70" s="227" t="str">
        <f>'E-2'!H72</f>
        <v>--</v>
      </c>
      <c r="M70" s="225" t="e">
        <f>VLOOKUP($B70,'CAO-RBC'!$B$4:$J$266,5,FALSE)</f>
        <v>#N/A</v>
      </c>
      <c r="N70" s="228" t="e">
        <f t="shared" si="3"/>
        <v>#N/A</v>
      </c>
      <c r="O70" s="225" t="e">
        <f>VLOOKUP($B70,'CAO-RBC'!$B$4:$J$266,6,FALSE)</f>
        <v>#N/A</v>
      </c>
      <c r="P70" s="26" t="e">
        <f t="shared" si="4"/>
        <v>#N/A</v>
      </c>
      <c r="Q70" s="85" t="str">
        <f>'E-2'!I72</f>
        <v>--</v>
      </c>
      <c r="R70" s="225" t="e">
        <f>VLOOKUP($B70,'CAO-RBC'!$B$4:$J$266,7,FALSE)</f>
        <v>#N/A</v>
      </c>
      <c r="S70" s="226" t="e">
        <f t="shared" si="5"/>
        <v>#N/A</v>
      </c>
      <c r="T70" s="225" t="e">
        <f>VLOOKUP($B70,'CAO-RBC'!$B$4:$J$266,8,FALSE)</f>
        <v>#N/A</v>
      </c>
      <c r="U70" s="26" t="e">
        <f t="shared" si="6"/>
        <v>#N/A</v>
      </c>
      <c r="V70" s="104" t="str">
        <f>'E-2'!J72</f>
        <v>--</v>
      </c>
      <c r="W70" s="225" t="e">
        <f>VLOOKUP($B70,'CAO-RBC'!$B$4:$J$266,9,FALSE)</f>
        <v>#N/A</v>
      </c>
      <c r="X70" s="26" t="e">
        <f t="shared" si="7"/>
        <v>#N/A</v>
      </c>
    </row>
    <row r="71" spans="2:24">
      <c r="B71" s="229" t="str">
        <f>IF('E-2'!D73="Y",'E-2'!B73,"--")</f>
        <v>--</v>
      </c>
      <c r="C71" s="162" t="str">
        <f>IF('E-2'!D73="Y",'E-2'!C73,"--")</f>
        <v>--</v>
      </c>
      <c r="D71" s="193" t="str">
        <f>IF('E-2'!D73="Y",'E-2'!D73,"--")</f>
        <v>--</v>
      </c>
      <c r="E71" s="192" t="e">
        <f t="shared" si="0"/>
        <v>#N/A</v>
      </c>
      <c r="F71" s="106" t="e">
        <f>VLOOKUP(B71,'CAO-RBC'!$B$5:$K$265,10,FALSE)</f>
        <v>#N/A</v>
      </c>
      <c r="G71" s="224" t="str">
        <f>'E-2'!G73</f>
        <v>--</v>
      </c>
      <c r="H71" s="225" t="e">
        <f>VLOOKUP($B71,'CAO-RBC'!$B$4:$J$266,3,FALSE)</f>
        <v>#N/A</v>
      </c>
      <c r="I71" s="226" t="e">
        <f t="shared" si="1"/>
        <v>#N/A</v>
      </c>
      <c r="J71" s="225" t="e">
        <f>VLOOKUP($B71,'CAO-RBC'!$B$4:$J$266,4,FALSE)</f>
        <v>#N/A</v>
      </c>
      <c r="K71" s="22" t="e">
        <f t="shared" si="2"/>
        <v>#N/A</v>
      </c>
      <c r="L71" s="227" t="str">
        <f>'E-2'!H73</f>
        <v>--</v>
      </c>
      <c r="M71" s="225" t="e">
        <f>VLOOKUP($B71,'CAO-RBC'!$B$4:$J$266,5,FALSE)</f>
        <v>#N/A</v>
      </c>
      <c r="N71" s="228" t="e">
        <f t="shared" si="3"/>
        <v>#N/A</v>
      </c>
      <c r="O71" s="225" t="e">
        <f>VLOOKUP($B71,'CAO-RBC'!$B$4:$J$266,6,FALSE)</f>
        <v>#N/A</v>
      </c>
      <c r="P71" s="26" t="e">
        <f t="shared" si="4"/>
        <v>#N/A</v>
      </c>
      <c r="Q71" s="85" t="str">
        <f>'E-2'!I73</f>
        <v>--</v>
      </c>
      <c r="R71" s="225" t="e">
        <f>VLOOKUP($B71,'CAO-RBC'!$B$4:$J$266,7,FALSE)</f>
        <v>#N/A</v>
      </c>
      <c r="S71" s="226" t="e">
        <f t="shared" si="5"/>
        <v>#N/A</v>
      </c>
      <c r="T71" s="225" t="e">
        <f>VLOOKUP($B71,'CAO-RBC'!$B$4:$J$266,8,FALSE)</f>
        <v>#N/A</v>
      </c>
      <c r="U71" s="26" t="e">
        <f t="shared" si="6"/>
        <v>#N/A</v>
      </c>
      <c r="V71" s="104" t="str">
        <f>'E-2'!J73</f>
        <v>--</v>
      </c>
      <c r="W71" s="225" t="e">
        <f>VLOOKUP($B71,'CAO-RBC'!$B$4:$J$266,9,FALSE)</f>
        <v>#N/A</v>
      </c>
      <c r="X71" s="26" t="e">
        <f t="shared" si="7"/>
        <v>#N/A</v>
      </c>
    </row>
    <row r="72" spans="2:24">
      <c r="B72" s="229" t="str">
        <f>IF('E-2'!D74="Y",'E-2'!B74,"--")</f>
        <v>--</v>
      </c>
      <c r="C72" s="162" t="str">
        <f>IF('E-2'!D74="Y",'E-2'!C74,"--")</f>
        <v>--</v>
      </c>
      <c r="D72" s="193" t="str">
        <f>IF('E-2'!D74="Y",'E-2'!D74,"--")</f>
        <v>--</v>
      </c>
      <c r="E72" s="192" t="e">
        <f t="shared" si="0"/>
        <v>#N/A</v>
      </c>
      <c r="F72" s="106" t="e">
        <f>VLOOKUP(B72,'CAO-RBC'!$B$5:$K$265,10,FALSE)</f>
        <v>#N/A</v>
      </c>
      <c r="G72" s="224" t="str">
        <f>'E-2'!G74</f>
        <v>--</v>
      </c>
      <c r="H72" s="225" t="e">
        <f>VLOOKUP($B72,'CAO-RBC'!$B$4:$J$266,3,FALSE)</f>
        <v>#N/A</v>
      </c>
      <c r="I72" s="226" t="e">
        <f t="shared" si="1"/>
        <v>#N/A</v>
      </c>
      <c r="J72" s="225" t="e">
        <f>VLOOKUP($B72,'CAO-RBC'!$B$4:$J$266,4,FALSE)</f>
        <v>#N/A</v>
      </c>
      <c r="K72" s="22" t="e">
        <f t="shared" si="2"/>
        <v>#N/A</v>
      </c>
      <c r="L72" s="227" t="str">
        <f>'E-2'!H74</f>
        <v>--</v>
      </c>
      <c r="M72" s="225" t="e">
        <f>VLOOKUP($B72,'CAO-RBC'!$B$4:$J$266,5,FALSE)</f>
        <v>#N/A</v>
      </c>
      <c r="N72" s="228" t="e">
        <f t="shared" si="3"/>
        <v>#N/A</v>
      </c>
      <c r="O72" s="225" t="e">
        <f>VLOOKUP($B72,'CAO-RBC'!$B$4:$J$266,6,FALSE)</f>
        <v>#N/A</v>
      </c>
      <c r="P72" s="26" t="e">
        <f t="shared" si="4"/>
        <v>#N/A</v>
      </c>
      <c r="Q72" s="85" t="str">
        <f>'E-2'!I74</f>
        <v>--</v>
      </c>
      <c r="R72" s="225" t="e">
        <f>VLOOKUP($B72,'CAO-RBC'!$B$4:$J$266,7,FALSE)</f>
        <v>#N/A</v>
      </c>
      <c r="S72" s="226" t="e">
        <f t="shared" si="5"/>
        <v>#N/A</v>
      </c>
      <c r="T72" s="225" t="e">
        <f>VLOOKUP($B72,'CAO-RBC'!$B$4:$J$266,8,FALSE)</f>
        <v>#N/A</v>
      </c>
      <c r="U72" s="26" t="e">
        <f t="shared" si="6"/>
        <v>#N/A</v>
      </c>
      <c r="V72" s="104" t="str">
        <f>'E-2'!J74</f>
        <v>--</v>
      </c>
      <c r="W72" s="225" t="e">
        <f>VLOOKUP($B72,'CAO-RBC'!$B$4:$J$266,9,FALSE)</f>
        <v>#N/A</v>
      </c>
      <c r="X72" s="26" t="e">
        <f t="shared" si="7"/>
        <v>#N/A</v>
      </c>
    </row>
    <row r="73" spans="2:24">
      <c r="B73" s="229" t="str">
        <f>IF('E-2'!D75="Y",'E-2'!B75,"--")</f>
        <v>--</v>
      </c>
      <c r="C73" s="162" t="str">
        <f>IF('E-2'!D75="Y",'E-2'!C75,"--")</f>
        <v>--</v>
      </c>
      <c r="D73" s="193" t="str">
        <f>IF('E-2'!D75="Y",'E-2'!D75,"--")</f>
        <v>--</v>
      </c>
      <c r="E73" s="192" t="e">
        <f t="shared" si="0"/>
        <v>#N/A</v>
      </c>
      <c r="F73" s="106" t="e">
        <f>VLOOKUP(B73,'CAO-RBC'!$B$5:$K$265,10,FALSE)</f>
        <v>#N/A</v>
      </c>
      <c r="G73" s="224" t="str">
        <f>'E-2'!G75</f>
        <v>--</v>
      </c>
      <c r="H73" s="225" t="e">
        <f>VLOOKUP($B73,'CAO-RBC'!$B$4:$J$266,3,FALSE)</f>
        <v>#N/A</v>
      </c>
      <c r="I73" s="226" t="e">
        <f t="shared" si="1"/>
        <v>#N/A</v>
      </c>
      <c r="J73" s="225" t="e">
        <f>VLOOKUP($B73,'CAO-RBC'!$B$4:$J$266,4,FALSE)</f>
        <v>#N/A</v>
      </c>
      <c r="K73" s="22" t="e">
        <f t="shared" si="2"/>
        <v>#N/A</v>
      </c>
      <c r="L73" s="227" t="str">
        <f>'E-2'!H75</f>
        <v>--</v>
      </c>
      <c r="M73" s="225" t="e">
        <f>VLOOKUP($B73,'CAO-RBC'!$B$4:$J$266,5,FALSE)</f>
        <v>#N/A</v>
      </c>
      <c r="N73" s="228" t="e">
        <f t="shared" si="3"/>
        <v>#N/A</v>
      </c>
      <c r="O73" s="225" t="e">
        <f>VLOOKUP($B73,'CAO-RBC'!$B$4:$J$266,6,FALSE)</f>
        <v>#N/A</v>
      </c>
      <c r="P73" s="26" t="e">
        <f t="shared" si="4"/>
        <v>#N/A</v>
      </c>
      <c r="Q73" s="85" t="str">
        <f>'E-2'!I75</f>
        <v>--</v>
      </c>
      <c r="R73" s="225" t="e">
        <f>VLOOKUP($B73,'CAO-RBC'!$B$4:$J$266,7,FALSE)</f>
        <v>#N/A</v>
      </c>
      <c r="S73" s="226" t="e">
        <f t="shared" si="5"/>
        <v>#N/A</v>
      </c>
      <c r="T73" s="225" t="e">
        <f>VLOOKUP($B73,'CAO-RBC'!$B$4:$J$266,8,FALSE)</f>
        <v>#N/A</v>
      </c>
      <c r="U73" s="26" t="e">
        <f t="shared" si="6"/>
        <v>#N/A</v>
      </c>
      <c r="V73" s="104" t="str">
        <f>'E-2'!J75</f>
        <v>--</v>
      </c>
      <c r="W73" s="225" t="e">
        <f>VLOOKUP($B73,'CAO-RBC'!$B$4:$J$266,9,FALSE)</f>
        <v>#N/A</v>
      </c>
      <c r="X73" s="26" t="e">
        <f t="shared" si="7"/>
        <v>#N/A</v>
      </c>
    </row>
    <row r="74" spans="2:24">
      <c r="B74" s="229" t="str">
        <f>IF('E-2'!D76="Y",'E-2'!B76,"--")</f>
        <v>--</v>
      </c>
      <c r="C74" s="162" t="str">
        <f>IF('E-2'!D76="Y",'E-2'!C76,"--")</f>
        <v>--</v>
      </c>
      <c r="D74" s="193" t="str">
        <f>IF('E-2'!D76="Y",'E-2'!D76,"--")</f>
        <v>--</v>
      </c>
      <c r="E74" s="192" t="e">
        <f t="shared" si="0"/>
        <v>#N/A</v>
      </c>
      <c r="F74" s="106" t="e">
        <f>VLOOKUP(B74,'CAO-RBC'!$B$5:$K$265,10,FALSE)</f>
        <v>#N/A</v>
      </c>
      <c r="G74" s="224" t="str">
        <f>'E-2'!G76</f>
        <v>--</v>
      </c>
      <c r="H74" s="225" t="e">
        <f>VLOOKUP($B74,'CAO-RBC'!$B$4:$J$266,3,FALSE)</f>
        <v>#N/A</v>
      </c>
      <c r="I74" s="226" t="e">
        <f t="shared" si="1"/>
        <v>#N/A</v>
      </c>
      <c r="J74" s="225" t="e">
        <f>VLOOKUP($B74,'CAO-RBC'!$B$4:$J$266,4,FALSE)</f>
        <v>#N/A</v>
      </c>
      <c r="K74" s="22" t="e">
        <f t="shared" si="2"/>
        <v>#N/A</v>
      </c>
      <c r="L74" s="227" t="str">
        <f>'E-2'!H76</f>
        <v>--</v>
      </c>
      <c r="M74" s="225" t="e">
        <f>VLOOKUP($B74,'CAO-RBC'!$B$4:$J$266,5,FALSE)</f>
        <v>#N/A</v>
      </c>
      <c r="N74" s="228" t="e">
        <f t="shared" si="3"/>
        <v>#N/A</v>
      </c>
      <c r="O74" s="225" t="e">
        <f>VLOOKUP($B74,'CAO-RBC'!$B$4:$J$266,6,FALSE)</f>
        <v>#N/A</v>
      </c>
      <c r="P74" s="26" t="e">
        <f t="shared" si="4"/>
        <v>#N/A</v>
      </c>
      <c r="Q74" s="85" t="str">
        <f>'E-2'!I76</f>
        <v>--</v>
      </c>
      <c r="R74" s="225" t="e">
        <f>VLOOKUP($B74,'CAO-RBC'!$B$4:$J$266,7,FALSE)</f>
        <v>#N/A</v>
      </c>
      <c r="S74" s="226" t="e">
        <f t="shared" si="5"/>
        <v>#N/A</v>
      </c>
      <c r="T74" s="225" t="e">
        <f>VLOOKUP($B74,'CAO-RBC'!$B$4:$J$266,8,FALSE)</f>
        <v>#N/A</v>
      </c>
      <c r="U74" s="26" t="e">
        <f t="shared" si="6"/>
        <v>#N/A</v>
      </c>
      <c r="V74" s="104" t="str">
        <f>'E-2'!J76</f>
        <v>--</v>
      </c>
      <c r="W74" s="225" t="e">
        <f>VLOOKUP($B74,'CAO-RBC'!$B$4:$J$266,9,FALSE)</f>
        <v>#N/A</v>
      </c>
      <c r="X74" s="26" t="e">
        <f t="shared" si="7"/>
        <v>#N/A</v>
      </c>
    </row>
    <row r="75" spans="2:24">
      <c r="B75" s="229" t="str">
        <f>IF('E-2'!D77="Y",'E-2'!B77,"--")</f>
        <v>--</v>
      </c>
      <c r="C75" s="162" t="str">
        <f>IF('E-2'!D77="Y",'E-2'!C77,"--")</f>
        <v>--</v>
      </c>
      <c r="D75" s="193" t="str">
        <f>IF('E-2'!D77="Y",'E-2'!D77,"--")</f>
        <v>--</v>
      </c>
      <c r="E75" s="192" t="e">
        <f t="shared" si="0"/>
        <v>#N/A</v>
      </c>
      <c r="F75" s="106" t="e">
        <f>VLOOKUP(B75,'CAO-RBC'!$B$5:$K$265,10,FALSE)</f>
        <v>#N/A</v>
      </c>
      <c r="G75" s="224" t="str">
        <f>'E-2'!G77</f>
        <v>--</v>
      </c>
      <c r="H75" s="225" t="e">
        <f>VLOOKUP($B75,'CAO-RBC'!$B$4:$J$266,3,FALSE)</f>
        <v>#N/A</v>
      </c>
      <c r="I75" s="226" t="e">
        <f t="shared" si="1"/>
        <v>#N/A</v>
      </c>
      <c r="J75" s="225" t="e">
        <f>VLOOKUP($B75,'CAO-RBC'!$B$4:$J$266,4,FALSE)</f>
        <v>#N/A</v>
      </c>
      <c r="K75" s="22" t="e">
        <f t="shared" si="2"/>
        <v>#N/A</v>
      </c>
      <c r="L75" s="227" t="str">
        <f>'E-2'!H77</f>
        <v>--</v>
      </c>
      <c r="M75" s="225" t="e">
        <f>VLOOKUP($B75,'CAO-RBC'!$B$4:$J$266,5,FALSE)</f>
        <v>#N/A</v>
      </c>
      <c r="N75" s="228" t="e">
        <f t="shared" si="3"/>
        <v>#N/A</v>
      </c>
      <c r="O75" s="225" t="e">
        <f>VLOOKUP($B75,'CAO-RBC'!$B$4:$J$266,6,FALSE)</f>
        <v>#N/A</v>
      </c>
      <c r="P75" s="26" t="e">
        <f t="shared" si="4"/>
        <v>#N/A</v>
      </c>
      <c r="Q75" s="85" t="str">
        <f>'E-2'!I77</f>
        <v>--</v>
      </c>
      <c r="R75" s="225" t="e">
        <f>VLOOKUP($B75,'CAO-RBC'!$B$4:$J$266,7,FALSE)</f>
        <v>#N/A</v>
      </c>
      <c r="S75" s="226" t="e">
        <f t="shared" si="5"/>
        <v>#N/A</v>
      </c>
      <c r="T75" s="225" t="e">
        <f>VLOOKUP($B75,'CAO-RBC'!$B$4:$J$266,8,FALSE)</f>
        <v>#N/A</v>
      </c>
      <c r="U75" s="26" t="e">
        <f t="shared" si="6"/>
        <v>#N/A</v>
      </c>
      <c r="V75" s="104" t="str">
        <f>'E-2'!J77</f>
        <v>--</v>
      </c>
      <c r="W75" s="225" t="e">
        <f>VLOOKUP($B75,'CAO-RBC'!$B$4:$J$266,9,FALSE)</f>
        <v>#N/A</v>
      </c>
      <c r="X75" s="26" t="e">
        <f t="shared" si="7"/>
        <v>#N/A</v>
      </c>
    </row>
    <row r="76" spans="2:24">
      <c r="B76" s="229" t="str">
        <f>IF('E-2'!D78="Y",'E-2'!B78,"--")</f>
        <v>--</v>
      </c>
      <c r="C76" s="162" t="str">
        <f>IF('E-2'!D78="Y",'E-2'!C78,"--")</f>
        <v>--</v>
      </c>
      <c r="D76" s="193" t="str">
        <f>IF('E-2'!D78="Y",'E-2'!D78,"--")</f>
        <v>--</v>
      </c>
      <c r="E76" s="192" t="e">
        <f t="shared" ref="E76:E139" si="8">IF(H76&gt;0,"Y","N")</f>
        <v>#N/A</v>
      </c>
      <c r="F76" s="106" t="e">
        <f>VLOOKUP(B76,'CAO-RBC'!$B$5:$K$265,10,FALSE)</f>
        <v>#N/A</v>
      </c>
      <c r="G76" s="224" t="str">
        <f>'E-2'!G78</f>
        <v>--</v>
      </c>
      <c r="H76" s="225" t="e">
        <f>VLOOKUP($B76,'CAO-RBC'!$B$4:$J$266,3,FALSE)</f>
        <v>#N/A</v>
      </c>
      <c r="I76" s="226" t="e">
        <f t="shared" ref="I76:I139" si="9">IF(H76="--","--",IF(G76="--","--",G76/H76))</f>
        <v>#N/A</v>
      </c>
      <c r="J76" s="225" t="e">
        <f>VLOOKUP($B76,'CAO-RBC'!$B$4:$J$266,4,FALSE)</f>
        <v>#N/A</v>
      </c>
      <c r="K76" s="22" t="e">
        <f t="shared" ref="K76:K139" si="10">IF(J76="--","--",IF(G76="--","--",G76/J76))</f>
        <v>#N/A</v>
      </c>
      <c r="L76" s="227" t="str">
        <f>'E-2'!H78</f>
        <v>--</v>
      </c>
      <c r="M76" s="225" t="e">
        <f>VLOOKUP($B76,'CAO-RBC'!$B$4:$J$266,5,FALSE)</f>
        <v>#N/A</v>
      </c>
      <c r="N76" s="228" t="e">
        <f t="shared" ref="N76:N139" si="11">IF(M76="--","--",IF(L76="--","--",L76/M76))</f>
        <v>#N/A</v>
      </c>
      <c r="O76" s="225" t="e">
        <f>VLOOKUP($B76,'CAO-RBC'!$B$4:$J$266,6,FALSE)</f>
        <v>#N/A</v>
      </c>
      <c r="P76" s="26" t="e">
        <f t="shared" ref="P76:P139" si="12">IF(O76="--","--",IF(L76="--","--",L76/O76))</f>
        <v>#N/A</v>
      </c>
      <c r="Q76" s="85" t="str">
        <f>'E-2'!I78</f>
        <v>--</v>
      </c>
      <c r="R76" s="225" t="e">
        <f>VLOOKUP($B76,'CAO-RBC'!$B$4:$J$266,7,FALSE)</f>
        <v>#N/A</v>
      </c>
      <c r="S76" s="226" t="e">
        <f t="shared" ref="S76:S139" si="13">IF(R76="--","--",IF(Q76="--","--",Q76/R76))</f>
        <v>#N/A</v>
      </c>
      <c r="T76" s="225" t="e">
        <f>VLOOKUP($B76,'CAO-RBC'!$B$4:$J$266,8,FALSE)</f>
        <v>#N/A</v>
      </c>
      <c r="U76" s="26" t="e">
        <f t="shared" ref="U76:U139" si="14">IF(T76="--","--",IF(Q76="--","--",Q76/T76))</f>
        <v>#N/A</v>
      </c>
      <c r="V76" s="104" t="str">
        <f>'E-2'!J78</f>
        <v>--</v>
      </c>
      <c r="W76" s="225" t="e">
        <f>VLOOKUP($B76,'CAO-RBC'!$B$4:$J$266,9,FALSE)</f>
        <v>#N/A</v>
      </c>
      <c r="X76" s="26" t="e">
        <f t="shared" ref="X76:X139" si="15">IF(W76="--","--",IF(V76="--","--",V76/W76))</f>
        <v>#N/A</v>
      </c>
    </row>
    <row r="77" spans="2:24">
      <c r="B77" s="229" t="str">
        <f>IF('E-2'!D79="Y",'E-2'!B79,"--")</f>
        <v>--</v>
      </c>
      <c r="C77" s="162" t="str">
        <f>IF('E-2'!D79="Y",'E-2'!C79,"--")</f>
        <v>--</v>
      </c>
      <c r="D77" s="193" t="str">
        <f>IF('E-2'!D79="Y",'E-2'!D79,"--")</f>
        <v>--</v>
      </c>
      <c r="E77" s="192" t="e">
        <f t="shared" si="8"/>
        <v>#N/A</v>
      </c>
      <c r="F77" s="106" t="e">
        <f>VLOOKUP(B77,'CAO-RBC'!$B$5:$K$265,10,FALSE)</f>
        <v>#N/A</v>
      </c>
      <c r="G77" s="224" t="str">
        <f>'E-2'!G79</f>
        <v>--</v>
      </c>
      <c r="H77" s="225" t="e">
        <f>VLOOKUP($B77,'CAO-RBC'!$B$4:$J$266,3,FALSE)</f>
        <v>#N/A</v>
      </c>
      <c r="I77" s="226" t="e">
        <f t="shared" si="9"/>
        <v>#N/A</v>
      </c>
      <c r="J77" s="225" t="e">
        <f>VLOOKUP($B77,'CAO-RBC'!$B$4:$J$266,4,FALSE)</f>
        <v>#N/A</v>
      </c>
      <c r="K77" s="22" t="e">
        <f t="shared" si="10"/>
        <v>#N/A</v>
      </c>
      <c r="L77" s="227" t="str">
        <f>'E-2'!H79</f>
        <v>--</v>
      </c>
      <c r="M77" s="225" t="e">
        <f>VLOOKUP($B77,'CAO-RBC'!$B$4:$J$266,5,FALSE)</f>
        <v>#N/A</v>
      </c>
      <c r="N77" s="228" t="e">
        <f t="shared" si="11"/>
        <v>#N/A</v>
      </c>
      <c r="O77" s="225" t="e">
        <f>VLOOKUP($B77,'CAO-RBC'!$B$4:$J$266,6,FALSE)</f>
        <v>#N/A</v>
      </c>
      <c r="P77" s="26" t="e">
        <f t="shared" si="12"/>
        <v>#N/A</v>
      </c>
      <c r="Q77" s="85" t="str">
        <f>'E-2'!I79</f>
        <v>--</v>
      </c>
      <c r="R77" s="225" t="e">
        <f>VLOOKUP($B77,'CAO-RBC'!$B$4:$J$266,7,FALSE)</f>
        <v>#N/A</v>
      </c>
      <c r="S77" s="226" t="e">
        <f t="shared" si="13"/>
        <v>#N/A</v>
      </c>
      <c r="T77" s="225" t="e">
        <f>VLOOKUP($B77,'CAO-RBC'!$B$4:$J$266,8,FALSE)</f>
        <v>#N/A</v>
      </c>
      <c r="U77" s="26" t="e">
        <f t="shared" si="14"/>
        <v>#N/A</v>
      </c>
      <c r="V77" s="104" t="str">
        <f>'E-2'!J79</f>
        <v>--</v>
      </c>
      <c r="W77" s="225" t="e">
        <f>VLOOKUP($B77,'CAO-RBC'!$B$4:$J$266,9,FALSE)</f>
        <v>#N/A</v>
      </c>
      <c r="X77" s="26" t="e">
        <f t="shared" si="15"/>
        <v>#N/A</v>
      </c>
    </row>
    <row r="78" spans="2:24">
      <c r="B78" s="229" t="str">
        <f>IF('E-2'!D80="Y",'E-2'!B80,"--")</f>
        <v>--</v>
      </c>
      <c r="C78" s="162" t="str">
        <f>IF('E-2'!D80="Y",'E-2'!C80,"--")</f>
        <v>--</v>
      </c>
      <c r="D78" s="193" t="str">
        <f>IF('E-2'!D80="Y",'E-2'!D80,"--")</f>
        <v>--</v>
      </c>
      <c r="E78" s="192" t="e">
        <f t="shared" si="8"/>
        <v>#N/A</v>
      </c>
      <c r="F78" s="106" t="e">
        <f>VLOOKUP(B78,'CAO-RBC'!$B$5:$K$265,10,FALSE)</f>
        <v>#N/A</v>
      </c>
      <c r="G78" s="224" t="str">
        <f>'E-2'!G80</f>
        <v>--</v>
      </c>
      <c r="H78" s="225" t="e">
        <f>VLOOKUP($B78,'CAO-RBC'!$B$4:$J$266,3,FALSE)</f>
        <v>#N/A</v>
      </c>
      <c r="I78" s="226" t="e">
        <f t="shared" si="9"/>
        <v>#N/A</v>
      </c>
      <c r="J78" s="225" t="e">
        <f>VLOOKUP($B78,'CAO-RBC'!$B$4:$J$266,4,FALSE)</f>
        <v>#N/A</v>
      </c>
      <c r="K78" s="22" t="e">
        <f t="shared" si="10"/>
        <v>#N/A</v>
      </c>
      <c r="L78" s="227" t="str">
        <f>'E-2'!H80</f>
        <v>--</v>
      </c>
      <c r="M78" s="225" t="e">
        <f>VLOOKUP($B78,'CAO-RBC'!$B$4:$J$266,5,FALSE)</f>
        <v>#N/A</v>
      </c>
      <c r="N78" s="228" t="e">
        <f t="shared" si="11"/>
        <v>#N/A</v>
      </c>
      <c r="O78" s="225" t="e">
        <f>VLOOKUP($B78,'CAO-RBC'!$B$4:$J$266,6,FALSE)</f>
        <v>#N/A</v>
      </c>
      <c r="P78" s="26" t="e">
        <f t="shared" si="12"/>
        <v>#N/A</v>
      </c>
      <c r="Q78" s="85" t="str">
        <f>'E-2'!I80</f>
        <v>--</v>
      </c>
      <c r="R78" s="225" t="e">
        <f>VLOOKUP($B78,'CAO-RBC'!$B$4:$J$266,7,FALSE)</f>
        <v>#N/A</v>
      </c>
      <c r="S78" s="226" t="e">
        <f t="shared" si="13"/>
        <v>#N/A</v>
      </c>
      <c r="T78" s="225" t="e">
        <f>VLOOKUP($B78,'CAO-RBC'!$B$4:$J$266,8,FALSE)</f>
        <v>#N/A</v>
      </c>
      <c r="U78" s="26" t="e">
        <f t="shared" si="14"/>
        <v>#N/A</v>
      </c>
      <c r="V78" s="104" t="str">
        <f>'E-2'!J80</f>
        <v>--</v>
      </c>
      <c r="W78" s="225" t="e">
        <f>VLOOKUP($B78,'CAO-RBC'!$B$4:$J$266,9,FALSE)</f>
        <v>#N/A</v>
      </c>
      <c r="X78" s="26" t="e">
        <f t="shared" si="15"/>
        <v>#N/A</v>
      </c>
    </row>
    <row r="79" spans="2:24">
      <c r="B79" s="229" t="str">
        <f>IF('E-2'!D81="Y",'E-2'!B81,"--")</f>
        <v>--</v>
      </c>
      <c r="C79" s="162" t="str">
        <f>IF('E-2'!D81="Y",'E-2'!C81,"--")</f>
        <v>--</v>
      </c>
      <c r="D79" s="193" t="str">
        <f>IF('E-2'!D81="Y",'E-2'!D81,"--")</f>
        <v>--</v>
      </c>
      <c r="E79" s="192" t="e">
        <f t="shared" si="8"/>
        <v>#N/A</v>
      </c>
      <c r="F79" s="106" t="e">
        <f>VLOOKUP(B79,'CAO-RBC'!$B$5:$K$265,10,FALSE)</f>
        <v>#N/A</v>
      </c>
      <c r="G79" s="224" t="str">
        <f>'E-2'!G81</f>
        <v>--</v>
      </c>
      <c r="H79" s="225" t="e">
        <f>VLOOKUP($B79,'CAO-RBC'!$B$4:$J$266,3,FALSE)</f>
        <v>#N/A</v>
      </c>
      <c r="I79" s="226" t="e">
        <f t="shared" si="9"/>
        <v>#N/A</v>
      </c>
      <c r="J79" s="225" t="e">
        <f>VLOOKUP($B79,'CAO-RBC'!$B$4:$J$266,4,FALSE)</f>
        <v>#N/A</v>
      </c>
      <c r="K79" s="22" t="e">
        <f t="shared" si="10"/>
        <v>#N/A</v>
      </c>
      <c r="L79" s="227" t="str">
        <f>'E-2'!H81</f>
        <v>--</v>
      </c>
      <c r="M79" s="225" t="e">
        <f>VLOOKUP($B79,'CAO-RBC'!$B$4:$J$266,5,FALSE)</f>
        <v>#N/A</v>
      </c>
      <c r="N79" s="228" t="e">
        <f t="shared" si="11"/>
        <v>#N/A</v>
      </c>
      <c r="O79" s="225" t="e">
        <f>VLOOKUP($B79,'CAO-RBC'!$B$4:$J$266,6,FALSE)</f>
        <v>#N/A</v>
      </c>
      <c r="P79" s="26" t="e">
        <f t="shared" si="12"/>
        <v>#N/A</v>
      </c>
      <c r="Q79" s="85" t="str">
        <f>'E-2'!I81</f>
        <v>--</v>
      </c>
      <c r="R79" s="225" t="e">
        <f>VLOOKUP($B79,'CAO-RBC'!$B$4:$J$266,7,FALSE)</f>
        <v>#N/A</v>
      </c>
      <c r="S79" s="226" t="e">
        <f t="shared" si="13"/>
        <v>#N/A</v>
      </c>
      <c r="T79" s="225" t="e">
        <f>VLOOKUP($B79,'CAO-RBC'!$B$4:$J$266,8,FALSE)</f>
        <v>#N/A</v>
      </c>
      <c r="U79" s="26" t="e">
        <f t="shared" si="14"/>
        <v>#N/A</v>
      </c>
      <c r="V79" s="104" t="str">
        <f>'E-2'!J81</f>
        <v>--</v>
      </c>
      <c r="W79" s="225" t="e">
        <f>VLOOKUP($B79,'CAO-RBC'!$B$4:$J$266,9,FALSE)</f>
        <v>#N/A</v>
      </c>
      <c r="X79" s="26" t="e">
        <f t="shared" si="15"/>
        <v>#N/A</v>
      </c>
    </row>
    <row r="80" spans="2:24">
      <c r="B80" s="229" t="str">
        <f>IF('E-2'!D82="Y",'E-2'!B82,"--")</f>
        <v>--</v>
      </c>
      <c r="C80" s="162" t="str">
        <f>IF('E-2'!D82="Y",'E-2'!C82,"--")</f>
        <v>--</v>
      </c>
      <c r="D80" s="193" t="str">
        <f>IF('E-2'!D82="Y",'E-2'!D82,"--")</f>
        <v>--</v>
      </c>
      <c r="E80" s="192" t="e">
        <f t="shared" si="8"/>
        <v>#N/A</v>
      </c>
      <c r="F80" s="106" t="e">
        <f>VLOOKUP(B80,'CAO-RBC'!$B$5:$K$265,10,FALSE)</f>
        <v>#N/A</v>
      </c>
      <c r="G80" s="224" t="str">
        <f>'E-2'!G82</f>
        <v>--</v>
      </c>
      <c r="H80" s="225" t="e">
        <f>VLOOKUP($B80,'CAO-RBC'!$B$4:$J$266,3,FALSE)</f>
        <v>#N/A</v>
      </c>
      <c r="I80" s="226" t="e">
        <f t="shared" si="9"/>
        <v>#N/A</v>
      </c>
      <c r="J80" s="225" t="e">
        <f>VLOOKUP($B80,'CAO-RBC'!$B$4:$J$266,4,FALSE)</f>
        <v>#N/A</v>
      </c>
      <c r="K80" s="22" t="e">
        <f t="shared" si="10"/>
        <v>#N/A</v>
      </c>
      <c r="L80" s="227" t="str">
        <f>'E-2'!H82</f>
        <v>--</v>
      </c>
      <c r="M80" s="225" t="e">
        <f>VLOOKUP($B80,'CAO-RBC'!$B$4:$J$266,5,FALSE)</f>
        <v>#N/A</v>
      </c>
      <c r="N80" s="228" t="e">
        <f t="shared" si="11"/>
        <v>#N/A</v>
      </c>
      <c r="O80" s="225" t="e">
        <f>VLOOKUP($B80,'CAO-RBC'!$B$4:$J$266,6,FALSE)</f>
        <v>#N/A</v>
      </c>
      <c r="P80" s="26" t="e">
        <f t="shared" si="12"/>
        <v>#N/A</v>
      </c>
      <c r="Q80" s="85" t="str">
        <f>'E-2'!I82</f>
        <v>--</v>
      </c>
      <c r="R80" s="225" t="e">
        <f>VLOOKUP($B80,'CAO-RBC'!$B$4:$J$266,7,FALSE)</f>
        <v>#N/A</v>
      </c>
      <c r="S80" s="226" t="e">
        <f t="shared" si="13"/>
        <v>#N/A</v>
      </c>
      <c r="T80" s="225" t="e">
        <f>VLOOKUP($B80,'CAO-RBC'!$B$4:$J$266,8,FALSE)</f>
        <v>#N/A</v>
      </c>
      <c r="U80" s="26" t="e">
        <f t="shared" si="14"/>
        <v>#N/A</v>
      </c>
      <c r="V80" s="104" t="str">
        <f>'E-2'!J82</f>
        <v>--</v>
      </c>
      <c r="W80" s="225" t="e">
        <f>VLOOKUP($B80,'CAO-RBC'!$B$4:$J$266,9,FALSE)</f>
        <v>#N/A</v>
      </c>
      <c r="X80" s="26" t="e">
        <f t="shared" si="15"/>
        <v>#N/A</v>
      </c>
    </row>
    <row r="81" spans="2:24">
      <c r="B81" s="229" t="str">
        <f>IF('E-2'!D83="Y",'E-2'!B83,"--")</f>
        <v>--</v>
      </c>
      <c r="C81" s="162" t="str">
        <f>IF('E-2'!D83="Y",'E-2'!C83,"--")</f>
        <v>--</v>
      </c>
      <c r="D81" s="193" t="str">
        <f>IF('E-2'!D83="Y",'E-2'!D83,"--")</f>
        <v>--</v>
      </c>
      <c r="E81" s="192" t="e">
        <f t="shared" si="8"/>
        <v>#N/A</v>
      </c>
      <c r="F81" s="106" t="e">
        <f>VLOOKUP(B81,'CAO-RBC'!$B$5:$K$265,10,FALSE)</f>
        <v>#N/A</v>
      </c>
      <c r="G81" s="224" t="str">
        <f>'E-2'!G83</f>
        <v>--</v>
      </c>
      <c r="H81" s="225" t="e">
        <f>VLOOKUP($B81,'CAO-RBC'!$B$4:$J$266,3,FALSE)</f>
        <v>#N/A</v>
      </c>
      <c r="I81" s="226" t="e">
        <f t="shared" si="9"/>
        <v>#N/A</v>
      </c>
      <c r="J81" s="225" t="e">
        <f>VLOOKUP($B81,'CAO-RBC'!$B$4:$J$266,4,FALSE)</f>
        <v>#N/A</v>
      </c>
      <c r="K81" s="22" t="e">
        <f t="shared" si="10"/>
        <v>#N/A</v>
      </c>
      <c r="L81" s="227" t="str">
        <f>'E-2'!H83</f>
        <v>--</v>
      </c>
      <c r="M81" s="225" t="e">
        <f>VLOOKUP($B81,'CAO-RBC'!$B$4:$J$266,5,FALSE)</f>
        <v>#N/A</v>
      </c>
      <c r="N81" s="228" t="e">
        <f t="shared" si="11"/>
        <v>#N/A</v>
      </c>
      <c r="O81" s="225" t="e">
        <f>VLOOKUP($B81,'CAO-RBC'!$B$4:$J$266,6,FALSE)</f>
        <v>#N/A</v>
      </c>
      <c r="P81" s="26" t="e">
        <f t="shared" si="12"/>
        <v>#N/A</v>
      </c>
      <c r="Q81" s="85" t="str">
        <f>'E-2'!I83</f>
        <v>--</v>
      </c>
      <c r="R81" s="225" t="e">
        <f>VLOOKUP($B81,'CAO-RBC'!$B$4:$J$266,7,FALSE)</f>
        <v>#N/A</v>
      </c>
      <c r="S81" s="226" t="e">
        <f t="shared" si="13"/>
        <v>#N/A</v>
      </c>
      <c r="T81" s="225" t="e">
        <f>VLOOKUP($B81,'CAO-RBC'!$B$4:$J$266,8,FALSE)</f>
        <v>#N/A</v>
      </c>
      <c r="U81" s="26" t="e">
        <f t="shared" si="14"/>
        <v>#N/A</v>
      </c>
      <c r="V81" s="104" t="str">
        <f>'E-2'!J83</f>
        <v>--</v>
      </c>
      <c r="W81" s="225" t="e">
        <f>VLOOKUP($B81,'CAO-RBC'!$B$4:$J$266,9,FALSE)</f>
        <v>#N/A</v>
      </c>
      <c r="X81" s="26" t="e">
        <f t="shared" si="15"/>
        <v>#N/A</v>
      </c>
    </row>
    <row r="82" spans="2:24">
      <c r="B82" s="229" t="str">
        <f>IF('E-2'!D84="Y",'E-2'!B84,"--")</f>
        <v>--</v>
      </c>
      <c r="C82" s="162" t="str">
        <f>IF('E-2'!D84="Y",'E-2'!C84,"--")</f>
        <v>--</v>
      </c>
      <c r="D82" s="193" t="str">
        <f>IF('E-2'!D84="Y",'E-2'!D84,"--")</f>
        <v>--</v>
      </c>
      <c r="E82" s="192" t="e">
        <f t="shared" si="8"/>
        <v>#N/A</v>
      </c>
      <c r="F82" s="106" t="e">
        <f>VLOOKUP(B82,'CAO-RBC'!$B$5:$K$265,10,FALSE)</f>
        <v>#N/A</v>
      </c>
      <c r="G82" s="224" t="str">
        <f>'E-2'!G84</f>
        <v>--</v>
      </c>
      <c r="H82" s="225" t="e">
        <f>VLOOKUP($B82,'CAO-RBC'!$B$4:$J$266,3,FALSE)</f>
        <v>#N/A</v>
      </c>
      <c r="I82" s="226" t="e">
        <f t="shared" si="9"/>
        <v>#N/A</v>
      </c>
      <c r="J82" s="225" t="e">
        <f>VLOOKUP($B82,'CAO-RBC'!$B$4:$J$266,4,FALSE)</f>
        <v>#N/A</v>
      </c>
      <c r="K82" s="22" t="e">
        <f t="shared" si="10"/>
        <v>#N/A</v>
      </c>
      <c r="L82" s="227" t="str">
        <f>'E-2'!H84</f>
        <v>--</v>
      </c>
      <c r="M82" s="225" t="e">
        <f>VLOOKUP($B82,'CAO-RBC'!$B$4:$J$266,5,FALSE)</f>
        <v>#N/A</v>
      </c>
      <c r="N82" s="228" t="e">
        <f t="shared" si="11"/>
        <v>#N/A</v>
      </c>
      <c r="O82" s="225" t="e">
        <f>VLOOKUP($B82,'CAO-RBC'!$B$4:$J$266,6,FALSE)</f>
        <v>#N/A</v>
      </c>
      <c r="P82" s="26" t="e">
        <f t="shared" si="12"/>
        <v>#N/A</v>
      </c>
      <c r="Q82" s="85" t="str">
        <f>'E-2'!I84</f>
        <v>--</v>
      </c>
      <c r="R82" s="225" t="e">
        <f>VLOOKUP($B82,'CAO-RBC'!$B$4:$J$266,7,FALSE)</f>
        <v>#N/A</v>
      </c>
      <c r="S82" s="226" t="e">
        <f t="shared" si="13"/>
        <v>#N/A</v>
      </c>
      <c r="T82" s="225" t="e">
        <f>VLOOKUP($B82,'CAO-RBC'!$B$4:$J$266,8,FALSE)</f>
        <v>#N/A</v>
      </c>
      <c r="U82" s="26" t="e">
        <f t="shared" si="14"/>
        <v>#N/A</v>
      </c>
      <c r="V82" s="104" t="str">
        <f>'E-2'!J84</f>
        <v>--</v>
      </c>
      <c r="W82" s="225" t="e">
        <f>VLOOKUP($B82,'CAO-RBC'!$B$4:$J$266,9,FALSE)</f>
        <v>#N/A</v>
      </c>
      <c r="X82" s="26" t="e">
        <f t="shared" si="15"/>
        <v>#N/A</v>
      </c>
    </row>
    <row r="83" spans="2:24">
      <c r="B83" s="229" t="str">
        <f>IF('E-2'!D85="Y",'E-2'!B85,"--")</f>
        <v>--</v>
      </c>
      <c r="C83" s="162" t="str">
        <f>IF('E-2'!D85="Y",'E-2'!C85,"--")</f>
        <v>--</v>
      </c>
      <c r="D83" s="193" t="str">
        <f>IF('E-2'!D85="Y",'E-2'!D85,"--")</f>
        <v>--</v>
      </c>
      <c r="E83" s="192" t="e">
        <f t="shared" si="8"/>
        <v>#N/A</v>
      </c>
      <c r="F83" s="106" t="e">
        <f>VLOOKUP(B83,'CAO-RBC'!$B$5:$K$265,10,FALSE)</f>
        <v>#N/A</v>
      </c>
      <c r="G83" s="224" t="str">
        <f>'E-2'!G85</f>
        <v>--</v>
      </c>
      <c r="H83" s="225" t="e">
        <f>VLOOKUP($B83,'CAO-RBC'!$B$4:$J$266,3,FALSE)</f>
        <v>#N/A</v>
      </c>
      <c r="I83" s="226" t="e">
        <f t="shared" si="9"/>
        <v>#N/A</v>
      </c>
      <c r="J83" s="225" t="e">
        <f>VLOOKUP($B83,'CAO-RBC'!$B$4:$J$266,4,FALSE)</f>
        <v>#N/A</v>
      </c>
      <c r="K83" s="22" t="e">
        <f t="shared" si="10"/>
        <v>#N/A</v>
      </c>
      <c r="L83" s="227" t="str">
        <f>'E-2'!H85</f>
        <v>--</v>
      </c>
      <c r="M83" s="225" t="e">
        <f>VLOOKUP($B83,'CAO-RBC'!$B$4:$J$266,5,FALSE)</f>
        <v>#N/A</v>
      </c>
      <c r="N83" s="228" t="e">
        <f t="shared" si="11"/>
        <v>#N/A</v>
      </c>
      <c r="O83" s="225" t="e">
        <f>VLOOKUP($B83,'CAO-RBC'!$B$4:$J$266,6,FALSE)</f>
        <v>#N/A</v>
      </c>
      <c r="P83" s="26" t="e">
        <f t="shared" si="12"/>
        <v>#N/A</v>
      </c>
      <c r="Q83" s="85" t="str">
        <f>'E-2'!I85</f>
        <v>--</v>
      </c>
      <c r="R83" s="225" t="e">
        <f>VLOOKUP($B83,'CAO-RBC'!$B$4:$J$266,7,FALSE)</f>
        <v>#N/A</v>
      </c>
      <c r="S83" s="226" t="e">
        <f t="shared" si="13"/>
        <v>#N/A</v>
      </c>
      <c r="T83" s="225" t="e">
        <f>VLOOKUP($B83,'CAO-RBC'!$B$4:$J$266,8,FALSE)</f>
        <v>#N/A</v>
      </c>
      <c r="U83" s="26" t="e">
        <f t="shared" si="14"/>
        <v>#N/A</v>
      </c>
      <c r="V83" s="104" t="str">
        <f>'E-2'!J85</f>
        <v>--</v>
      </c>
      <c r="W83" s="225" t="e">
        <f>VLOOKUP($B83,'CAO-RBC'!$B$4:$J$266,9,FALSE)</f>
        <v>#N/A</v>
      </c>
      <c r="X83" s="26" t="e">
        <f t="shared" si="15"/>
        <v>#N/A</v>
      </c>
    </row>
    <row r="84" spans="2:24">
      <c r="B84" s="229" t="str">
        <f>IF('E-2'!D86="Y",'E-2'!B86,"--")</f>
        <v>--</v>
      </c>
      <c r="C84" s="162" t="str">
        <f>IF('E-2'!D86="Y",'E-2'!C86,"--")</f>
        <v>--</v>
      </c>
      <c r="D84" s="193" t="str">
        <f>IF('E-2'!D86="Y",'E-2'!D86,"--")</f>
        <v>--</v>
      </c>
      <c r="E84" s="192" t="e">
        <f t="shared" si="8"/>
        <v>#N/A</v>
      </c>
      <c r="F84" s="106" t="e">
        <f>VLOOKUP(B84,'CAO-RBC'!$B$5:$K$265,10,FALSE)</f>
        <v>#N/A</v>
      </c>
      <c r="G84" s="224" t="str">
        <f>'E-2'!G86</f>
        <v>--</v>
      </c>
      <c r="H84" s="225" t="e">
        <f>VLOOKUP($B84,'CAO-RBC'!$B$4:$J$266,3,FALSE)</f>
        <v>#N/A</v>
      </c>
      <c r="I84" s="226" t="e">
        <f t="shared" si="9"/>
        <v>#N/A</v>
      </c>
      <c r="J84" s="225" t="e">
        <f>VLOOKUP($B84,'CAO-RBC'!$B$4:$J$266,4,FALSE)</f>
        <v>#N/A</v>
      </c>
      <c r="K84" s="22" t="e">
        <f t="shared" si="10"/>
        <v>#N/A</v>
      </c>
      <c r="L84" s="227" t="str">
        <f>'E-2'!H86</f>
        <v>--</v>
      </c>
      <c r="M84" s="225" t="e">
        <f>VLOOKUP($B84,'CAO-RBC'!$B$4:$J$266,5,FALSE)</f>
        <v>#N/A</v>
      </c>
      <c r="N84" s="228" t="e">
        <f t="shared" si="11"/>
        <v>#N/A</v>
      </c>
      <c r="O84" s="225" t="e">
        <f>VLOOKUP($B84,'CAO-RBC'!$B$4:$J$266,6,FALSE)</f>
        <v>#N/A</v>
      </c>
      <c r="P84" s="26" t="e">
        <f t="shared" si="12"/>
        <v>#N/A</v>
      </c>
      <c r="Q84" s="85" t="str">
        <f>'E-2'!I86</f>
        <v>--</v>
      </c>
      <c r="R84" s="225" t="e">
        <f>VLOOKUP($B84,'CAO-RBC'!$B$4:$J$266,7,FALSE)</f>
        <v>#N/A</v>
      </c>
      <c r="S84" s="226" t="e">
        <f t="shared" si="13"/>
        <v>#N/A</v>
      </c>
      <c r="T84" s="225" t="e">
        <f>VLOOKUP($B84,'CAO-RBC'!$B$4:$J$266,8,FALSE)</f>
        <v>#N/A</v>
      </c>
      <c r="U84" s="26" t="e">
        <f t="shared" si="14"/>
        <v>#N/A</v>
      </c>
      <c r="V84" s="104" t="str">
        <f>'E-2'!J86</f>
        <v>--</v>
      </c>
      <c r="W84" s="225" t="e">
        <f>VLOOKUP($B84,'CAO-RBC'!$B$4:$J$266,9,FALSE)</f>
        <v>#N/A</v>
      </c>
      <c r="X84" s="26" t="e">
        <f t="shared" si="15"/>
        <v>#N/A</v>
      </c>
    </row>
    <row r="85" spans="2:24">
      <c r="B85" s="229" t="str">
        <f>IF('E-2'!D87="Y",'E-2'!B87,"--")</f>
        <v>--</v>
      </c>
      <c r="C85" s="162" t="str">
        <f>IF('E-2'!D87="Y",'E-2'!C87,"--")</f>
        <v>--</v>
      </c>
      <c r="D85" s="193" t="str">
        <f>IF('E-2'!D87="Y",'E-2'!D87,"--")</f>
        <v>--</v>
      </c>
      <c r="E85" s="192" t="e">
        <f t="shared" si="8"/>
        <v>#N/A</v>
      </c>
      <c r="F85" s="106" t="e">
        <f>VLOOKUP(B85,'CAO-RBC'!$B$5:$K$265,10,FALSE)</f>
        <v>#N/A</v>
      </c>
      <c r="G85" s="224" t="str">
        <f>'E-2'!G87</f>
        <v>--</v>
      </c>
      <c r="H85" s="225" t="e">
        <f>VLOOKUP($B85,'CAO-RBC'!$B$4:$J$266,3,FALSE)</f>
        <v>#N/A</v>
      </c>
      <c r="I85" s="226" t="e">
        <f t="shared" si="9"/>
        <v>#N/A</v>
      </c>
      <c r="J85" s="225" t="e">
        <f>VLOOKUP($B85,'CAO-RBC'!$B$4:$J$266,4,FALSE)</f>
        <v>#N/A</v>
      </c>
      <c r="K85" s="22" t="e">
        <f t="shared" si="10"/>
        <v>#N/A</v>
      </c>
      <c r="L85" s="227" t="str">
        <f>'E-2'!H87</f>
        <v>--</v>
      </c>
      <c r="M85" s="225" t="e">
        <f>VLOOKUP($B85,'CAO-RBC'!$B$4:$J$266,5,FALSE)</f>
        <v>#N/A</v>
      </c>
      <c r="N85" s="228" t="e">
        <f t="shared" si="11"/>
        <v>#N/A</v>
      </c>
      <c r="O85" s="225" t="e">
        <f>VLOOKUP($B85,'CAO-RBC'!$B$4:$J$266,6,FALSE)</f>
        <v>#N/A</v>
      </c>
      <c r="P85" s="26" t="e">
        <f t="shared" si="12"/>
        <v>#N/A</v>
      </c>
      <c r="Q85" s="85" t="str">
        <f>'E-2'!I87</f>
        <v>--</v>
      </c>
      <c r="R85" s="225" t="e">
        <f>VLOOKUP($B85,'CAO-RBC'!$B$4:$J$266,7,FALSE)</f>
        <v>#N/A</v>
      </c>
      <c r="S85" s="226" t="e">
        <f t="shared" si="13"/>
        <v>#N/A</v>
      </c>
      <c r="T85" s="225" t="e">
        <f>VLOOKUP($B85,'CAO-RBC'!$B$4:$J$266,8,FALSE)</f>
        <v>#N/A</v>
      </c>
      <c r="U85" s="26" t="e">
        <f t="shared" si="14"/>
        <v>#N/A</v>
      </c>
      <c r="V85" s="104" t="str">
        <f>'E-2'!J87</f>
        <v>--</v>
      </c>
      <c r="W85" s="225" t="e">
        <f>VLOOKUP($B85,'CAO-RBC'!$B$4:$J$266,9,FALSE)</f>
        <v>#N/A</v>
      </c>
      <c r="X85" s="26" t="e">
        <f t="shared" si="15"/>
        <v>#N/A</v>
      </c>
    </row>
    <row r="86" spans="2:24">
      <c r="B86" s="229" t="str">
        <f>IF('E-2'!D88="Y",'E-2'!B88,"--")</f>
        <v>--</v>
      </c>
      <c r="C86" s="162" t="str">
        <f>IF('E-2'!D88="Y",'E-2'!C88,"--")</f>
        <v>--</v>
      </c>
      <c r="D86" s="193" t="str">
        <f>IF('E-2'!D88="Y",'E-2'!D88,"--")</f>
        <v>--</v>
      </c>
      <c r="E86" s="192" t="e">
        <f t="shared" si="8"/>
        <v>#N/A</v>
      </c>
      <c r="F86" s="106" t="e">
        <f>VLOOKUP(B86,'CAO-RBC'!$B$5:$K$265,10,FALSE)</f>
        <v>#N/A</v>
      </c>
      <c r="G86" s="224" t="str">
        <f>'E-2'!G88</f>
        <v>--</v>
      </c>
      <c r="H86" s="225" t="e">
        <f>VLOOKUP($B86,'CAO-RBC'!$B$4:$J$266,3,FALSE)</f>
        <v>#N/A</v>
      </c>
      <c r="I86" s="226" t="e">
        <f t="shared" si="9"/>
        <v>#N/A</v>
      </c>
      <c r="J86" s="225" t="e">
        <f>VLOOKUP($B86,'CAO-RBC'!$B$4:$J$266,4,FALSE)</f>
        <v>#N/A</v>
      </c>
      <c r="K86" s="22" t="e">
        <f t="shared" si="10"/>
        <v>#N/A</v>
      </c>
      <c r="L86" s="227" t="str">
        <f>'E-2'!H88</f>
        <v>--</v>
      </c>
      <c r="M86" s="225" t="e">
        <f>VLOOKUP($B86,'CAO-RBC'!$B$4:$J$266,5,FALSE)</f>
        <v>#N/A</v>
      </c>
      <c r="N86" s="228" t="e">
        <f t="shared" si="11"/>
        <v>#N/A</v>
      </c>
      <c r="O86" s="225" t="e">
        <f>VLOOKUP($B86,'CAO-RBC'!$B$4:$J$266,6,FALSE)</f>
        <v>#N/A</v>
      </c>
      <c r="P86" s="26" t="e">
        <f t="shared" si="12"/>
        <v>#N/A</v>
      </c>
      <c r="Q86" s="85" t="str">
        <f>'E-2'!I88</f>
        <v>--</v>
      </c>
      <c r="R86" s="225" t="e">
        <f>VLOOKUP($B86,'CAO-RBC'!$B$4:$J$266,7,FALSE)</f>
        <v>#N/A</v>
      </c>
      <c r="S86" s="226" t="e">
        <f t="shared" si="13"/>
        <v>#N/A</v>
      </c>
      <c r="T86" s="225" t="e">
        <f>VLOOKUP($B86,'CAO-RBC'!$B$4:$J$266,8,FALSE)</f>
        <v>#N/A</v>
      </c>
      <c r="U86" s="26" t="e">
        <f t="shared" si="14"/>
        <v>#N/A</v>
      </c>
      <c r="V86" s="104" t="str">
        <f>'E-2'!J88</f>
        <v>--</v>
      </c>
      <c r="W86" s="225" t="e">
        <f>VLOOKUP($B86,'CAO-RBC'!$B$4:$J$266,9,FALSE)</f>
        <v>#N/A</v>
      </c>
      <c r="X86" s="26" t="e">
        <f t="shared" si="15"/>
        <v>#N/A</v>
      </c>
    </row>
    <row r="87" spans="2:24">
      <c r="B87" s="229" t="str">
        <f>IF('E-2'!D89="Y",'E-2'!B89,"--")</f>
        <v>--</v>
      </c>
      <c r="C87" s="162" t="str">
        <f>IF('E-2'!D89="Y",'E-2'!C89,"--")</f>
        <v>--</v>
      </c>
      <c r="D87" s="193" t="str">
        <f>IF('E-2'!D89="Y",'E-2'!D89,"--")</f>
        <v>--</v>
      </c>
      <c r="E87" s="192" t="e">
        <f t="shared" si="8"/>
        <v>#N/A</v>
      </c>
      <c r="F87" s="106" t="e">
        <f>VLOOKUP(B87,'CAO-RBC'!$B$5:$K$265,10,FALSE)</f>
        <v>#N/A</v>
      </c>
      <c r="G87" s="224" t="str">
        <f>'E-2'!G89</f>
        <v>--</v>
      </c>
      <c r="H87" s="225" t="e">
        <f>VLOOKUP($B87,'CAO-RBC'!$B$4:$J$266,3,FALSE)</f>
        <v>#N/A</v>
      </c>
      <c r="I87" s="226" t="e">
        <f t="shared" si="9"/>
        <v>#N/A</v>
      </c>
      <c r="J87" s="225" t="e">
        <f>VLOOKUP($B87,'CAO-RBC'!$B$4:$J$266,4,FALSE)</f>
        <v>#N/A</v>
      </c>
      <c r="K87" s="22" t="e">
        <f t="shared" si="10"/>
        <v>#N/A</v>
      </c>
      <c r="L87" s="227" t="str">
        <f>'E-2'!H89</f>
        <v>--</v>
      </c>
      <c r="M87" s="225" t="e">
        <f>VLOOKUP($B87,'CAO-RBC'!$B$4:$J$266,5,FALSE)</f>
        <v>#N/A</v>
      </c>
      <c r="N87" s="228" t="e">
        <f t="shared" si="11"/>
        <v>#N/A</v>
      </c>
      <c r="O87" s="225" t="e">
        <f>VLOOKUP($B87,'CAO-RBC'!$B$4:$J$266,6,FALSE)</f>
        <v>#N/A</v>
      </c>
      <c r="P87" s="26" t="e">
        <f t="shared" si="12"/>
        <v>#N/A</v>
      </c>
      <c r="Q87" s="85" t="str">
        <f>'E-2'!I89</f>
        <v>--</v>
      </c>
      <c r="R87" s="225" t="e">
        <f>VLOOKUP($B87,'CAO-RBC'!$B$4:$J$266,7,FALSE)</f>
        <v>#N/A</v>
      </c>
      <c r="S87" s="226" t="e">
        <f t="shared" si="13"/>
        <v>#N/A</v>
      </c>
      <c r="T87" s="225" t="e">
        <f>VLOOKUP($B87,'CAO-RBC'!$B$4:$J$266,8,FALSE)</f>
        <v>#N/A</v>
      </c>
      <c r="U87" s="26" t="e">
        <f t="shared" si="14"/>
        <v>#N/A</v>
      </c>
      <c r="V87" s="104" t="str">
        <f>'E-2'!J89</f>
        <v>--</v>
      </c>
      <c r="W87" s="225" t="e">
        <f>VLOOKUP($B87,'CAO-RBC'!$B$4:$J$266,9,FALSE)</f>
        <v>#N/A</v>
      </c>
      <c r="X87" s="26" t="e">
        <f t="shared" si="15"/>
        <v>#N/A</v>
      </c>
    </row>
    <row r="88" spans="2:24">
      <c r="B88" s="229" t="str">
        <f>IF('E-2'!D90="Y",'E-2'!B90,"--")</f>
        <v>--</v>
      </c>
      <c r="C88" s="162" t="str">
        <f>IF('E-2'!D90="Y",'E-2'!C90,"--")</f>
        <v>--</v>
      </c>
      <c r="D88" s="193" t="str">
        <f>IF('E-2'!D90="Y",'E-2'!D90,"--")</f>
        <v>--</v>
      </c>
      <c r="E88" s="192" t="e">
        <f t="shared" si="8"/>
        <v>#N/A</v>
      </c>
      <c r="F88" s="106" t="e">
        <f>VLOOKUP(B88,'CAO-RBC'!$B$5:$K$265,10,FALSE)</f>
        <v>#N/A</v>
      </c>
      <c r="G88" s="224" t="str">
        <f>'E-2'!G90</f>
        <v>--</v>
      </c>
      <c r="H88" s="225" t="e">
        <f>VLOOKUP($B88,'CAO-RBC'!$B$4:$J$266,3,FALSE)</f>
        <v>#N/A</v>
      </c>
      <c r="I88" s="226" t="e">
        <f t="shared" si="9"/>
        <v>#N/A</v>
      </c>
      <c r="J88" s="225" t="e">
        <f>VLOOKUP($B88,'CAO-RBC'!$B$4:$J$266,4,FALSE)</f>
        <v>#N/A</v>
      </c>
      <c r="K88" s="22" t="e">
        <f t="shared" si="10"/>
        <v>#N/A</v>
      </c>
      <c r="L88" s="227" t="str">
        <f>'E-2'!H90</f>
        <v>--</v>
      </c>
      <c r="M88" s="225" t="e">
        <f>VLOOKUP($B88,'CAO-RBC'!$B$4:$J$266,5,FALSE)</f>
        <v>#N/A</v>
      </c>
      <c r="N88" s="228" t="e">
        <f t="shared" si="11"/>
        <v>#N/A</v>
      </c>
      <c r="O88" s="225" t="e">
        <f>VLOOKUP($B88,'CAO-RBC'!$B$4:$J$266,6,FALSE)</f>
        <v>#N/A</v>
      </c>
      <c r="P88" s="26" t="e">
        <f t="shared" si="12"/>
        <v>#N/A</v>
      </c>
      <c r="Q88" s="85" t="str">
        <f>'E-2'!I90</f>
        <v>--</v>
      </c>
      <c r="R88" s="225" t="e">
        <f>VLOOKUP($B88,'CAO-RBC'!$B$4:$J$266,7,FALSE)</f>
        <v>#N/A</v>
      </c>
      <c r="S88" s="226" t="e">
        <f t="shared" si="13"/>
        <v>#N/A</v>
      </c>
      <c r="T88" s="225" t="e">
        <f>VLOOKUP($B88,'CAO-RBC'!$B$4:$J$266,8,FALSE)</f>
        <v>#N/A</v>
      </c>
      <c r="U88" s="26" t="e">
        <f t="shared" si="14"/>
        <v>#N/A</v>
      </c>
      <c r="V88" s="104" t="str">
        <f>'E-2'!J90</f>
        <v>--</v>
      </c>
      <c r="W88" s="225" t="e">
        <f>VLOOKUP($B88,'CAO-RBC'!$B$4:$J$266,9,FALSE)</f>
        <v>#N/A</v>
      </c>
      <c r="X88" s="26" t="e">
        <f t="shared" si="15"/>
        <v>#N/A</v>
      </c>
    </row>
    <row r="89" spans="2:24">
      <c r="B89" s="229" t="str">
        <f>IF('E-2'!D91="Y",'E-2'!B91,"--")</f>
        <v>--</v>
      </c>
      <c r="C89" s="162" t="str">
        <f>IF('E-2'!D91="Y",'E-2'!C91,"--")</f>
        <v>--</v>
      </c>
      <c r="D89" s="193" t="str">
        <f>IF('E-2'!D91="Y",'E-2'!D91,"--")</f>
        <v>--</v>
      </c>
      <c r="E89" s="192" t="e">
        <f t="shared" si="8"/>
        <v>#N/A</v>
      </c>
      <c r="F89" s="106" t="e">
        <f>VLOOKUP(B89,'CAO-RBC'!$B$5:$K$265,10,FALSE)</f>
        <v>#N/A</v>
      </c>
      <c r="G89" s="224" t="str">
        <f>'E-2'!G91</f>
        <v>--</v>
      </c>
      <c r="H89" s="225" t="e">
        <f>VLOOKUP($B89,'CAO-RBC'!$B$4:$J$266,3,FALSE)</f>
        <v>#N/A</v>
      </c>
      <c r="I89" s="226" t="e">
        <f t="shared" si="9"/>
        <v>#N/A</v>
      </c>
      <c r="J89" s="225" t="e">
        <f>VLOOKUP($B89,'CAO-RBC'!$B$4:$J$266,4,FALSE)</f>
        <v>#N/A</v>
      </c>
      <c r="K89" s="22" t="e">
        <f t="shared" si="10"/>
        <v>#N/A</v>
      </c>
      <c r="L89" s="227" t="str">
        <f>'E-2'!H91</f>
        <v>--</v>
      </c>
      <c r="M89" s="225" t="e">
        <f>VLOOKUP($B89,'CAO-RBC'!$B$4:$J$266,5,FALSE)</f>
        <v>#N/A</v>
      </c>
      <c r="N89" s="228" t="e">
        <f t="shared" si="11"/>
        <v>#N/A</v>
      </c>
      <c r="O89" s="225" t="e">
        <f>VLOOKUP($B89,'CAO-RBC'!$B$4:$J$266,6,FALSE)</f>
        <v>#N/A</v>
      </c>
      <c r="P89" s="26" t="e">
        <f t="shared" si="12"/>
        <v>#N/A</v>
      </c>
      <c r="Q89" s="85" t="str">
        <f>'E-2'!I91</f>
        <v>--</v>
      </c>
      <c r="R89" s="225" t="e">
        <f>VLOOKUP($B89,'CAO-RBC'!$B$4:$J$266,7,FALSE)</f>
        <v>#N/A</v>
      </c>
      <c r="S89" s="226" t="e">
        <f t="shared" si="13"/>
        <v>#N/A</v>
      </c>
      <c r="T89" s="225" t="e">
        <f>VLOOKUP($B89,'CAO-RBC'!$B$4:$J$266,8,FALSE)</f>
        <v>#N/A</v>
      </c>
      <c r="U89" s="26" t="e">
        <f t="shared" si="14"/>
        <v>#N/A</v>
      </c>
      <c r="V89" s="104" t="str">
        <f>'E-2'!J91</f>
        <v>--</v>
      </c>
      <c r="W89" s="225" t="e">
        <f>VLOOKUP($B89,'CAO-RBC'!$B$4:$J$266,9,FALSE)</f>
        <v>#N/A</v>
      </c>
      <c r="X89" s="26" t="e">
        <f t="shared" si="15"/>
        <v>#N/A</v>
      </c>
    </row>
    <row r="90" spans="2:24">
      <c r="B90" s="229" t="str">
        <f>IF('E-2'!D92="Y",'E-2'!B92,"--")</f>
        <v>--</v>
      </c>
      <c r="C90" s="162" t="str">
        <f>IF('E-2'!D92="Y",'E-2'!C92,"--")</f>
        <v>--</v>
      </c>
      <c r="D90" s="193" t="str">
        <f>IF('E-2'!D92="Y",'E-2'!D92,"--")</f>
        <v>--</v>
      </c>
      <c r="E90" s="192" t="e">
        <f t="shared" si="8"/>
        <v>#N/A</v>
      </c>
      <c r="F90" s="106" t="e">
        <f>VLOOKUP(B90,'CAO-RBC'!$B$5:$K$265,10,FALSE)</f>
        <v>#N/A</v>
      </c>
      <c r="G90" s="224" t="str">
        <f>'E-2'!G92</f>
        <v>--</v>
      </c>
      <c r="H90" s="225" t="e">
        <f>VLOOKUP($B90,'CAO-RBC'!$B$4:$J$266,3,FALSE)</f>
        <v>#N/A</v>
      </c>
      <c r="I90" s="226" t="e">
        <f t="shared" si="9"/>
        <v>#N/A</v>
      </c>
      <c r="J90" s="225" t="e">
        <f>VLOOKUP($B90,'CAO-RBC'!$B$4:$J$266,4,FALSE)</f>
        <v>#N/A</v>
      </c>
      <c r="K90" s="22" t="e">
        <f t="shared" si="10"/>
        <v>#N/A</v>
      </c>
      <c r="L90" s="227" t="str">
        <f>'E-2'!H92</f>
        <v>--</v>
      </c>
      <c r="M90" s="225" t="e">
        <f>VLOOKUP($B90,'CAO-RBC'!$B$4:$J$266,5,FALSE)</f>
        <v>#N/A</v>
      </c>
      <c r="N90" s="228" t="e">
        <f t="shared" si="11"/>
        <v>#N/A</v>
      </c>
      <c r="O90" s="225" t="e">
        <f>VLOOKUP($B90,'CAO-RBC'!$B$4:$J$266,6,FALSE)</f>
        <v>#N/A</v>
      </c>
      <c r="P90" s="26" t="e">
        <f t="shared" si="12"/>
        <v>#N/A</v>
      </c>
      <c r="Q90" s="85" t="str">
        <f>'E-2'!I92</f>
        <v>--</v>
      </c>
      <c r="R90" s="225" t="e">
        <f>VLOOKUP($B90,'CAO-RBC'!$B$4:$J$266,7,FALSE)</f>
        <v>#N/A</v>
      </c>
      <c r="S90" s="226" t="e">
        <f t="shared" si="13"/>
        <v>#N/A</v>
      </c>
      <c r="T90" s="225" t="e">
        <f>VLOOKUP($B90,'CAO-RBC'!$B$4:$J$266,8,FALSE)</f>
        <v>#N/A</v>
      </c>
      <c r="U90" s="26" t="e">
        <f t="shared" si="14"/>
        <v>#N/A</v>
      </c>
      <c r="V90" s="104" t="str">
        <f>'E-2'!J92</f>
        <v>--</v>
      </c>
      <c r="W90" s="225" t="e">
        <f>VLOOKUP($B90,'CAO-RBC'!$B$4:$J$266,9,FALSE)</f>
        <v>#N/A</v>
      </c>
      <c r="X90" s="26" t="e">
        <f t="shared" si="15"/>
        <v>#N/A</v>
      </c>
    </row>
    <row r="91" spans="2:24">
      <c r="B91" s="229" t="str">
        <f>IF('E-2'!D93="Y",'E-2'!B93,"--")</f>
        <v>--</v>
      </c>
      <c r="C91" s="162" t="str">
        <f>IF('E-2'!D93="Y",'E-2'!C93,"--")</f>
        <v>--</v>
      </c>
      <c r="D91" s="193" t="str">
        <f>IF('E-2'!D93="Y",'E-2'!D93,"--")</f>
        <v>--</v>
      </c>
      <c r="E91" s="192" t="e">
        <f t="shared" si="8"/>
        <v>#N/A</v>
      </c>
      <c r="F91" s="106" t="e">
        <f>VLOOKUP(B91,'CAO-RBC'!$B$5:$K$265,10,FALSE)</f>
        <v>#N/A</v>
      </c>
      <c r="G91" s="224" t="str">
        <f>'E-2'!G93</f>
        <v>--</v>
      </c>
      <c r="H91" s="225" t="e">
        <f>VLOOKUP($B91,'CAO-RBC'!$B$4:$J$266,3,FALSE)</f>
        <v>#N/A</v>
      </c>
      <c r="I91" s="226" t="e">
        <f t="shared" si="9"/>
        <v>#N/A</v>
      </c>
      <c r="J91" s="225" t="e">
        <f>VLOOKUP($B91,'CAO-RBC'!$B$4:$J$266,4,FALSE)</f>
        <v>#N/A</v>
      </c>
      <c r="K91" s="22" t="e">
        <f t="shared" si="10"/>
        <v>#N/A</v>
      </c>
      <c r="L91" s="227" t="str">
        <f>'E-2'!H93</f>
        <v>--</v>
      </c>
      <c r="M91" s="225" t="e">
        <f>VLOOKUP($B91,'CAO-RBC'!$B$4:$J$266,5,FALSE)</f>
        <v>#N/A</v>
      </c>
      <c r="N91" s="228" t="e">
        <f t="shared" si="11"/>
        <v>#N/A</v>
      </c>
      <c r="O91" s="225" t="e">
        <f>VLOOKUP($B91,'CAO-RBC'!$B$4:$J$266,6,FALSE)</f>
        <v>#N/A</v>
      </c>
      <c r="P91" s="26" t="e">
        <f t="shared" si="12"/>
        <v>#N/A</v>
      </c>
      <c r="Q91" s="85" t="str">
        <f>'E-2'!I93</f>
        <v>--</v>
      </c>
      <c r="R91" s="225" t="e">
        <f>VLOOKUP($B91,'CAO-RBC'!$B$4:$J$266,7,FALSE)</f>
        <v>#N/A</v>
      </c>
      <c r="S91" s="226" t="e">
        <f t="shared" si="13"/>
        <v>#N/A</v>
      </c>
      <c r="T91" s="225" t="e">
        <f>VLOOKUP($B91,'CAO-RBC'!$B$4:$J$266,8,FALSE)</f>
        <v>#N/A</v>
      </c>
      <c r="U91" s="26" t="e">
        <f t="shared" si="14"/>
        <v>#N/A</v>
      </c>
      <c r="V91" s="104" t="str">
        <f>'E-2'!J93</f>
        <v>--</v>
      </c>
      <c r="W91" s="225" t="e">
        <f>VLOOKUP($B91,'CAO-RBC'!$B$4:$J$266,9,FALSE)</f>
        <v>#N/A</v>
      </c>
      <c r="X91" s="26" t="e">
        <f t="shared" si="15"/>
        <v>#N/A</v>
      </c>
    </row>
    <row r="92" spans="2:24">
      <c r="B92" s="229" t="str">
        <f>IF('E-2'!D94="Y",'E-2'!B94,"--")</f>
        <v>--</v>
      </c>
      <c r="C92" s="162" t="str">
        <f>IF('E-2'!D94="Y",'E-2'!C94,"--")</f>
        <v>--</v>
      </c>
      <c r="D92" s="193" t="str">
        <f>IF('E-2'!D94="Y",'E-2'!D94,"--")</f>
        <v>--</v>
      </c>
      <c r="E92" s="192" t="e">
        <f t="shared" si="8"/>
        <v>#N/A</v>
      </c>
      <c r="F92" s="106" t="e">
        <f>VLOOKUP(B92,'CAO-RBC'!$B$5:$K$265,10,FALSE)</f>
        <v>#N/A</v>
      </c>
      <c r="G92" s="224" t="str">
        <f>'E-2'!G94</f>
        <v>--</v>
      </c>
      <c r="H92" s="225" t="e">
        <f>VLOOKUP($B92,'CAO-RBC'!$B$4:$J$266,3,FALSE)</f>
        <v>#N/A</v>
      </c>
      <c r="I92" s="226" t="e">
        <f t="shared" si="9"/>
        <v>#N/A</v>
      </c>
      <c r="J92" s="225" t="e">
        <f>VLOOKUP($B92,'CAO-RBC'!$B$4:$J$266,4,FALSE)</f>
        <v>#N/A</v>
      </c>
      <c r="K92" s="22" t="e">
        <f t="shared" si="10"/>
        <v>#N/A</v>
      </c>
      <c r="L92" s="227" t="str">
        <f>'E-2'!H94</f>
        <v>--</v>
      </c>
      <c r="M92" s="225" t="e">
        <f>VLOOKUP($B92,'CAO-RBC'!$B$4:$J$266,5,FALSE)</f>
        <v>#N/A</v>
      </c>
      <c r="N92" s="228" t="e">
        <f t="shared" si="11"/>
        <v>#N/A</v>
      </c>
      <c r="O92" s="225" t="e">
        <f>VLOOKUP($B92,'CAO-RBC'!$B$4:$J$266,6,FALSE)</f>
        <v>#N/A</v>
      </c>
      <c r="P92" s="26" t="e">
        <f t="shared" si="12"/>
        <v>#N/A</v>
      </c>
      <c r="Q92" s="85" t="str">
        <f>'E-2'!I94</f>
        <v>--</v>
      </c>
      <c r="R92" s="225" t="e">
        <f>VLOOKUP($B92,'CAO-RBC'!$B$4:$J$266,7,FALSE)</f>
        <v>#N/A</v>
      </c>
      <c r="S92" s="226" t="e">
        <f t="shared" si="13"/>
        <v>#N/A</v>
      </c>
      <c r="T92" s="225" t="e">
        <f>VLOOKUP($B92,'CAO-RBC'!$B$4:$J$266,8,FALSE)</f>
        <v>#N/A</v>
      </c>
      <c r="U92" s="26" t="e">
        <f t="shared" si="14"/>
        <v>#N/A</v>
      </c>
      <c r="V92" s="104" t="str">
        <f>'E-2'!J94</f>
        <v>--</v>
      </c>
      <c r="W92" s="225" t="e">
        <f>VLOOKUP($B92,'CAO-RBC'!$B$4:$J$266,9,FALSE)</f>
        <v>#N/A</v>
      </c>
      <c r="X92" s="26" t="e">
        <f t="shared" si="15"/>
        <v>#N/A</v>
      </c>
    </row>
    <row r="93" spans="2:24">
      <c r="B93" s="229" t="str">
        <f>IF('E-2'!D95="Y",'E-2'!B95,"--")</f>
        <v>--</v>
      </c>
      <c r="C93" s="162" t="str">
        <f>IF('E-2'!D95="Y",'E-2'!C95,"--")</f>
        <v>--</v>
      </c>
      <c r="D93" s="193" t="str">
        <f>IF('E-2'!D95="Y",'E-2'!D95,"--")</f>
        <v>--</v>
      </c>
      <c r="E93" s="192" t="e">
        <f t="shared" si="8"/>
        <v>#N/A</v>
      </c>
      <c r="F93" s="106" t="e">
        <f>VLOOKUP(B93,'CAO-RBC'!$B$5:$K$265,10,FALSE)</f>
        <v>#N/A</v>
      </c>
      <c r="G93" s="224" t="str">
        <f>'E-2'!G95</f>
        <v>--</v>
      </c>
      <c r="H93" s="225" t="e">
        <f>VLOOKUP($B93,'CAO-RBC'!$B$4:$J$266,3,FALSE)</f>
        <v>#N/A</v>
      </c>
      <c r="I93" s="226" t="e">
        <f t="shared" si="9"/>
        <v>#N/A</v>
      </c>
      <c r="J93" s="225" t="e">
        <f>VLOOKUP($B93,'CAO-RBC'!$B$4:$J$266,4,FALSE)</f>
        <v>#N/A</v>
      </c>
      <c r="K93" s="22" t="e">
        <f t="shared" si="10"/>
        <v>#N/A</v>
      </c>
      <c r="L93" s="227" t="str">
        <f>'E-2'!H95</f>
        <v>--</v>
      </c>
      <c r="M93" s="225" t="e">
        <f>VLOOKUP($B93,'CAO-RBC'!$B$4:$J$266,5,FALSE)</f>
        <v>#N/A</v>
      </c>
      <c r="N93" s="228" t="e">
        <f t="shared" si="11"/>
        <v>#N/A</v>
      </c>
      <c r="O93" s="225" t="e">
        <f>VLOOKUP($B93,'CAO-RBC'!$B$4:$J$266,6,FALSE)</f>
        <v>#N/A</v>
      </c>
      <c r="P93" s="26" t="e">
        <f t="shared" si="12"/>
        <v>#N/A</v>
      </c>
      <c r="Q93" s="85" t="str">
        <f>'E-2'!I95</f>
        <v>--</v>
      </c>
      <c r="R93" s="225" t="e">
        <f>VLOOKUP($B93,'CAO-RBC'!$B$4:$J$266,7,FALSE)</f>
        <v>#N/A</v>
      </c>
      <c r="S93" s="226" t="e">
        <f t="shared" si="13"/>
        <v>#N/A</v>
      </c>
      <c r="T93" s="225" t="e">
        <f>VLOOKUP($B93,'CAO-RBC'!$B$4:$J$266,8,FALSE)</f>
        <v>#N/A</v>
      </c>
      <c r="U93" s="26" t="e">
        <f t="shared" si="14"/>
        <v>#N/A</v>
      </c>
      <c r="V93" s="104" t="str">
        <f>'E-2'!J95</f>
        <v>--</v>
      </c>
      <c r="W93" s="225" t="e">
        <f>VLOOKUP($B93,'CAO-RBC'!$B$4:$J$266,9,FALSE)</f>
        <v>#N/A</v>
      </c>
      <c r="X93" s="26" t="e">
        <f t="shared" si="15"/>
        <v>#N/A</v>
      </c>
    </row>
    <row r="94" spans="2:24">
      <c r="B94" s="229" t="str">
        <f>IF('E-2'!D96="Y",'E-2'!B96,"--")</f>
        <v>--</v>
      </c>
      <c r="C94" s="162" t="str">
        <f>IF('E-2'!D96="Y",'E-2'!C96,"--")</f>
        <v>--</v>
      </c>
      <c r="D94" s="193" t="str">
        <f>IF('E-2'!D96="Y",'E-2'!D96,"--")</f>
        <v>--</v>
      </c>
      <c r="E94" s="192" t="e">
        <f t="shared" si="8"/>
        <v>#N/A</v>
      </c>
      <c r="F94" s="106" t="e">
        <f>VLOOKUP(B94,'CAO-RBC'!$B$5:$K$265,10,FALSE)</f>
        <v>#N/A</v>
      </c>
      <c r="G94" s="224" t="str">
        <f>'E-2'!G96</f>
        <v>--</v>
      </c>
      <c r="H94" s="225" t="e">
        <f>VLOOKUP($B94,'CAO-RBC'!$B$4:$J$266,3,FALSE)</f>
        <v>#N/A</v>
      </c>
      <c r="I94" s="226" t="e">
        <f t="shared" si="9"/>
        <v>#N/A</v>
      </c>
      <c r="J94" s="225" t="e">
        <f>VLOOKUP($B94,'CAO-RBC'!$B$4:$J$266,4,FALSE)</f>
        <v>#N/A</v>
      </c>
      <c r="K94" s="22" t="e">
        <f t="shared" si="10"/>
        <v>#N/A</v>
      </c>
      <c r="L94" s="227" t="str">
        <f>'E-2'!H96</f>
        <v>--</v>
      </c>
      <c r="M94" s="225" t="e">
        <f>VLOOKUP($B94,'CAO-RBC'!$B$4:$J$266,5,FALSE)</f>
        <v>#N/A</v>
      </c>
      <c r="N94" s="228" t="e">
        <f t="shared" si="11"/>
        <v>#N/A</v>
      </c>
      <c r="O94" s="225" t="e">
        <f>VLOOKUP($B94,'CAO-RBC'!$B$4:$J$266,6,FALSE)</f>
        <v>#N/A</v>
      </c>
      <c r="P94" s="26" t="e">
        <f t="shared" si="12"/>
        <v>#N/A</v>
      </c>
      <c r="Q94" s="85" t="str">
        <f>'E-2'!I96</f>
        <v>--</v>
      </c>
      <c r="R94" s="225" t="e">
        <f>VLOOKUP($B94,'CAO-RBC'!$B$4:$J$266,7,FALSE)</f>
        <v>#N/A</v>
      </c>
      <c r="S94" s="226" t="e">
        <f t="shared" si="13"/>
        <v>#N/A</v>
      </c>
      <c r="T94" s="225" t="e">
        <f>VLOOKUP($B94,'CAO-RBC'!$B$4:$J$266,8,FALSE)</f>
        <v>#N/A</v>
      </c>
      <c r="U94" s="26" t="e">
        <f t="shared" si="14"/>
        <v>#N/A</v>
      </c>
      <c r="V94" s="104" t="str">
        <f>'E-2'!J96</f>
        <v>--</v>
      </c>
      <c r="W94" s="225" t="e">
        <f>VLOOKUP($B94,'CAO-RBC'!$B$4:$J$266,9,FALSE)</f>
        <v>#N/A</v>
      </c>
      <c r="X94" s="26" t="e">
        <f t="shared" si="15"/>
        <v>#N/A</v>
      </c>
    </row>
    <row r="95" spans="2:24">
      <c r="B95" s="229" t="str">
        <f>IF('E-2'!D97="Y",'E-2'!B97,"--")</f>
        <v>--</v>
      </c>
      <c r="C95" s="162" t="str">
        <f>IF('E-2'!D97="Y",'E-2'!C97,"--")</f>
        <v>--</v>
      </c>
      <c r="D95" s="193" t="str">
        <f>IF('E-2'!D97="Y",'E-2'!D97,"--")</f>
        <v>--</v>
      </c>
      <c r="E95" s="192" t="e">
        <f t="shared" si="8"/>
        <v>#N/A</v>
      </c>
      <c r="F95" s="106" t="e">
        <f>VLOOKUP(B95,'CAO-RBC'!$B$5:$K$265,10,FALSE)</f>
        <v>#N/A</v>
      </c>
      <c r="G95" s="224" t="str">
        <f>'E-2'!G97</f>
        <v>--</v>
      </c>
      <c r="H95" s="225" t="e">
        <f>VLOOKUP($B95,'CAO-RBC'!$B$4:$J$266,3,FALSE)</f>
        <v>#N/A</v>
      </c>
      <c r="I95" s="226" t="e">
        <f t="shared" si="9"/>
        <v>#N/A</v>
      </c>
      <c r="J95" s="225" t="e">
        <f>VLOOKUP($B95,'CAO-RBC'!$B$4:$J$266,4,FALSE)</f>
        <v>#N/A</v>
      </c>
      <c r="K95" s="22" t="e">
        <f t="shared" si="10"/>
        <v>#N/A</v>
      </c>
      <c r="L95" s="227" t="str">
        <f>'E-2'!H97</f>
        <v>--</v>
      </c>
      <c r="M95" s="225" t="e">
        <f>VLOOKUP($B95,'CAO-RBC'!$B$4:$J$266,5,FALSE)</f>
        <v>#N/A</v>
      </c>
      <c r="N95" s="228" t="e">
        <f t="shared" si="11"/>
        <v>#N/A</v>
      </c>
      <c r="O95" s="225" t="e">
        <f>VLOOKUP($B95,'CAO-RBC'!$B$4:$J$266,6,FALSE)</f>
        <v>#N/A</v>
      </c>
      <c r="P95" s="26" t="e">
        <f t="shared" si="12"/>
        <v>#N/A</v>
      </c>
      <c r="Q95" s="85" t="str">
        <f>'E-2'!I97</f>
        <v>--</v>
      </c>
      <c r="R95" s="225" t="e">
        <f>VLOOKUP($B95,'CAO-RBC'!$B$4:$J$266,7,FALSE)</f>
        <v>#N/A</v>
      </c>
      <c r="S95" s="226" t="e">
        <f t="shared" si="13"/>
        <v>#N/A</v>
      </c>
      <c r="T95" s="225" t="e">
        <f>VLOOKUP($B95,'CAO-RBC'!$B$4:$J$266,8,FALSE)</f>
        <v>#N/A</v>
      </c>
      <c r="U95" s="26" t="e">
        <f t="shared" si="14"/>
        <v>#N/A</v>
      </c>
      <c r="V95" s="104" t="str">
        <f>'E-2'!J97</f>
        <v>--</v>
      </c>
      <c r="W95" s="225" t="e">
        <f>VLOOKUP($B95,'CAO-RBC'!$B$4:$J$266,9,FALSE)</f>
        <v>#N/A</v>
      </c>
      <c r="X95" s="26" t="e">
        <f t="shared" si="15"/>
        <v>#N/A</v>
      </c>
    </row>
    <row r="96" spans="2:24">
      <c r="B96" s="229" t="str">
        <f>IF('E-2'!D98="Y",'E-2'!B98,"--")</f>
        <v>--</v>
      </c>
      <c r="C96" s="162" t="str">
        <f>IF('E-2'!D98="Y",'E-2'!C98,"--")</f>
        <v>--</v>
      </c>
      <c r="D96" s="193" t="str">
        <f>IF('E-2'!D98="Y",'E-2'!D98,"--")</f>
        <v>--</v>
      </c>
      <c r="E96" s="192" t="e">
        <f t="shared" si="8"/>
        <v>#N/A</v>
      </c>
      <c r="F96" s="106" t="e">
        <f>VLOOKUP(B96,'CAO-RBC'!$B$5:$K$265,10,FALSE)</f>
        <v>#N/A</v>
      </c>
      <c r="G96" s="224" t="str">
        <f>'E-2'!G98</f>
        <v>--</v>
      </c>
      <c r="H96" s="225" t="e">
        <f>VLOOKUP($B96,'CAO-RBC'!$B$4:$J$266,3,FALSE)</f>
        <v>#N/A</v>
      </c>
      <c r="I96" s="226" t="e">
        <f t="shared" si="9"/>
        <v>#N/A</v>
      </c>
      <c r="J96" s="225" t="e">
        <f>VLOOKUP($B96,'CAO-RBC'!$B$4:$J$266,4,FALSE)</f>
        <v>#N/A</v>
      </c>
      <c r="K96" s="22" t="e">
        <f t="shared" si="10"/>
        <v>#N/A</v>
      </c>
      <c r="L96" s="227" t="str">
        <f>'E-2'!H98</f>
        <v>--</v>
      </c>
      <c r="M96" s="225" t="e">
        <f>VLOOKUP($B96,'CAO-RBC'!$B$4:$J$266,5,FALSE)</f>
        <v>#N/A</v>
      </c>
      <c r="N96" s="228" t="e">
        <f t="shared" si="11"/>
        <v>#N/A</v>
      </c>
      <c r="O96" s="225" t="e">
        <f>VLOOKUP($B96,'CAO-RBC'!$B$4:$J$266,6,FALSE)</f>
        <v>#N/A</v>
      </c>
      <c r="P96" s="26" t="e">
        <f t="shared" si="12"/>
        <v>#N/A</v>
      </c>
      <c r="Q96" s="85" t="str">
        <f>'E-2'!I98</f>
        <v>--</v>
      </c>
      <c r="R96" s="225" t="e">
        <f>VLOOKUP($B96,'CAO-RBC'!$B$4:$J$266,7,FALSE)</f>
        <v>#N/A</v>
      </c>
      <c r="S96" s="226" t="e">
        <f t="shared" si="13"/>
        <v>#N/A</v>
      </c>
      <c r="T96" s="225" t="e">
        <f>VLOOKUP($B96,'CAO-RBC'!$B$4:$J$266,8,FALSE)</f>
        <v>#N/A</v>
      </c>
      <c r="U96" s="26" t="e">
        <f t="shared" si="14"/>
        <v>#N/A</v>
      </c>
      <c r="V96" s="104" t="str">
        <f>'E-2'!J98</f>
        <v>--</v>
      </c>
      <c r="W96" s="225" t="e">
        <f>VLOOKUP($B96,'CAO-RBC'!$B$4:$J$266,9,FALSE)</f>
        <v>#N/A</v>
      </c>
      <c r="X96" s="26" t="e">
        <f t="shared" si="15"/>
        <v>#N/A</v>
      </c>
    </row>
    <row r="97" spans="2:24">
      <c r="B97" s="229" t="str">
        <f>IF('E-2'!D99="Y",'E-2'!B99,"--")</f>
        <v>--</v>
      </c>
      <c r="C97" s="162" t="str">
        <f>IF('E-2'!D99="Y",'E-2'!C99,"--")</f>
        <v>--</v>
      </c>
      <c r="D97" s="193" t="str">
        <f>IF('E-2'!D99="Y",'E-2'!D99,"--")</f>
        <v>--</v>
      </c>
      <c r="E97" s="192" t="e">
        <f t="shared" si="8"/>
        <v>#N/A</v>
      </c>
      <c r="F97" s="106" t="e">
        <f>VLOOKUP(B97,'CAO-RBC'!$B$5:$K$265,10,FALSE)</f>
        <v>#N/A</v>
      </c>
      <c r="G97" s="224" t="str">
        <f>'E-2'!G99</f>
        <v>--</v>
      </c>
      <c r="H97" s="225" t="e">
        <f>VLOOKUP($B97,'CAO-RBC'!$B$4:$J$266,3,FALSE)</f>
        <v>#N/A</v>
      </c>
      <c r="I97" s="226" t="e">
        <f t="shared" si="9"/>
        <v>#N/A</v>
      </c>
      <c r="J97" s="225" t="e">
        <f>VLOOKUP($B97,'CAO-RBC'!$B$4:$J$266,4,FALSE)</f>
        <v>#N/A</v>
      </c>
      <c r="K97" s="22" t="e">
        <f t="shared" si="10"/>
        <v>#N/A</v>
      </c>
      <c r="L97" s="227" t="str">
        <f>'E-2'!H99</f>
        <v>--</v>
      </c>
      <c r="M97" s="225" t="e">
        <f>VLOOKUP($B97,'CAO-RBC'!$B$4:$J$266,5,FALSE)</f>
        <v>#N/A</v>
      </c>
      <c r="N97" s="228" t="e">
        <f t="shared" si="11"/>
        <v>#N/A</v>
      </c>
      <c r="O97" s="225" t="e">
        <f>VLOOKUP($B97,'CAO-RBC'!$B$4:$J$266,6,FALSE)</f>
        <v>#N/A</v>
      </c>
      <c r="P97" s="26" t="e">
        <f t="shared" si="12"/>
        <v>#N/A</v>
      </c>
      <c r="Q97" s="85" t="str">
        <f>'E-2'!I99</f>
        <v>--</v>
      </c>
      <c r="R97" s="225" t="e">
        <f>VLOOKUP($B97,'CAO-RBC'!$B$4:$J$266,7,FALSE)</f>
        <v>#N/A</v>
      </c>
      <c r="S97" s="226" t="e">
        <f t="shared" si="13"/>
        <v>#N/A</v>
      </c>
      <c r="T97" s="225" t="e">
        <f>VLOOKUP($B97,'CAO-RBC'!$B$4:$J$266,8,FALSE)</f>
        <v>#N/A</v>
      </c>
      <c r="U97" s="26" t="e">
        <f t="shared" si="14"/>
        <v>#N/A</v>
      </c>
      <c r="V97" s="104" t="str">
        <f>'E-2'!J99</f>
        <v>--</v>
      </c>
      <c r="W97" s="225" t="e">
        <f>VLOOKUP($B97,'CAO-RBC'!$B$4:$J$266,9,FALSE)</f>
        <v>#N/A</v>
      </c>
      <c r="X97" s="26" t="e">
        <f t="shared" si="15"/>
        <v>#N/A</v>
      </c>
    </row>
    <row r="98" spans="2:24">
      <c r="B98" s="229" t="str">
        <f>IF('E-2'!D100="Y",'E-2'!B100,"--")</f>
        <v>--</v>
      </c>
      <c r="C98" s="162" t="str">
        <f>IF('E-2'!D100="Y",'E-2'!C100,"--")</f>
        <v>--</v>
      </c>
      <c r="D98" s="193" t="str">
        <f>IF('E-2'!D100="Y",'E-2'!D100,"--")</f>
        <v>--</v>
      </c>
      <c r="E98" s="192" t="e">
        <f t="shared" si="8"/>
        <v>#N/A</v>
      </c>
      <c r="F98" s="106" t="e">
        <f>VLOOKUP(B98,'CAO-RBC'!$B$5:$K$265,10,FALSE)</f>
        <v>#N/A</v>
      </c>
      <c r="G98" s="224" t="str">
        <f>'E-2'!G100</f>
        <v>--</v>
      </c>
      <c r="H98" s="225" t="e">
        <f>VLOOKUP($B98,'CAO-RBC'!$B$4:$J$266,3,FALSE)</f>
        <v>#N/A</v>
      </c>
      <c r="I98" s="226" t="e">
        <f t="shared" si="9"/>
        <v>#N/A</v>
      </c>
      <c r="J98" s="225" t="e">
        <f>VLOOKUP($B98,'CAO-RBC'!$B$4:$J$266,4,FALSE)</f>
        <v>#N/A</v>
      </c>
      <c r="K98" s="22" t="e">
        <f t="shared" si="10"/>
        <v>#N/A</v>
      </c>
      <c r="L98" s="227" t="str">
        <f>'E-2'!H100</f>
        <v>--</v>
      </c>
      <c r="M98" s="225" t="e">
        <f>VLOOKUP($B98,'CAO-RBC'!$B$4:$J$266,5,FALSE)</f>
        <v>#N/A</v>
      </c>
      <c r="N98" s="228" t="e">
        <f t="shared" si="11"/>
        <v>#N/A</v>
      </c>
      <c r="O98" s="225" t="e">
        <f>VLOOKUP($B98,'CAO-RBC'!$B$4:$J$266,6,FALSE)</f>
        <v>#N/A</v>
      </c>
      <c r="P98" s="26" t="e">
        <f t="shared" si="12"/>
        <v>#N/A</v>
      </c>
      <c r="Q98" s="85" t="str">
        <f>'E-2'!I100</f>
        <v>--</v>
      </c>
      <c r="R98" s="225" t="e">
        <f>VLOOKUP($B98,'CAO-RBC'!$B$4:$J$266,7,FALSE)</f>
        <v>#N/A</v>
      </c>
      <c r="S98" s="226" t="e">
        <f t="shared" si="13"/>
        <v>#N/A</v>
      </c>
      <c r="T98" s="225" t="e">
        <f>VLOOKUP($B98,'CAO-RBC'!$B$4:$J$266,8,FALSE)</f>
        <v>#N/A</v>
      </c>
      <c r="U98" s="26" t="e">
        <f t="shared" si="14"/>
        <v>#N/A</v>
      </c>
      <c r="V98" s="104" t="str">
        <f>'E-2'!J100</f>
        <v>--</v>
      </c>
      <c r="W98" s="225" t="e">
        <f>VLOOKUP($B98,'CAO-RBC'!$B$4:$J$266,9,FALSE)</f>
        <v>#N/A</v>
      </c>
      <c r="X98" s="26" t="e">
        <f t="shared" si="15"/>
        <v>#N/A</v>
      </c>
    </row>
    <row r="99" spans="2:24">
      <c r="B99" s="229" t="str">
        <f>IF('E-2'!D101="Y",'E-2'!B101,"--")</f>
        <v>--</v>
      </c>
      <c r="C99" s="162" t="str">
        <f>IF('E-2'!D101="Y",'E-2'!C101,"--")</f>
        <v>--</v>
      </c>
      <c r="D99" s="193" t="str">
        <f>IF('E-2'!D101="Y",'E-2'!D101,"--")</f>
        <v>--</v>
      </c>
      <c r="E99" s="192" t="e">
        <f t="shared" si="8"/>
        <v>#N/A</v>
      </c>
      <c r="F99" s="106" t="e">
        <f>VLOOKUP(B99,'CAO-RBC'!$B$5:$K$265,10,FALSE)</f>
        <v>#N/A</v>
      </c>
      <c r="G99" s="224" t="str">
        <f>'E-2'!G101</f>
        <v>--</v>
      </c>
      <c r="H99" s="225" t="e">
        <f>VLOOKUP($B99,'CAO-RBC'!$B$4:$J$266,3,FALSE)</f>
        <v>#N/A</v>
      </c>
      <c r="I99" s="226" t="e">
        <f t="shared" si="9"/>
        <v>#N/A</v>
      </c>
      <c r="J99" s="225" t="e">
        <f>VLOOKUP($B99,'CAO-RBC'!$B$4:$J$266,4,FALSE)</f>
        <v>#N/A</v>
      </c>
      <c r="K99" s="22" t="e">
        <f t="shared" si="10"/>
        <v>#N/A</v>
      </c>
      <c r="L99" s="227" t="str">
        <f>'E-2'!H101</f>
        <v>--</v>
      </c>
      <c r="M99" s="225" t="e">
        <f>VLOOKUP($B99,'CAO-RBC'!$B$4:$J$266,5,FALSE)</f>
        <v>#N/A</v>
      </c>
      <c r="N99" s="228" t="e">
        <f t="shared" si="11"/>
        <v>#N/A</v>
      </c>
      <c r="O99" s="225" t="e">
        <f>VLOOKUP($B99,'CAO-RBC'!$B$4:$J$266,6,FALSE)</f>
        <v>#N/A</v>
      </c>
      <c r="P99" s="26" t="e">
        <f t="shared" si="12"/>
        <v>#N/A</v>
      </c>
      <c r="Q99" s="85" t="str">
        <f>'E-2'!I101</f>
        <v>--</v>
      </c>
      <c r="R99" s="225" t="e">
        <f>VLOOKUP($B99,'CAO-RBC'!$B$4:$J$266,7,FALSE)</f>
        <v>#N/A</v>
      </c>
      <c r="S99" s="226" t="e">
        <f t="shared" si="13"/>
        <v>#N/A</v>
      </c>
      <c r="T99" s="225" t="e">
        <f>VLOOKUP($B99,'CAO-RBC'!$B$4:$J$266,8,FALSE)</f>
        <v>#N/A</v>
      </c>
      <c r="U99" s="26" t="e">
        <f t="shared" si="14"/>
        <v>#N/A</v>
      </c>
      <c r="V99" s="104" t="str">
        <f>'E-2'!J101</f>
        <v>--</v>
      </c>
      <c r="W99" s="225" t="e">
        <f>VLOOKUP($B99,'CAO-RBC'!$B$4:$J$266,9,FALSE)</f>
        <v>#N/A</v>
      </c>
      <c r="X99" s="26" t="e">
        <f t="shared" si="15"/>
        <v>#N/A</v>
      </c>
    </row>
    <row r="100" spans="2:24">
      <c r="B100" s="229" t="str">
        <f>IF('E-2'!D102="Y",'E-2'!B102,"--")</f>
        <v>--</v>
      </c>
      <c r="C100" s="162" t="str">
        <f>IF('E-2'!D102="Y",'E-2'!C102,"--")</f>
        <v>--</v>
      </c>
      <c r="D100" s="193" t="str">
        <f>IF('E-2'!D102="Y",'E-2'!D102,"--")</f>
        <v>--</v>
      </c>
      <c r="E100" s="192" t="e">
        <f t="shared" si="8"/>
        <v>#N/A</v>
      </c>
      <c r="F100" s="106" t="e">
        <f>VLOOKUP(B100,'CAO-RBC'!$B$5:$K$265,10,FALSE)</f>
        <v>#N/A</v>
      </c>
      <c r="G100" s="224" t="str">
        <f>'E-2'!G102</f>
        <v>--</v>
      </c>
      <c r="H100" s="225" t="e">
        <f>VLOOKUP($B100,'CAO-RBC'!$B$4:$J$266,3,FALSE)</f>
        <v>#N/A</v>
      </c>
      <c r="I100" s="226" t="e">
        <f t="shared" si="9"/>
        <v>#N/A</v>
      </c>
      <c r="J100" s="225" t="e">
        <f>VLOOKUP($B100,'CAO-RBC'!$B$4:$J$266,4,FALSE)</f>
        <v>#N/A</v>
      </c>
      <c r="K100" s="22" t="e">
        <f t="shared" si="10"/>
        <v>#N/A</v>
      </c>
      <c r="L100" s="227" t="str">
        <f>'E-2'!H102</f>
        <v>--</v>
      </c>
      <c r="M100" s="225" t="e">
        <f>VLOOKUP($B100,'CAO-RBC'!$B$4:$J$266,5,FALSE)</f>
        <v>#N/A</v>
      </c>
      <c r="N100" s="228" t="e">
        <f t="shared" si="11"/>
        <v>#N/A</v>
      </c>
      <c r="O100" s="225" t="e">
        <f>VLOOKUP($B100,'CAO-RBC'!$B$4:$J$266,6,FALSE)</f>
        <v>#N/A</v>
      </c>
      <c r="P100" s="26" t="e">
        <f t="shared" si="12"/>
        <v>#N/A</v>
      </c>
      <c r="Q100" s="85" t="str">
        <f>'E-2'!I102</f>
        <v>--</v>
      </c>
      <c r="R100" s="225" t="e">
        <f>VLOOKUP($B100,'CAO-RBC'!$B$4:$J$266,7,FALSE)</f>
        <v>#N/A</v>
      </c>
      <c r="S100" s="226" t="e">
        <f t="shared" si="13"/>
        <v>#N/A</v>
      </c>
      <c r="T100" s="225" t="e">
        <f>VLOOKUP($B100,'CAO-RBC'!$B$4:$J$266,8,FALSE)</f>
        <v>#N/A</v>
      </c>
      <c r="U100" s="26" t="e">
        <f t="shared" si="14"/>
        <v>#N/A</v>
      </c>
      <c r="V100" s="104" t="str">
        <f>'E-2'!J102</f>
        <v>--</v>
      </c>
      <c r="W100" s="225" t="e">
        <f>VLOOKUP($B100,'CAO-RBC'!$B$4:$J$266,9,FALSE)</f>
        <v>#N/A</v>
      </c>
      <c r="X100" s="26" t="e">
        <f t="shared" si="15"/>
        <v>#N/A</v>
      </c>
    </row>
    <row r="101" spans="2:24">
      <c r="B101" s="229" t="str">
        <f>IF('E-2'!D103="Y",'E-2'!B103,"--")</f>
        <v>--</v>
      </c>
      <c r="C101" s="162" t="str">
        <f>IF('E-2'!D103="Y",'E-2'!C103,"--")</f>
        <v>--</v>
      </c>
      <c r="D101" s="193" t="str">
        <f>IF('E-2'!D103="Y",'E-2'!D103,"--")</f>
        <v>--</v>
      </c>
      <c r="E101" s="192" t="e">
        <f t="shared" si="8"/>
        <v>#N/A</v>
      </c>
      <c r="F101" s="106" t="e">
        <f>VLOOKUP(B101,'CAO-RBC'!$B$5:$K$265,10,FALSE)</f>
        <v>#N/A</v>
      </c>
      <c r="G101" s="224" t="str">
        <f>'E-2'!G103</f>
        <v>--</v>
      </c>
      <c r="H101" s="225" t="e">
        <f>VLOOKUP($B101,'CAO-RBC'!$B$4:$J$266,3,FALSE)</f>
        <v>#N/A</v>
      </c>
      <c r="I101" s="226" t="e">
        <f t="shared" si="9"/>
        <v>#N/A</v>
      </c>
      <c r="J101" s="225" t="e">
        <f>VLOOKUP($B101,'CAO-RBC'!$B$4:$J$266,4,FALSE)</f>
        <v>#N/A</v>
      </c>
      <c r="K101" s="22" t="e">
        <f t="shared" si="10"/>
        <v>#N/A</v>
      </c>
      <c r="L101" s="227" t="str">
        <f>'E-2'!H103</f>
        <v>--</v>
      </c>
      <c r="M101" s="225" t="e">
        <f>VLOOKUP($B101,'CAO-RBC'!$B$4:$J$266,5,FALSE)</f>
        <v>#N/A</v>
      </c>
      <c r="N101" s="228" t="e">
        <f t="shared" si="11"/>
        <v>#N/A</v>
      </c>
      <c r="O101" s="225" t="e">
        <f>VLOOKUP($B101,'CAO-RBC'!$B$4:$J$266,6,FALSE)</f>
        <v>#N/A</v>
      </c>
      <c r="P101" s="26" t="e">
        <f t="shared" si="12"/>
        <v>#N/A</v>
      </c>
      <c r="Q101" s="85" t="str">
        <f>'E-2'!I103</f>
        <v>--</v>
      </c>
      <c r="R101" s="225" t="e">
        <f>VLOOKUP($B101,'CAO-RBC'!$B$4:$J$266,7,FALSE)</f>
        <v>#N/A</v>
      </c>
      <c r="S101" s="226" t="e">
        <f t="shared" si="13"/>
        <v>#N/A</v>
      </c>
      <c r="T101" s="225" t="e">
        <f>VLOOKUP($B101,'CAO-RBC'!$B$4:$J$266,8,FALSE)</f>
        <v>#N/A</v>
      </c>
      <c r="U101" s="26" t="e">
        <f t="shared" si="14"/>
        <v>#N/A</v>
      </c>
      <c r="V101" s="104" t="str">
        <f>'E-2'!J103</f>
        <v>--</v>
      </c>
      <c r="W101" s="225" t="e">
        <f>VLOOKUP($B101,'CAO-RBC'!$B$4:$J$266,9,FALSE)</f>
        <v>#N/A</v>
      </c>
      <c r="X101" s="26" t="e">
        <f t="shared" si="15"/>
        <v>#N/A</v>
      </c>
    </row>
    <row r="102" spans="2:24">
      <c r="B102" s="229" t="str">
        <f>IF('E-2'!D104="Y",'E-2'!B104,"--")</f>
        <v>--</v>
      </c>
      <c r="C102" s="162" t="str">
        <f>IF('E-2'!D104="Y",'E-2'!C104,"--")</f>
        <v>--</v>
      </c>
      <c r="D102" s="193" t="str">
        <f>IF('E-2'!D104="Y",'E-2'!D104,"--")</f>
        <v>--</v>
      </c>
      <c r="E102" s="192" t="e">
        <f t="shared" si="8"/>
        <v>#N/A</v>
      </c>
      <c r="F102" s="106" t="e">
        <f>VLOOKUP(B102,'CAO-RBC'!$B$5:$K$265,10,FALSE)</f>
        <v>#N/A</v>
      </c>
      <c r="G102" s="224" t="str">
        <f>'E-2'!G104</f>
        <v>--</v>
      </c>
      <c r="H102" s="225" t="e">
        <f>VLOOKUP($B102,'CAO-RBC'!$B$4:$J$266,3,FALSE)</f>
        <v>#N/A</v>
      </c>
      <c r="I102" s="226" t="e">
        <f t="shared" si="9"/>
        <v>#N/A</v>
      </c>
      <c r="J102" s="225" t="e">
        <f>VLOOKUP($B102,'CAO-RBC'!$B$4:$J$266,4,FALSE)</f>
        <v>#N/A</v>
      </c>
      <c r="K102" s="22" t="e">
        <f t="shared" si="10"/>
        <v>#N/A</v>
      </c>
      <c r="L102" s="227" t="str">
        <f>'E-2'!H104</f>
        <v>--</v>
      </c>
      <c r="M102" s="225" t="e">
        <f>VLOOKUP($B102,'CAO-RBC'!$B$4:$J$266,5,FALSE)</f>
        <v>#N/A</v>
      </c>
      <c r="N102" s="228" t="e">
        <f t="shared" si="11"/>
        <v>#N/A</v>
      </c>
      <c r="O102" s="225" t="e">
        <f>VLOOKUP($B102,'CAO-RBC'!$B$4:$J$266,6,FALSE)</f>
        <v>#N/A</v>
      </c>
      <c r="P102" s="26" t="e">
        <f t="shared" si="12"/>
        <v>#N/A</v>
      </c>
      <c r="Q102" s="85" t="str">
        <f>'E-2'!I104</f>
        <v>--</v>
      </c>
      <c r="R102" s="225" t="e">
        <f>VLOOKUP($B102,'CAO-RBC'!$B$4:$J$266,7,FALSE)</f>
        <v>#N/A</v>
      </c>
      <c r="S102" s="226" t="e">
        <f t="shared" si="13"/>
        <v>#N/A</v>
      </c>
      <c r="T102" s="225" t="e">
        <f>VLOOKUP($B102,'CAO-RBC'!$B$4:$J$266,8,FALSE)</f>
        <v>#N/A</v>
      </c>
      <c r="U102" s="26" t="e">
        <f t="shared" si="14"/>
        <v>#N/A</v>
      </c>
      <c r="V102" s="104" t="str">
        <f>'E-2'!J104</f>
        <v>--</v>
      </c>
      <c r="W102" s="225" t="e">
        <f>VLOOKUP($B102,'CAO-RBC'!$B$4:$J$266,9,FALSE)</f>
        <v>#N/A</v>
      </c>
      <c r="X102" s="26" t="e">
        <f t="shared" si="15"/>
        <v>#N/A</v>
      </c>
    </row>
    <row r="103" spans="2:24">
      <c r="B103" s="229" t="str">
        <f>IF('E-2'!D105="Y",'E-2'!B105,"--")</f>
        <v>--</v>
      </c>
      <c r="C103" s="162" t="str">
        <f>IF('E-2'!D105="Y",'E-2'!C105,"--")</f>
        <v>--</v>
      </c>
      <c r="D103" s="193" t="str">
        <f>IF('E-2'!D105="Y",'E-2'!D105,"--")</f>
        <v>--</v>
      </c>
      <c r="E103" s="192" t="e">
        <f t="shared" si="8"/>
        <v>#N/A</v>
      </c>
      <c r="F103" s="106" t="e">
        <f>VLOOKUP(B103,'CAO-RBC'!$B$5:$K$265,10,FALSE)</f>
        <v>#N/A</v>
      </c>
      <c r="G103" s="224" t="str">
        <f>'E-2'!G105</f>
        <v>--</v>
      </c>
      <c r="H103" s="225" t="e">
        <f>VLOOKUP($B103,'CAO-RBC'!$B$4:$J$266,3,FALSE)</f>
        <v>#N/A</v>
      </c>
      <c r="I103" s="226" t="e">
        <f t="shared" si="9"/>
        <v>#N/A</v>
      </c>
      <c r="J103" s="225" t="e">
        <f>VLOOKUP($B103,'CAO-RBC'!$B$4:$J$266,4,FALSE)</f>
        <v>#N/A</v>
      </c>
      <c r="K103" s="22" t="e">
        <f t="shared" si="10"/>
        <v>#N/A</v>
      </c>
      <c r="L103" s="227" t="str">
        <f>'E-2'!H105</f>
        <v>--</v>
      </c>
      <c r="M103" s="225" t="e">
        <f>VLOOKUP($B103,'CAO-RBC'!$B$4:$J$266,5,FALSE)</f>
        <v>#N/A</v>
      </c>
      <c r="N103" s="228" t="e">
        <f t="shared" si="11"/>
        <v>#N/A</v>
      </c>
      <c r="O103" s="225" t="e">
        <f>VLOOKUP($B103,'CAO-RBC'!$B$4:$J$266,6,FALSE)</f>
        <v>#N/A</v>
      </c>
      <c r="P103" s="26" t="e">
        <f t="shared" si="12"/>
        <v>#N/A</v>
      </c>
      <c r="Q103" s="85" t="str">
        <f>'E-2'!I105</f>
        <v>--</v>
      </c>
      <c r="R103" s="225" t="e">
        <f>VLOOKUP($B103,'CAO-RBC'!$B$4:$J$266,7,FALSE)</f>
        <v>#N/A</v>
      </c>
      <c r="S103" s="226" t="e">
        <f t="shared" si="13"/>
        <v>#N/A</v>
      </c>
      <c r="T103" s="225" t="e">
        <f>VLOOKUP($B103,'CAO-RBC'!$B$4:$J$266,8,FALSE)</f>
        <v>#N/A</v>
      </c>
      <c r="U103" s="26" t="e">
        <f t="shared" si="14"/>
        <v>#N/A</v>
      </c>
      <c r="V103" s="104" t="str">
        <f>'E-2'!J105</f>
        <v>--</v>
      </c>
      <c r="W103" s="225" t="e">
        <f>VLOOKUP($B103,'CAO-RBC'!$B$4:$J$266,9,FALSE)</f>
        <v>#N/A</v>
      </c>
      <c r="X103" s="26" t="e">
        <f t="shared" si="15"/>
        <v>#N/A</v>
      </c>
    </row>
    <row r="104" spans="2:24">
      <c r="B104" s="229" t="str">
        <f>IF('E-2'!D106="Y",'E-2'!B106,"--")</f>
        <v>--</v>
      </c>
      <c r="C104" s="162" t="str">
        <f>IF('E-2'!D106="Y",'E-2'!C106,"--")</f>
        <v>--</v>
      </c>
      <c r="D104" s="193" t="str">
        <f>IF('E-2'!D106="Y",'E-2'!D106,"--")</f>
        <v>--</v>
      </c>
      <c r="E104" s="192" t="e">
        <f t="shared" si="8"/>
        <v>#N/A</v>
      </c>
      <c r="F104" s="106" t="e">
        <f>VLOOKUP(B104,'CAO-RBC'!$B$5:$K$265,10,FALSE)</f>
        <v>#N/A</v>
      </c>
      <c r="G104" s="224" t="str">
        <f>'E-2'!G106</f>
        <v>--</v>
      </c>
      <c r="H104" s="225" t="e">
        <f>VLOOKUP($B104,'CAO-RBC'!$B$4:$J$266,3,FALSE)</f>
        <v>#N/A</v>
      </c>
      <c r="I104" s="226" t="e">
        <f t="shared" si="9"/>
        <v>#N/A</v>
      </c>
      <c r="J104" s="225" t="e">
        <f>VLOOKUP($B104,'CAO-RBC'!$B$4:$J$266,4,FALSE)</f>
        <v>#N/A</v>
      </c>
      <c r="K104" s="22" t="e">
        <f t="shared" si="10"/>
        <v>#N/A</v>
      </c>
      <c r="L104" s="227" t="str">
        <f>'E-2'!H106</f>
        <v>--</v>
      </c>
      <c r="M104" s="225" t="e">
        <f>VLOOKUP($B104,'CAO-RBC'!$B$4:$J$266,5,FALSE)</f>
        <v>#N/A</v>
      </c>
      <c r="N104" s="228" t="e">
        <f t="shared" si="11"/>
        <v>#N/A</v>
      </c>
      <c r="O104" s="225" t="e">
        <f>VLOOKUP($B104,'CAO-RBC'!$B$4:$J$266,6,FALSE)</f>
        <v>#N/A</v>
      </c>
      <c r="P104" s="26" t="e">
        <f t="shared" si="12"/>
        <v>#N/A</v>
      </c>
      <c r="Q104" s="85" t="str">
        <f>'E-2'!I106</f>
        <v>--</v>
      </c>
      <c r="R104" s="225" t="e">
        <f>VLOOKUP($B104,'CAO-RBC'!$B$4:$J$266,7,FALSE)</f>
        <v>#N/A</v>
      </c>
      <c r="S104" s="226" t="e">
        <f t="shared" si="13"/>
        <v>#N/A</v>
      </c>
      <c r="T104" s="225" t="e">
        <f>VLOOKUP($B104,'CAO-RBC'!$B$4:$J$266,8,FALSE)</f>
        <v>#N/A</v>
      </c>
      <c r="U104" s="26" t="e">
        <f t="shared" si="14"/>
        <v>#N/A</v>
      </c>
      <c r="V104" s="104" t="str">
        <f>'E-2'!J106</f>
        <v>--</v>
      </c>
      <c r="W104" s="225" t="e">
        <f>VLOOKUP($B104,'CAO-RBC'!$B$4:$J$266,9,FALSE)</f>
        <v>#N/A</v>
      </c>
      <c r="X104" s="26" t="e">
        <f t="shared" si="15"/>
        <v>#N/A</v>
      </c>
    </row>
    <row r="105" spans="2:24">
      <c r="B105" s="229" t="str">
        <f>IF('E-2'!D107="Y",'E-2'!B107,"--")</f>
        <v>--</v>
      </c>
      <c r="C105" s="162" t="str">
        <f>IF('E-2'!D107="Y",'E-2'!C107,"--")</f>
        <v>--</v>
      </c>
      <c r="D105" s="193" t="str">
        <f>IF('E-2'!D107="Y",'E-2'!D107,"--")</f>
        <v>--</v>
      </c>
      <c r="E105" s="192" t="e">
        <f t="shared" si="8"/>
        <v>#N/A</v>
      </c>
      <c r="F105" s="106" t="e">
        <f>VLOOKUP(B105,'CAO-RBC'!$B$5:$K$265,10,FALSE)</f>
        <v>#N/A</v>
      </c>
      <c r="G105" s="224" t="str">
        <f>'E-2'!G107</f>
        <v>--</v>
      </c>
      <c r="H105" s="225" t="e">
        <f>VLOOKUP($B105,'CAO-RBC'!$B$4:$J$266,3,FALSE)</f>
        <v>#N/A</v>
      </c>
      <c r="I105" s="226" t="e">
        <f t="shared" si="9"/>
        <v>#N/A</v>
      </c>
      <c r="J105" s="225" t="e">
        <f>VLOOKUP($B105,'CAO-RBC'!$B$4:$J$266,4,FALSE)</f>
        <v>#N/A</v>
      </c>
      <c r="K105" s="22" t="e">
        <f t="shared" si="10"/>
        <v>#N/A</v>
      </c>
      <c r="L105" s="227" t="str">
        <f>'E-2'!H107</f>
        <v>--</v>
      </c>
      <c r="M105" s="225" t="e">
        <f>VLOOKUP($B105,'CAO-RBC'!$B$4:$J$266,5,FALSE)</f>
        <v>#N/A</v>
      </c>
      <c r="N105" s="228" t="e">
        <f t="shared" si="11"/>
        <v>#N/A</v>
      </c>
      <c r="O105" s="225" t="e">
        <f>VLOOKUP($B105,'CAO-RBC'!$B$4:$J$266,6,FALSE)</f>
        <v>#N/A</v>
      </c>
      <c r="P105" s="26" t="e">
        <f t="shared" si="12"/>
        <v>#N/A</v>
      </c>
      <c r="Q105" s="85" t="str">
        <f>'E-2'!I107</f>
        <v>--</v>
      </c>
      <c r="R105" s="225" t="e">
        <f>VLOOKUP($B105,'CAO-RBC'!$B$4:$J$266,7,FALSE)</f>
        <v>#N/A</v>
      </c>
      <c r="S105" s="226" t="e">
        <f t="shared" si="13"/>
        <v>#N/A</v>
      </c>
      <c r="T105" s="225" t="e">
        <f>VLOOKUP($B105,'CAO-RBC'!$B$4:$J$266,8,FALSE)</f>
        <v>#N/A</v>
      </c>
      <c r="U105" s="26" t="e">
        <f t="shared" si="14"/>
        <v>#N/A</v>
      </c>
      <c r="V105" s="104" t="str">
        <f>'E-2'!J107</f>
        <v>--</v>
      </c>
      <c r="W105" s="225" t="e">
        <f>VLOOKUP($B105,'CAO-RBC'!$B$4:$J$266,9,FALSE)</f>
        <v>#N/A</v>
      </c>
      <c r="X105" s="26" t="e">
        <f t="shared" si="15"/>
        <v>#N/A</v>
      </c>
    </row>
    <row r="106" spans="2:24">
      <c r="B106" s="229" t="str">
        <f>IF('E-2'!D108="Y",'E-2'!B108,"--")</f>
        <v>--</v>
      </c>
      <c r="C106" s="162" t="str">
        <f>IF('E-2'!D108="Y",'E-2'!C108,"--")</f>
        <v>--</v>
      </c>
      <c r="D106" s="193" t="str">
        <f>IF('E-2'!D108="Y",'E-2'!D108,"--")</f>
        <v>--</v>
      </c>
      <c r="E106" s="192" t="e">
        <f t="shared" si="8"/>
        <v>#N/A</v>
      </c>
      <c r="F106" s="106" t="e">
        <f>VLOOKUP(B106,'CAO-RBC'!$B$5:$K$265,10,FALSE)</f>
        <v>#N/A</v>
      </c>
      <c r="G106" s="224" t="str">
        <f>'E-2'!G108</f>
        <v>--</v>
      </c>
      <c r="H106" s="225" t="e">
        <f>VLOOKUP($B106,'CAO-RBC'!$B$4:$J$266,3,FALSE)</f>
        <v>#N/A</v>
      </c>
      <c r="I106" s="226" t="e">
        <f t="shared" si="9"/>
        <v>#N/A</v>
      </c>
      <c r="J106" s="225" t="e">
        <f>VLOOKUP($B106,'CAO-RBC'!$B$4:$J$266,4,FALSE)</f>
        <v>#N/A</v>
      </c>
      <c r="K106" s="22" t="e">
        <f t="shared" si="10"/>
        <v>#N/A</v>
      </c>
      <c r="L106" s="227" t="str">
        <f>'E-2'!H108</f>
        <v>--</v>
      </c>
      <c r="M106" s="225" t="e">
        <f>VLOOKUP($B106,'CAO-RBC'!$B$4:$J$266,5,FALSE)</f>
        <v>#N/A</v>
      </c>
      <c r="N106" s="228" t="e">
        <f t="shared" si="11"/>
        <v>#N/A</v>
      </c>
      <c r="O106" s="225" t="e">
        <f>VLOOKUP($B106,'CAO-RBC'!$B$4:$J$266,6,FALSE)</f>
        <v>#N/A</v>
      </c>
      <c r="P106" s="26" t="e">
        <f t="shared" si="12"/>
        <v>#N/A</v>
      </c>
      <c r="Q106" s="85" t="str">
        <f>'E-2'!I108</f>
        <v>--</v>
      </c>
      <c r="R106" s="225" t="e">
        <f>VLOOKUP($B106,'CAO-RBC'!$B$4:$J$266,7,FALSE)</f>
        <v>#N/A</v>
      </c>
      <c r="S106" s="226" t="e">
        <f t="shared" si="13"/>
        <v>#N/A</v>
      </c>
      <c r="T106" s="225" t="e">
        <f>VLOOKUP($B106,'CAO-RBC'!$B$4:$J$266,8,FALSE)</f>
        <v>#N/A</v>
      </c>
      <c r="U106" s="26" t="e">
        <f t="shared" si="14"/>
        <v>#N/A</v>
      </c>
      <c r="V106" s="104" t="str">
        <f>'E-2'!J108</f>
        <v>--</v>
      </c>
      <c r="W106" s="225" t="e">
        <f>VLOOKUP($B106,'CAO-RBC'!$B$4:$J$266,9,FALSE)</f>
        <v>#N/A</v>
      </c>
      <c r="X106" s="26" t="e">
        <f t="shared" si="15"/>
        <v>#N/A</v>
      </c>
    </row>
    <row r="107" spans="2:24">
      <c r="B107" s="229" t="str">
        <f>IF('E-2'!D109="Y",'E-2'!B109,"--")</f>
        <v>--</v>
      </c>
      <c r="C107" s="162" t="str">
        <f>IF('E-2'!D109="Y",'E-2'!C109,"--")</f>
        <v>--</v>
      </c>
      <c r="D107" s="193" t="str">
        <f>IF('E-2'!D109="Y",'E-2'!D109,"--")</f>
        <v>--</v>
      </c>
      <c r="E107" s="192" t="e">
        <f t="shared" si="8"/>
        <v>#N/A</v>
      </c>
      <c r="F107" s="106" t="e">
        <f>VLOOKUP(B107,'CAO-RBC'!$B$5:$K$265,10,FALSE)</f>
        <v>#N/A</v>
      </c>
      <c r="G107" s="224" t="str">
        <f>'E-2'!G109</f>
        <v>--</v>
      </c>
      <c r="H107" s="225" t="e">
        <f>VLOOKUP($B107,'CAO-RBC'!$B$4:$J$266,3,FALSE)</f>
        <v>#N/A</v>
      </c>
      <c r="I107" s="226" t="e">
        <f t="shared" si="9"/>
        <v>#N/A</v>
      </c>
      <c r="J107" s="225" t="e">
        <f>VLOOKUP($B107,'CAO-RBC'!$B$4:$J$266,4,FALSE)</f>
        <v>#N/A</v>
      </c>
      <c r="K107" s="22" t="e">
        <f t="shared" si="10"/>
        <v>#N/A</v>
      </c>
      <c r="L107" s="227" t="str">
        <f>'E-2'!H109</f>
        <v>--</v>
      </c>
      <c r="M107" s="225" t="e">
        <f>VLOOKUP($B107,'CAO-RBC'!$B$4:$J$266,5,FALSE)</f>
        <v>#N/A</v>
      </c>
      <c r="N107" s="228" t="e">
        <f t="shared" si="11"/>
        <v>#N/A</v>
      </c>
      <c r="O107" s="225" t="e">
        <f>VLOOKUP($B107,'CAO-RBC'!$B$4:$J$266,6,FALSE)</f>
        <v>#N/A</v>
      </c>
      <c r="P107" s="26" t="e">
        <f t="shared" si="12"/>
        <v>#N/A</v>
      </c>
      <c r="Q107" s="85" t="str">
        <f>'E-2'!I109</f>
        <v>--</v>
      </c>
      <c r="R107" s="225" t="e">
        <f>VLOOKUP($B107,'CAO-RBC'!$B$4:$J$266,7,FALSE)</f>
        <v>#N/A</v>
      </c>
      <c r="S107" s="226" t="e">
        <f t="shared" si="13"/>
        <v>#N/A</v>
      </c>
      <c r="T107" s="225" t="e">
        <f>VLOOKUP($B107,'CAO-RBC'!$B$4:$J$266,8,FALSE)</f>
        <v>#N/A</v>
      </c>
      <c r="U107" s="26" t="e">
        <f t="shared" si="14"/>
        <v>#N/A</v>
      </c>
      <c r="V107" s="104" t="str">
        <f>'E-2'!J109</f>
        <v>--</v>
      </c>
      <c r="W107" s="225" t="e">
        <f>VLOOKUP($B107,'CAO-RBC'!$B$4:$J$266,9,FALSE)</f>
        <v>#N/A</v>
      </c>
      <c r="X107" s="26" t="e">
        <f t="shared" si="15"/>
        <v>#N/A</v>
      </c>
    </row>
    <row r="108" spans="2:24">
      <c r="B108" s="229" t="str">
        <f>IF('E-2'!D110="Y",'E-2'!B110,"--")</f>
        <v>--</v>
      </c>
      <c r="C108" s="162" t="str">
        <f>IF('E-2'!D110="Y",'E-2'!C110,"--")</f>
        <v>--</v>
      </c>
      <c r="D108" s="193" t="str">
        <f>IF('E-2'!D110="Y",'E-2'!D110,"--")</f>
        <v>--</v>
      </c>
      <c r="E108" s="192" t="e">
        <f t="shared" si="8"/>
        <v>#N/A</v>
      </c>
      <c r="F108" s="106" t="e">
        <f>VLOOKUP(B108,'CAO-RBC'!$B$5:$K$265,10,FALSE)</f>
        <v>#N/A</v>
      </c>
      <c r="G108" s="224" t="str">
        <f>'E-2'!G110</f>
        <v>--</v>
      </c>
      <c r="H108" s="225" t="e">
        <f>VLOOKUP($B108,'CAO-RBC'!$B$4:$J$266,3,FALSE)</f>
        <v>#N/A</v>
      </c>
      <c r="I108" s="226" t="e">
        <f t="shared" si="9"/>
        <v>#N/A</v>
      </c>
      <c r="J108" s="225" t="e">
        <f>VLOOKUP($B108,'CAO-RBC'!$B$4:$J$266,4,FALSE)</f>
        <v>#N/A</v>
      </c>
      <c r="K108" s="22" t="e">
        <f t="shared" si="10"/>
        <v>#N/A</v>
      </c>
      <c r="L108" s="227" t="str">
        <f>'E-2'!H110</f>
        <v>--</v>
      </c>
      <c r="M108" s="225" t="e">
        <f>VLOOKUP($B108,'CAO-RBC'!$B$4:$J$266,5,FALSE)</f>
        <v>#N/A</v>
      </c>
      <c r="N108" s="228" t="e">
        <f t="shared" si="11"/>
        <v>#N/A</v>
      </c>
      <c r="O108" s="225" t="e">
        <f>VLOOKUP($B108,'CAO-RBC'!$B$4:$J$266,6,FALSE)</f>
        <v>#N/A</v>
      </c>
      <c r="P108" s="26" t="e">
        <f t="shared" si="12"/>
        <v>#N/A</v>
      </c>
      <c r="Q108" s="85" t="str">
        <f>'E-2'!I110</f>
        <v>--</v>
      </c>
      <c r="R108" s="225" t="e">
        <f>VLOOKUP($B108,'CAO-RBC'!$B$4:$J$266,7,FALSE)</f>
        <v>#N/A</v>
      </c>
      <c r="S108" s="226" t="e">
        <f t="shared" si="13"/>
        <v>#N/A</v>
      </c>
      <c r="T108" s="225" t="e">
        <f>VLOOKUP($B108,'CAO-RBC'!$B$4:$J$266,8,FALSE)</f>
        <v>#N/A</v>
      </c>
      <c r="U108" s="26" t="e">
        <f t="shared" si="14"/>
        <v>#N/A</v>
      </c>
      <c r="V108" s="104" t="str">
        <f>'E-2'!J110</f>
        <v>--</v>
      </c>
      <c r="W108" s="225" t="e">
        <f>VLOOKUP($B108,'CAO-RBC'!$B$4:$J$266,9,FALSE)</f>
        <v>#N/A</v>
      </c>
      <c r="X108" s="26" t="e">
        <f t="shared" si="15"/>
        <v>#N/A</v>
      </c>
    </row>
    <row r="109" spans="2:24">
      <c r="B109" s="229" t="str">
        <f>IF('E-2'!D111="Y",'E-2'!B111,"--")</f>
        <v>--</v>
      </c>
      <c r="C109" s="162" t="str">
        <f>IF('E-2'!D111="Y",'E-2'!C111,"--")</f>
        <v>--</v>
      </c>
      <c r="D109" s="193" t="str">
        <f>IF('E-2'!D111="Y",'E-2'!D111,"--")</f>
        <v>--</v>
      </c>
      <c r="E109" s="192" t="e">
        <f t="shared" si="8"/>
        <v>#N/A</v>
      </c>
      <c r="F109" s="106" t="e">
        <f>VLOOKUP(B109,'CAO-RBC'!$B$5:$K$265,10,FALSE)</f>
        <v>#N/A</v>
      </c>
      <c r="G109" s="224" t="str">
        <f>'E-2'!G111</f>
        <v>--</v>
      </c>
      <c r="H109" s="225" t="e">
        <f>VLOOKUP($B109,'CAO-RBC'!$B$4:$J$266,3,FALSE)</f>
        <v>#N/A</v>
      </c>
      <c r="I109" s="226" t="e">
        <f t="shared" si="9"/>
        <v>#N/A</v>
      </c>
      <c r="J109" s="225" t="e">
        <f>VLOOKUP($B109,'CAO-RBC'!$B$4:$J$266,4,FALSE)</f>
        <v>#N/A</v>
      </c>
      <c r="K109" s="22" t="e">
        <f t="shared" si="10"/>
        <v>#N/A</v>
      </c>
      <c r="L109" s="227" t="str">
        <f>'E-2'!H111</f>
        <v>--</v>
      </c>
      <c r="M109" s="225" t="e">
        <f>VLOOKUP($B109,'CAO-RBC'!$B$4:$J$266,5,FALSE)</f>
        <v>#N/A</v>
      </c>
      <c r="N109" s="228" t="e">
        <f t="shared" si="11"/>
        <v>#N/A</v>
      </c>
      <c r="O109" s="225" t="e">
        <f>VLOOKUP($B109,'CAO-RBC'!$B$4:$J$266,6,FALSE)</f>
        <v>#N/A</v>
      </c>
      <c r="P109" s="26" t="e">
        <f t="shared" si="12"/>
        <v>#N/A</v>
      </c>
      <c r="Q109" s="85" t="str">
        <f>'E-2'!I111</f>
        <v>--</v>
      </c>
      <c r="R109" s="225" t="e">
        <f>VLOOKUP($B109,'CAO-RBC'!$B$4:$J$266,7,FALSE)</f>
        <v>#N/A</v>
      </c>
      <c r="S109" s="226" t="e">
        <f t="shared" si="13"/>
        <v>#N/A</v>
      </c>
      <c r="T109" s="225" t="e">
        <f>VLOOKUP($B109,'CAO-RBC'!$B$4:$J$266,8,FALSE)</f>
        <v>#N/A</v>
      </c>
      <c r="U109" s="26" t="e">
        <f t="shared" si="14"/>
        <v>#N/A</v>
      </c>
      <c r="V109" s="104" t="str">
        <f>'E-2'!J111</f>
        <v>--</v>
      </c>
      <c r="W109" s="225" t="e">
        <f>VLOOKUP($B109,'CAO-RBC'!$B$4:$J$266,9,FALSE)</f>
        <v>#N/A</v>
      </c>
      <c r="X109" s="26" t="e">
        <f t="shared" si="15"/>
        <v>#N/A</v>
      </c>
    </row>
    <row r="110" spans="2:24">
      <c r="B110" s="229" t="str">
        <f>IF('E-2'!D112="Y",'E-2'!B112,"--")</f>
        <v>--</v>
      </c>
      <c r="C110" s="162" t="str">
        <f>IF('E-2'!D112="Y",'E-2'!C112,"--")</f>
        <v>--</v>
      </c>
      <c r="D110" s="193" t="str">
        <f>IF('E-2'!D112="Y",'E-2'!D112,"--")</f>
        <v>--</v>
      </c>
      <c r="E110" s="192" t="e">
        <f t="shared" si="8"/>
        <v>#N/A</v>
      </c>
      <c r="F110" s="106" t="e">
        <f>VLOOKUP(B110,'CAO-RBC'!$B$5:$K$265,10,FALSE)</f>
        <v>#N/A</v>
      </c>
      <c r="G110" s="224" t="str">
        <f>'E-2'!G112</f>
        <v>--</v>
      </c>
      <c r="H110" s="225" t="e">
        <f>VLOOKUP($B110,'CAO-RBC'!$B$4:$J$266,3,FALSE)</f>
        <v>#N/A</v>
      </c>
      <c r="I110" s="226" t="e">
        <f t="shared" si="9"/>
        <v>#N/A</v>
      </c>
      <c r="J110" s="225" t="e">
        <f>VLOOKUP($B110,'CAO-RBC'!$B$4:$J$266,4,FALSE)</f>
        <v>#N/A</v>
      </c>
      <c r="K110" s="22" t="e">
        <f t="shared" si="10"/>
        <v>#N/A</v>
      </c>
      <c r="L110" s="227" t="str">
        <f>'E-2'!H112</f>
        <v>--</v>
      </c>
      <c r="M110" s="225" t="e">
        <f>VLOOKUP($B110,'CAO-RBC'!$B$4:$J$266,5,FALSE)</f>
        <v>#N/A</v>
      </c>
      <c r="N110" s="228" t="e">
        <f t="shared" si="11"/>
        <v>#N/A</v>
      </c>
      <c r="O110" s="225" t="e">
        <f>VLOOKUP($B110,'CAO-RBC'!$B$4:$J$266,6,FALSE)</f>
        <v>#N/A</v>
      </c>
      <c r="P110" s="26" t="e">
        <f t="shared" si="12"/>
        <v>#N/A</v>
      </c>
      <c r="Q110" s="85" t="str">
        <f>'E-2'!I112</f>
        <v>--</v>
      </c>
      <c r="R110" s="225" t="e">
        <f>VLOOKUP($B110,'CAO-RBC'!$B$4:$J$266,7,FALSE)</f>
        <v>#N/A</v>
      </c>
      <c r="S110" s="226" t="e">
        <f t="shared" si="13"/>
        <v>#N/A</v>
      </c>
      <c r="T110" s="225" t="e">
        <f>VLOOKUP($B110,'CAO-RBC'!$B$4:$J$266,8,FALSE)</f>
        <v>#N/A</v>
      </c>
      <c r="U110" s="26" t="e">
        <f t="shared" si="14"/>
        <v>#N/A</v>
      </c>
      <c r="V110" s="104" t="str">
        <f>'E-2'!J112</f>
        <v>--</v>
      </c>
      <c r="W110" s="225" t="e">
        <f>VLOOKUP($B110,'CAO-RBC'!$B$4:$J$266,9,FALSE)</f>
        <v>#N/A</v>
      </c>
      <c r="X110" s="26" t="e">
        <f t="shared" si="15"/>
        <v>#N/A</v>
      </c>
    </row>
    <row r="111" spans="2:24">
      <c r="B111" s="229" t="str">
        <f>IF('E-2'!D113="Y",'E-2'!B113,"--")</f>
        <v>--</v>
      </c>
      <c r="C111" s="162" t="str">
        <f>IF('E-2'!D113="Y",'E-2'!C113,"--")</f>
        <v>--</v>
      </c>
      <c r="D111" s="193" t="str">
        <f>IF('E-2'!D113="Y",'E-2'!D113,"--")</f>
        <v>--</v>
      </c>
      <c r="E111" s="192" t="e">
        <f t="shared" si="8"/>
        <v>#N/A</v>
      </c>
      <c r="F111" s="106" t="e">
        <f>VLOOKUP(B111,'CAO-RBC'!$B$5:$K$265,10,FALSE)</f>
        <v>#N/A</v>
      </c>
      <c r="G111" s="224" t="str">
        <f>'E-2'!G113</f>
        <v>--</v>
      </c>
      <c r="H111" s="225" t="e">
        <f>VLOOKUP($B111,'CAO-RBC'!$B$4:$J$266,3,FALSE)</f>
        <v>#N/A</v>
      </c>
      <c r="I111" s="226" t="e">
        <f t="shared" si="9"/>
        <v>#N/A</v>
      </c>
      <c r="J111" s="225" t="e">
        <f>VLOOKUP($B111,'CAO-RBC'!$B$4:$J$266,4,FALSE)</f>
        <v>#N/A</v>
      </c>
      <c r="K111" s="22" t="e">
        <f t="shared" si="10"/>
        <v>#N/A</v>
      </c>
      <c r="L111" s="227" t="str">
        <f>'E-2'!H113</f>
        <v>--</v>
      </c>
      <c r="M111" s="225" t="e">
        <f>VLOOKUP($B111,'CAO-RBC'!$B$4:$J$266,5,FALSE)</f>
        <v>#N/A</v>
      </c>
      <c r="N111" s="228" t="e">
        <f t="shared" si="11"/>
        <v>#N/A</v>
      </c>
      <c r="O111" s="225" t="e">
        <f>VLOOKUP($B111,'CAO-RBC'!$B$4:$J$266,6,FALSE)</f>
        <v>#N/A</v>
      </c>
      <c r="P111" s="26" t="e">
        <f t="shared" si="12"/>
        <v>#N/A</v>
      </c>
      <c r="Q111" s="85" t="str">
        <f>'E-2'!I113</f>
        <v>--</v>
      </c>
      <c r="R111" s="225" t="e">
        <f>VLOOKUP($B111,'CAO-RBC'!$B$4:$J$266,7,FALSE)</f>
        <v>#N/A</v>
      </c>
      <c r="S111" s="226" t="e">
        <f t="shared" si="13"/>
        <v>#N/A</v>
      </c>
      <c r="T111" s="225" t="e">
        <f>VLOOKUP($B111,'CAO-RBC'!$B$4:$J$266,8,FALSE)</f>
        <v>#N/A</v>
      </c>
      <c r="U111" s="26" t="e">
        <f t="shared" si="14"/>
        <v>#N/A</v>
      </c>
      <c r="V111" s="104" t="str">
        <f>'E-2'!J113</f>
        <v>--</v>
      </c>
      <c r="W111" s="225" t="e">
        <f>VLOOKUP($B111,'CAO-RBC'!$B$4:$J$266,9,FALSE)</f>
        <v>#N/A</v>
      </c>
      <c r="X111" s="26" t="e">
        <f t="shared" si="15"/>
        <v>#N/A</v>
      </c>
    </row>
    <row r="112" spans="2:24">
      <c r="B112" s="229" t="str">
        <f>IF('E-2'!D114="Y",'E-2'!B114,"--")</f>
        <v>--</v>
      </c>
      <c r="C112" s="162" t="str">
        <f>IF('E-2'!D114="Y",'E-2'!C114,"--")</f>
        <v>--</v>
      </c>
      <c r="D112" s="193" t="str">
        <f>IF('E-2'!D114="Y",'E-2'!D114,"--")</f>
        <v>--</v>
      </c>
      <c r="E112" s="192" t="e">
        <f t="shared" si="8"/>
        <v>#N/A</v>
      </c>
      <c r="F112" s="106" t="e">
        <f>VLOOKUP(B112,'CAO-RBC'!$B$5:$K$265,10,FALSE)</f>
        <v>#N/A</v>
      </c>
      <c r="G112" s="224" t="str">
        <f>'E-2'!G114</f>
        <v>--</v>
      </c>
      <c r="H112" s="225" t="e">
        <f>VLOOKUP($B112,'CAO-RBC'!$B$4:$J$266,3,FALSE)</f>
        <v>#N/A</v>
      </c>
      <c r="I112" s="226" t="e">
        <f t="shared" si="9"/>
        <v>#N/A</v>
      </c>
      <c r="J112" s="225" t="e">
        <f>VLOOKUP($B112,'CAO-RBC'!$B$4:$J$266,4,FALSE)</f>
        <v>#N/A</v>
      </c>
      <c r="K112" s="22" t="e">
        <f t="shared" si="10"/>
        <v>#N/A</v>
      </c>
      <c r="L112" s="227" t="str">
        <f>'E-2'!H114</f>
        <v>--</v>
      </c>
      <c r="M112" s="225" t="e">
        <f>VLOOKUP($B112,'CAO-RBC'!$B$4:$J$266,5,FALSE)</f>
        <v>#N/A</v>
      </c>
      <c r="N112" s="228" t="e">
        <f t="shared" si="11"/>
        <v>#N/A</v>
      </c>
      <c r="O112" s="225" t="e">
        <f>VLOOKUP($B112,'CAO-RBC'!$B$4:$J$266,6,FALSE)</f>
        <v>#N/A</v>
      </c>
      <c r="P112" s="26" t="e">
        <f t="shared" si="12"/>
        <v>#N/A</v>
      </c>
      <c r="Q112" s="85" t="str">
        <f>'E-2'!I114</f>
        <v>--</v>
      </c>
      <c r="R112" s="225" t="e">
        <f>VLOOKUP($B112,'CAO-RBC'!$B$4:$J$266,7,FALSE)</f>
        <v>#N/A</v>
      </c>
      <c r="S112" s="226" t="e">
        <f t="shared" si="13"/>
        <v>#N/A</v>
      </c>
      <c r="T112" s="225" t="e">
        <f>VLOOKUP($B112,'CAO-RBC'!$B$4:$J$266,8,FALSE)</f>
        <v>#N/A</v>
      </c>
      <c r="U112" s="26" t="e">
        <f t="shared" si="14"/>
        <v>#N/A</v>
      </c>
      <c r="V112" s="104" t="str">
        <f>'E-2'!J114</f>
        <v>--</v>
      </c>
      <c r="W112" s="225" t="e">
        <f>VLOOKUP($B112,'CAO-RBC'!$B$4:$J$266,9,FALSE)</f>
        <v>#N/A</v>
      </c>
      <c r="X112" s="26" t="e">
        <f t="shared" si="15"/>
        <v>#N/A</v>
      </c>
    </row>
    <row r="113" spans="2:24">
      <c r="B113" s="229" t="str">
        <f>IF('E-2'!D115="Y",'E-2'!B115,"--")</f>
        <v>--</v>
      </c>
      <c r="C113" s="162" t="str">
        <f>IF('E-2'!D115="Y",'E-2'!C115,"--")</f>
        <v>--</v>
      </c>
      <c r="D113" s="193" t="str">
        <f>IF('E-2'!D115="Y",'E-2'!D115,"--")</f>
        <v>--</v>
      </c>
      <c r="E113" s="192" t="e">
        <f t="shared" si="8"/>
        <v>#N/A</v>
      </c>
      <c r="F113" s="106" t="e">
        <f>VLOOKUP(B113,'CAO-RBC'!$B$5:$K$265,10,FALSE)</f>
        <v>#N/A</v>
      </c>
      <c r="G113" s="224" t="str">
        <f>'E-2'!G115</f>
        <v>--</v>
      </c>
      <c r="H113" s="225" t="e">
        <f>VLOOKUP($B113,'CAO-RBC'!$B$4:$J$266,3,FALSE)</f>
        <v>#N/A</v>
      </c>
      <c r="I113" s="226" t="e">
        <f t="shared" si="9"/>
        <v>#N/A</v>
      </c>
      <c r="J113" s="225" t="e">
        <f>VLOOKUP($B113,'CAO-RBC'!$B$4:$J$266,4,FALSE)</f>
        <v>#N/A</v>
      </c>
      <c r="K113" s="22" t="e">
        <f t="shared" si="10"/>
        <v>#N/A</v>
      </c>
      <c r="L113" s="227" t="str">
        <f>'E-2'!H115</f>
        <v>--</v>
      </c>
      <c r="M113" s="225" t="e">
        <f>VLOOKUP($B113,'CAO-RBC'!$B$4:$J$266,5,FALSE)</f>
        <v>#N/A</v>
      </c>
      <c r="N113" s="228" t="e">
        <f t="shared" si="11"/>
        <v>#N/A</v>
      </c>
      <c r="O113" s="225" t="e">
        <f>VLOOKUP($B113,'CAO-RBC'!$B$4:$J$266,6,FALSE)</f>
        <v>#N/A</v>
      </c>
      <c r="P113" s="26" t="e">
        <f t="shared" si="12"/>
        <v>#N/A</v>
      </c>
      <c r="Q113" s="85" t="str">
        <f>'E-2'!I115</f>
        <v>--</v>
      </c>
      <c r="R113" s="225" t="e">
        <f>VLOOKUP($B113,'CAO-RBC'!$B$4:$J$266,7,FALSE)</f>
        <v>#N/A</v>
      </c>
      <c r="S113" s="226" t="e">
        <f t="shared" si="13"/>
        <v>#N/A</v>
      </c>
      <c r="T113" s="225" t="e">
        <f>VLOOKUP($B113,'CAO-RBC'!$B$4:$J$266,8,FALSE)</f>
        <v>#N/A</v>
      </c>
      <c r="U113" s="26" t="e">
        <f t="shared" si="14"/>
        <v>#N/A</v>
      </c>
      <c r="V113" s="104" t="str">
        <f>'E-2'!J115</f>
        <v>--</v>
      </c>
      <c r="W113" s="225" t="e">
        <f>VLOOKUP($B113,'CAO-RBC'!$B$4:$J$266,9,FALSE)</f>
        <v>#N/A</v>
      </c>
      <c r="X113" s="26" t="e">
        <f t="shared" si="15"/>
        <v>#N/A</v>
      </c>
    </row>
    <row r="114" spans="2:24">
      <c r="B114" s="229" t="str">
        <f>IF('E-2'!D116="Y",'E-2'!B116,"--")</f>
        <v>--</v>
      </c>
      <c r="C114" s="162" t="str">
        <f>IF('E-2'!D116="Y",'E-2'!C116,"--")</f>
        <v>--</v>
      </c>
      <c r="D114" s="193" t="str">
        <f>IF('E-2'!D116="Y",'E-2'!D116,"--")</f>
        <v>--</v>
      </c>
      <c r="E114" s="192" t="e">
        <f t="shared" si="8"/>
        <v>#N/A</v>
      </c>
      <c r="F114" s="106" t="e">
        <f>VLOOKUP(B114,'CAO-RBC'!$B$5:$K$265,10,FALSE)</f>
        <v>#N/A</v>
      </c>
      <c r="G114" s="224" t="str">
        <f>'E-2'!G116</f>
        <v>--</v>
      </c>
      <c r="H114" s="225" t="e">
        <f>VLOOKUP($B114,'CAO-RBC'!$B$4:$J$266,3,FALSE)</f>
        <v>#N/A</v>
      </c>
      <c r="I114" s="226" t="e">
        <f t="shared" si="9"/>
        <v>#N/A</v>
      </c>
      <c r="J114" s="225" t="e">
        <f>VLOOKUP($B114,'CAO-RBC'!$B$4:$J$266,4,FALSE)</f>
        <v>#N/A</v>
      </c>
      <c r="K114" s="22" t="e">
        <f t="shared" si="10"/>
        <v>#N/A</v>
      </c>
      <c r="L114" s="227" t="str">
        <f>'E-2'!H116</f>
        <v>--</v>
      </c>
      <c r="M114" s="225" t="e">
        <f>VLOOKUP($B114,'CAO-RBC'!$B$4:$J$266,5,FALSE)</f>
        <v>#N/A</v>
      </c>
      <c r="N114" s="228" t="e">
        <f t="shared" si="11"/>
        <v>#N/A</v>
      </c>
      <c r="O114" s="225" t="e">
        <f>VLOOKUP($B114,'CAO-RBC'!$B$4:$J$266,6,FALSE)</f>
        <v>#N/A</v>
      </c>
      <c r="P114" s="26" t="e">
        <f t="shared" si="12"/>
        <v>#N/A</v>
      </c>
      <c r="Q114" s="85" t="str">
        <f>'E-2'!I116</f>
        <v>--</v>
      </c>
      <c r="R114" s="225" t="e">
        <f>VLOOKUP($B114,'CAO-RBC'!$B$4:$J$266,7,FALSE)</f>
        <v>#N/A</v>
      </c>
      <c r="S114" s="226" t="e">
        <f t="shared" si="13"/>
        <v>#N/A</v>
      </c>
      <c r="T114" s="225" t="e">
        <f>VLOOKUP($B114,'CAO-RBC'!$B$4:$J$266,8,FALSE)</f>
        <v>#N/A</v>
      </c>
      <c r="U114" s="26" t="e">
        <f t="shared" si="14"/>
        <v>#N/A</v>
      </c>
      <c r="V114" s="104" t="str">
        <f>'E-2'!J116</f>
        <v>--</v>
      </c>
      <c r="W114" s="225" t="e">
        <f>VLOOKUP($B114,'CAO-RBC'!$B$4:$J$266,9,FALSE)</f>
        <v>#N/A</v>
      </c>
      <c r="X114" s="26" t="e">
        <f t="shared" si="15"/>
        <v>#N/A</v>
      </c>
    </row>
    <row r="115" spans="2:24">
      <c r="B115" s="229" t="str">
        <f>IF('E-2'!D117="Y",'E-2'!B117,"--")</f>
        <v>--</v>
      </c>
      <c r="C115" s="162" t="str">
        <f>IF('E-2'!D117="Y",'E-2'!C117,"--")</f>
        <v>--</v>
      </c>
      <c r="D115" s="193" t="str">
        <f>IF('E-2'!D117="Y",'E-2'!D117,"--")</f>
        <v>--</v>
      </c>
      <c r="E115" s="192" t="e">
        <f t="shared" si="8"/>
        <v>#N/A</v>
      </c>
      <c r="F115" s="106" t="e">
        <f>VLOOKUP(B115,'CAO-RBC'!$B$5:$K$265,10,FALSE)</f>
        <v>#N/A</v>
      </c>
      <c r="G115" s="224" t="str">
        <f>'E-2'!G117</f>
        <v>--</v>
      </c>
      <c r="H115" s="225" t="e">
        <f>VLOOKUP($B115,'CAO-RBC'!$B$4:$J$266,3,FALSE)</f>
        <v>#N/A</v>
      </c>
      <c r="I115" s="226" t="e">
        <f t="shared" si="9"/>
        <v>#N/A</v>
      </c>
      <c r="J115" s="225" t="e">
        <f>VLOOKUP($B115,'CAO-RBC'!$B$4:$J$266,4,FALSE)</f>
        <v>#N/A</v>
      </c>
      <c r="K115" s="22" t="e">
        <f t="shared" si="10"/>
        <v>#N/A</v>
      </c>
      <c r="L115" s="227" t="str">
        <f>'E-2'!H117</f>
        <v>--</v>
      </c>
      <c r="M115" s="225" t="e">
        <f>VLOOKUP($B115,'CAO-RBC'!$B$4:$J$266,5,FALSE)</f>
        <v>#N/A</v>
      </c>
      <c r="N115" s="228" t="e">
        <f t="shared" si="11"/>
        <v>#N/A</v>
      </c>
      <c r="O115" s="225" t="e">
        <f>VLOOKUP($B115,'CAO-RBC'!$B$4:$J$266,6,FALSE)</f>
        <v>#N/A</v>
      </c>
      <c r="P115" s="26" t="e">
        <f t="shared" si="12"/>
        <v>#N/A</v>
      </c>
      <c r="Q115" s="85" t="str">
        <f>'E-2'!I117</f>
        <v>--</v>
      </c>
      <c r="R115" s="225" t="e">
        <f>VLOOKUP($B115,'CAO-RBC'!$B$4:$J$266,7,FALSE)</f>
        <v>#N/A</v>
      </c>
      <c r="S115" s="226" t="e">
        <f t="shared" si="13"/>
        <v>#N/A</v>
      </c>
      <c r="T115" s="225" t="e">
        <f>VLOOKUP($B115,'CAO-RBC'!$B$4:$J$266,8,FALSE)</f>
        <v>#N/A</v>
      </c>
      <c r="U115" s="26" t="e">
        <f t="shared" si="14"/>
        <v>#N/A</v>
      </c>
      <c r="V115" s="104" t="str">
        <f>'E-2'!J117</f>
        <v>--</v>
      </c>
      <c r="W115" s="225" t="e">
        <f>VLOOKUP($B115,'CAO-RBC'!$B$4:$J$266,9,FALSE)</f>
        <v>#N/A</v>
      </c>
      <c r="X115" s="26" t="e">
        <f t="shared" si="15"/>
        <v>#N/A</v>
      </c>
    </row>
    <row r="116" spans="2:24">
      <c r="B116" s="229" t="str">
        <f>IF('E-2'!D118="Y",'E-2'!B118,"--")</f>
        <v>--</v>
      </c>
      <c r="C116" s="162" t="str">
        <f>IF('E-2'!D118="Y",'E-2'!C118,"--")</f>
        <v>--</v>
      </c>
      <c r="D116" s="193" t="str">
        <f>IF('E-2'!D118="Y",'E-2'!D118,"--")</f>
        <v>--</v>
      </c>
      <c r="E116" s="192" t="e">
        <f t="shared" si="8"/>
        <v>#N/A</v>
      </c>
      <c r="F116" s="106" t="e">
        <f>VLOOKUP(B116,'CAO-RBC'!$B$5:$K$265,10,FALSE)</f>
        <v>#N/A</v>
      </c>
      <c r="G116" s="224" t="str">
        <f>'E-2'!G118</f>
        <v>--</v>
      </c>
      <c r="H116" s="225" t="e">
        <f>VLOOKUP($B116,'CAO-RBC'!$B$4:$J$266,3,FALSE)</f>
        <v>#N/A</v>
      </c>
      <c r="I116" s="226" t="e">
        <f t="shared" si="9"/>
        <v>#N/A</v>
      </c>
      <c r="J116" s="225" t="e">
        <f>VLOOKUP($B116,'CAO-RBC'!$B$4:$J$266,4,FALSE)</f>
        <v>#N/A</v>
      </c>
      <c r="K116" s="22" t="e">
        <f t="shared" si="10"/>
        <v>#N/A</v>
      </c>
      <c r="L116" s="227" t="str">
        <f>'E-2'!H118</f>
        <v>--</v>
      </c>
      <c r="M116" s="225" t="e">
        <f>VLOOKUP($B116,'CAO-RBC'!$B$4:$J$266,5,FALSE)</f>
        <v>#N/A</v>
      </c>
      <c r="N116" s="228" t="e">
        <f t="shared" si="11"/>
        <v>#N/A</v>
      </c>
      <c r="O116" s="225" t="e">
        <f>VLOOKUP($B116,'CAO-RBC'!$B$4:$J$266,6,FALSE)</f>
        <v>#N/A</v>
      </c>
      <c r="P116" s="26" t="e">
        <f t="shared" si="12"/>
        <v>#N/A</v>
      </c>
      <c r="Q116" s="85" t="str">
        <f>'E-2'!I118</f>
        <v>--</v>
      </c>
      <c r="R116" s="225" t="e">
        <f>VLOOKUP($B116,'CAO-RBC'!$B$4:$J$266,7,FALSE)</f>
        <v>#N/A</v>
      </c>
      <c r="S116" s="226" t="e">
        <f t="shared" si="13"/>
        <v>#N/A</v>
      </c>
      <c r="T116" s="225" t="e">
        <f>VLOOKUP($B116,'CAO-RBC'!$B$4:$J$266,8,FALSE)</f>
        <v>#N/A</v>
      </c>
      <c r="U116" s="26" t="e">
        <f t="shared" si="14"/>
        <v>#N/A</v>
      </c>
      <c r="V116" s="104" t="str">
        <f>'E-2'!J118</f>
        <v>--</v>
      </c>
      <c r="W116" s="225" t="e">
        <f>VLOOKUP($B116,'CAO-RBC'!$B$4:$J$266,9,FALSE)</f>
        <v>#N/A</v>
      </c>
      <c r="X116" s="26" t="e">
        <f t="shared" si="15"/>
        <v>#N/A</v>
      </c>
    </row>
    <row r="117" spans="2:24">
      <c r="B117" s="229" t="str">
        <f>IF('E-2'!D119="Y",'E-2'!B119,"--")</f>
        <v>--</v>
      </c>
      <c r="C117" s="162" t="str">
        <f>IF('E-2'!D119="Y",'E-2'!C119,"--")</f>
        <v>--</v>
      </c>
      <c r="D117" s="193" t="str">
        <f>IF('E-2'!D119="Y",'E-2'!D119,"--")</f>
        <v>--</v>
      </c>
      <c r="E117" s="192" t="e">
        <f t="shared" si="8"/>
        <v>#N/A</v>
      </c>
      <c r="F117" s="106" t="e">
        <f>VLOOKUP(B117,'CAO-RBC'!$B$5:$K$265,10,FALSE)</f>
        <v>#N/A</v>
      </c>
      <c r="G117" s="224" t="str">
        <f>'E-2'!G119</f>
        <v>--</v>
      </c>
      <c r="H117" s="225" t="e">
        <f>VLOOKUP($B117,'CAO-RBC'!$B$4:$J$266,3,FALSE)</f>
        <v>#N/A</v>
      </c>
      <c r="I117" s="226" t="e">
        <f t="shared" si="9"/>
        <v>#N/A</v>
      </c>
      <c r="J117" s="225" t="e">
        <f>VLOOKUP($B117,'CAO-RBC'!$B$4:$J$266,4,FALSE)</f>
        <v>#N/A</v>
      </c>
      <c r="K117" s="22" t="e">
        <f t="shared" si="10"/>
        <v>#N/A</v>
      </c>
      <c r="L117" s="227" t="str">
        <f>'E-2'!H119</f>
        <v>--</v>
      </c>
      <c r="M117" s="225" t="e">
        <f>VLOOKUP($B117,'CAO-RBC'!$B$4:$J$266,5,FALSE)</f>
        <v>#N/A</v>
      </c>
      <c r="N117" s="228" t="e">
        <f t="shared" si="11"/>
        <v>#N/A</v>
      </c>
      <c r="O117" s="225" t="e">
        <f>VLOOKUP($B117,'CAO-RBC'!$B$4:$J$266,6,FALSE)</f>
        <v>#N/A</v>
      </c>
      <c r="P117" s="26" t="e">
        <f t="shared" si="12"/>
        <v>#N/A</v>
      </c>
      <c r="Q117" s="85" t="str">
        <f>'E-2'!I119</f>
        <v>--</v>
      </c>
      <c r="R117" s="225" t="e">
        <f>VLOOKUP($B117,'CAO-RBC'!$B$4:$J$266,7,FALSE)</f>
        <v>#N/A</v>
      </c>
      <c r="S117" s="226" t="e">
        <f t="shared" si="13"/>
        <v>#N/A</v>
      </c>
      <c r="T117" s="225" t="e">
        <f>VLOOKUP($B117,'CAO-RBC'!$B$4:$J$266,8,FALSE)</f>
        <v>#N/A</v>
      </c>
      <c r="U117" s="26" t="e">
        <f t="shared" si="14"/>
        <v>#N/A</v>
      </c>
      <c r="V117" s="104" t="str">
        <f>'E-2'!J119</f>
        <v>--</v>
      </c>
      <c r="W117" s="225" t="e">
        <f>VLOOKUP($B117,'CAO-RBC'!$B$4:$J$266,9,FALSE)</f>
        <v>#N/A</v>
      </c>
      <c r="X117" s="26" t="e">
        <f t="shared" si="15"/>
        <v>#N/A</v>
      </c>
    </row>
    <row r="118" spans="2:24">
      <c r="B118" s="229" t="str">
        <f>IF('E-2'!D120="Y",'E-2'!B120,"--")</f>
        <v>--</v>
      </c>
      <c r="C118" s="162" t="str">
        <f>IF('E-2'!D120="Y",'E-2'!C120,"--")</f>
        <v>--</v>
      </c>
      <c r="D118" s="193" t="str">
        <f>IF('E-2'!D120="Y",'E-2'!D120,"--")</f>
        <v>--</v>
      </c>
      <c r="E118" s="192" t="e">
        <f t="shared" si="8"/>
        <v>#N/A</v>
      </c>
      <c r="F118" s="106" t="e">
        <f>VLOOKUP(B118,'CAO-RBC'!$B$5:$K$265,10,FALSE)</f>
        <v>#N/A</v>
      </c>
      <c r="G118" s="224" t="str">
        <f>'E-2'!G120</f>
        <v>--</v>
      </c>
      <c r="H118" s="225" t="e">
        <f>VLOOKUP($B118,'CAO-RBC'!$B$4:$J$266,3,FALSE)</f>
        <v>#N/A</v>
      </c>
      <c r="I118" s="226" t="e">
        <f t="shared" si="9"/>
        <v>#N/A</v>
      </c>
      <c r="J118" s="225" t="e">
        <f>VLOOKUP($B118,'CAO-RBC'!$B$4:$J$266,4,FALSE)</f>
        <v>#N/A</v>
      </c>
      <c r="K118" s="22" t="e">
        <f t="shared" si="10"/>
        <v>#N/A</v>
      </c>
      <c r="L118" s="227" t="str">
        <f>'E-2'!H120</f>
        <v>--</v>
      </c>
      <c r="M118" s="225" t="e">
        <f>VLOOKUP($B118,'CAO-RBC'!$B$4:$J$266,5,FALSE)</f>
        <v>#N/A</v>
      </c>
      <c r="N118" s="228" t="e">
        <f t="shared" si="11"/>
        <v>#N/A</v>
      </c>
      <c r="O118" s="225" t="e">
        <f>VLOOKUP($B118,'CAO-RBC'!$B$4:$J$266,6,FALSE)</f>
        <v>#N/A</v>
      </c>
      <c r="P118" s="26" t="e">
        <f t="shared" si="12"/>
        <v>#N/A</v>
      </c>
      <c r="Q118" s="85" t="str">
        <f>'E-2'!I120</f>
        <v>--</v>
      </c>
      <c r="R118" s="225" t="e">
        <f>VLOOKUP($B118,'CAO-RBC'!$B$4:$J$266,7,FALSE)</f>
        <v>#N/A</v>
      </c>
      <c r="S118" s="226" t="e">
        <f t="shared" si="13"/>
        <v>#N/A</v>
      </c>
      <c r="T118" s="225" t="e">
        <f>VLOOKUP($B118,'CAO-RBC'!$B$4:$J$266,8,FALSE)</f>
        <v>#N/A</v>
      </c>
      <c r="U118" s="26" t="e">
        <f t="shared" si="14"/>
        <v>#N/A</v>
      </c>
      <c r="V118" s="104" t="str">
        <f>'E-2'!J120</f>
        <v>--</v>
      </c>
      <c r="W118" s="225" t="e">
        <f>VLOOKUP($B118,'CAO-RBC'!$B$4:$J$266,9,FALSE)</f>
        <v>#N/A</v>
      </c>
      <c r="X118" s="26" t="e">
        <f t="shared" si="15"/>
        <v>#N/A</v>
      </c>
    </row>
    <row r="119" spans="2:24">
      <c r="B119" s="229" t="str">
        <f>IF('E-2'!D121="Y",'E-2'!B121,"--")</f>
        <v>--</v>
      </c>
      <c r="C119" s="162" t="str">
        <f>IF('E-2'!D121="Y",'E-2'!C121,"--")</f>
        <v>--</v>
      </c>
      <c r="D119" s="193" t="str">
        <f>IF('E-2'!D121="Y",'E-2'!D121,"--")</f>
        <v>--</v>
      </c>
      <c r="E119" s="192" t="e">
        <f t="shared" si="8"/>
        <v>#N/A</v>
      </c>
      <c r="F119" s="106" t="e">
        <f>VLOOKUP(B119,'CAO-RBC'!$B$5:$K$265,10,FALSE)</f>
        <v>#N/A</v>
      </c>
      <c r="G119" s="224" t="str">
        <f>'E-2'!G121</f>
        <v>--</v>
      </c>
      <c r="H119" s="225" t="e">
        <f>VLOOKUP($B119,'CAO-RBC'!$B$4:$J$266,3,FALSE)</f>
        <v>#N/A</v>
      </c>
      <c r="I119" s="226" t="e">
        <f t="shared" si="9"/>
        <v>#N/A</v>
      </c>
      <c r="J119" s="225" t="e">
        <f>VLOOKUP($B119,'CAO-RBC'!$B$4:$J$266,4,FALSE)</f>
        <v>#N/A</v>
      </c>
      <c r="K119" s="22" t="e">
        <f t="shared" si="10"/>
        <v>#N/A</v>
      </c>
      <c r="L119" s="227" t="str">
        <f>'E-2'!H121</f>
        <v>--</v>
      </c>
      <c r="M119" s="225" t="e">
        <f>VLOOKUP($B119,'CAO-RBC'!$B$4:$J$266,5,FALSE)</f>
        <v>#N/A</v>
      </c>
      <c r="N119" s="228" t="e">
        <f t="shared" si="11"/>
        <v>#N/A</v>
      </c>
      <c r="O119" s="225" t="e">
        <f>VLOOKUP($B119,'CAO-RBC'!$B$4:$J$266,6,FALSE)</f>
        <v>#N/A</v>
      </c>
      <c r="P119" s="26" t="e">
        <f t="shared" si="12"/>
        <v>#N/A</v>
      </c>
      <c r="Q119" s="85" t="str">
        <f>'E-2'!I121</f>
        <v>--</v>
      </c>
      <c r="R119" s="225" t="e">
        <f>VLOOKUP($B119,'CAO-RBC'!$B$4:$J$266,7,FALSE)</f>
        <v>#N/A</v>
      </c>
      <c r="S119" s="226" t="e">
        <f t="shared" si="13"/>
        <v>#N/A</v>
      </c>
      <c r="T119" s="225" t="e">
        <f>VLOOKUP($B119,'CAO-RBC'!$B$4:$J$266,8,FALSE)</f>
        <v>#N/A</v>
      </c>
      <c r="U119" s="26" t="e">
        <f t="shared" si="14"/>
        <v>#N/A</v>
      </c>
      <c r="V119" s="104" t="str">
        <f>'E-2'!J121</f>
        <v>--</v>
      </c>
      <c r="W119" s="225" t="e">
        <f>VLOOKUP($B119,'CAO-RBC'!$B$4:$J$266,9,FALSE)</f>
        <v>#N/A</v>
      </c>
      <c r="X119" s="26" t="e">
        <f t="shared" si="15"/>
        <v>#N/A</v>
      </c>
    </row>
    <row r="120" spans="2:24">
      <c r="B120" s="229" t="str">
        <f>IF('E-2'!D122="Y",'E-2'!B122,"--")</f>
        <v>--</v>
      </c>
      <c r="C120" s="162" t="str">
        <f>IF('E-2'!D122="Y",'E-2'!C122,"--")</f>
        <v>--</v>
      </c>
      <c r="D120" s="193" t="str">
        <f>IF('E-2'!D122="Y",'E-2'!D122,"--")</f>
        <v>--</v>
      </c>
      <c r="E120" s="192" t="e">
        <f t="shared" si="8"/>
        <v>#N/A</v>
      </c>
      <c r="F120" s="106" t="e">
        <f>VLOOKUP(B120,'CAO-RBC'!$B$5:$K$265,10,FALSE)</f>
        <v>#N/A</v>
      </c>
      <c r="G120" s="224" t="str">
        <f>'E-2'!G122</f>
        <v>--</v>
      </c>
      <c r="H120" s="225" t="e">
        <f>VLOOKUP($B120,'CAO-RBC'!$B$4:$J$266,3,FALSE)</f>
        <v>#N/A</v>
      </c>
      <c r="I120" s="226" t="e">
        <f t="shared" si="9"/>
        <v>#N/A</v>
      </c>
      <c r="J120" s="225" t="e">
        <f>VLOOKUP($B120,'CAO-RBC'!$B$4:$J$266,4,FALSE)</f>
        <v>#N/A</v>
      </c>
      <c r="K120" s="22" t="e">
        <f t="shared" si="10"/>
        <v>#N/A</v>
      </c>
      <c r="L120" s="227" t="str">
        <f>'E-2'!H122</f>
        <v>--</v>
      </c>
      <c r="M120" s="225" t="e">
        <f>VLOOKUP($B120,'CAO-RBC'!$B$4:$J$266,5,FALSE)</f>
        <v>#N/A</v>
      </c>
      <c r="N120" s="228" t="e">
        <f t="shared" si="11"/>
        <v>#N/A</v>
      </c>
      <c r="O120" s="225" t="e">
        <f>VLOOKUP($B120,'CAO-RBC'!$B$4:$J$266,6,FALSE)</f>
        <v>#N/A</v>
      </c>
      <c r="P120" s="26" t="e">
        <f t="shared" si="12"/>
        <v>#N/A</v>
      </c>
      <c r="Q120" s="85" t="str">
        <f>'E-2'!I122</f>
        <v>--</v>
      </c>
      <c r="R120" s="225" t="e">
        <f>VLOOKUP($B120,'CAO-RBC'!$B$4:$J$266,7,FALSE)</f>
        <v>#N/A</v>
      </c>
      <c r="S120" s="226" t="e">
        <f t="shared" si="13"/>
        <v>#N/A</v>
      </c>
      <c r="T120" s="225" t="e">
        <f>VLOOKUP($B120,'CAO-RBC'!$B$4:$J$266,8,FALSE)</f>
        <v>#N/A</v>
      </c>
      <c r="U120" s="26" t="e">
        <f t="shared" si="14"/>
        <v>#N/A</v>
      </c>
      <c r="V120" s="104" t="str">
        <f>'E-2'!J122</f>
        <v>--</v>
      </c>
      <c r="W120" s="225" t="e">
        <f>VLOOKUP($B120,'CAO-RBC'!$B$4:$J$266,9,FALSE)</f>
        <v>#N/A</v>
      </c>
      <c r="X120" s="26" t="e">
        <f t="shared" si="15"/>
        <v>#N/A</v>
      </c>
    </row>
    <row r="121" spans="2:24">
      <c r="B121" s="229" t="str">
        <f>IF('E-2'!D123="Y",'E-2'!B123,"--")</f>
        <v>--</v>
      </c>
      <c r="C121" s="162" t="str">
        <f>IF('E-2'!D123="Y",'E-2'!C123,"--")</f>
        <v>--</v>
      </c>
      <c r="D121" s="193" t="str">
        <f>IF('E-2'!D123="Y",'E-2'!D123,"--")</f>
        <v>--</v>
      </c>
      <c r="E121" s="192" t="e">
        <f t="shared" si="8"/>
        <v>#N/A</v>
      </c>
      <c r="F121" s="106" t="e">
        <f>VLOOKUP(B121,'CAO-RBC'!$B$5:$K$265,10,FALSE)</f>
        <v>#N/A</v>
      </c>
      <c r="G121" s="224" t="str">
        <f>'E-2'!G123</f>
        <v>--</v>
      </c>
      <c r="H121" s="225" t="e">
        <f>VLOOKUP($B121,'CAO-RBC'!$B$4:$J$266,3,FALSE)</f>
        <v>#N/A</v>
      </c>
      <c r="I121" s="226" t="e">
        <f t="shared" si="9"/>
        <v>#N/A</v>
      </c>
      <c r="J121" s="225" t="e">
        <f>VLOOKUP($B121,'CAO-RBC'!$B$4:$J$266,4,FALSE)</f>
        <v>#N/A</v>
      </c>
      <c r="K121" s="22" t="e">
        <f t="shared" si="10"/>
        <v>#N/A</v>
      </c>
      <c r="L121" s="227" t="str">
        <f>'E-2'!H123</f>
        <v>--</v>
      </c>
      <c r="M121" s="225" t="e">
        <f>VLOOKUP($B121,'CAO-RBC'!$B$4:$J$266,5,FALSE)</f>
        <v>#N/A</v>
      </c>
      <c r="N121" s="228" t="e">
        <f t="shared" si="11"/>
        <v>#N/A</v>
      </c>
      <c r="O121" s="225" t="e">
        <f>VLOOKUP($B121,'CAO-RBC'!$B$4:$J$266,6,FALSE)</f>
        <v>#N/A</v>
      </c>
      <c r="P121" s="26" t="e">
        <f t="shared" si="12"/>
        <v>#N/A</v>
      </c>
      <c r="Q121" s="85" t="str">
        <f>'E-2'!I123</f>
        <v>--</v>
      </c>
      <c r="R121" s="225" t="e">
        <f>VLOOKUP($B121,'CAO-RBC'!$B$4:$J$266,7,FALSE)</f>
        <v>#N/A</v>
      </c>
      <c r="S121" s="226" t="e">
        <f t="shared" si="13"/>
        <v>#N/A</v>
      </c>
      <c r="T121" s="225" t="e">
        <f>VLOOKUP($B121,'CAO-RBC'!$B$4:$J$266,8,FALSE)</f>
        <v>#N/A</v>
      </c>
      <c r="U121" s="26" t="e">
        <f t="shared" si="14"/>
        <v>#N/A</v>
      </c>
      <c r="V121" s="104" t="str">
        <f>'E-2'!J123</f>
        <v>--</v>
      </c>
      <c r="W121" s="225" t="e">
        <f>VLOOKUP($B121,'CAO-RBC'!$B$4:$J$266,9,FALSE)</f>
        <v>#N/A</v>
      </c>
      <c r="X121" s="26" t="e">
        <f t="shared" si="15"/>
        <v>#N/A</v>
      </c>
    </row>
    <row r="122" spans="2:24">
      <c r="B122" s="229" t="str">
        <f>IF('E-2'!D124="Y",'E-2'!B124,"--")</f>
        <v>--</v>
      </c>
      <c r="C122" s="162" t="str">
        <f>IF('E-2'!D124="Y",'E-2'!C124,"--")</f>
        <v>--</v>
      </c>
      <c r="D122" s="193" t="str">
        <f>IF('E-2'!D124="Y",'E-2'!D124,"--")</f>
        <v>--</v>
      </c>
      <c r="E122" s="192" t="e">
        <f t="shared" si="8"/>
        <v>#N/A</v>
      </c>
      <c r="F122" s="106" t="e">
        <f>VLOOKUP(B122,'CAO-RBC'!$B$5:$K$265,10,FALSE)</f>
        <v>#N/A</v>
      </c>
      <c r="G122" s="224" t="str">
        <f>'E-2'!G124</f>
        <v>--</v>
      </c>
      <c r="H122" s="225" t="e">
        <f>VLOOKUP($B122,'CAO-RBC'!$B$4:$J$266,3,FALSE)</f>
        <v>#N/A</v>
      </c>
      <c r="I122" s="226" t="e">
        <f t="shared" si="9"/>
        <v>#N/A</v>
      </c>
      <c r="J122" s="225" t="e">
        <f>VLOOKUP($B122,'CAO-RBC'!$B$4:$J$266,4,FALSE)</f>
        <v>#N/A</v>
      </c>
      <c r="K122" s="22" t="e">
        <f t="shared" si="10"/>
        <v>#N/A</v>
      </c>
      <c r="L122" s="227" t="str">
        <f>'E-2'!H124</f>
        <v>--</v>
      </c>
      <c r="M122" s="225" t="e">
        <f>VLOOKUP($B122,'CAO-RBC'!$B$4:$J$266,5,FALSE)</f>
        <v>#N/A</v>
      </c>
      <c r="N122" s="228" t="e">
        <f t="shared" si="11"/>
        <v>#N/A</v>
      </c>
      <c r="O122" s="225" t="e">
        <f>VLOOKUP($B122,'CAO-RBC'!$B$4:$J$266,6,FALSE)</f>
        <v>#N/A</v>
      </c>
      <c r="P122" s="26" t="e">
        <f t="shared" si="12"/>
        <v>#N/A</v>
      </c>
      <c r="Q122" s="85" t="str">
        <f>'E-2'!I124</f>
        <v>--</v>
      </c>
      <c r="R122" s="225" t="e">
        <f>VLOOKUP($B122,'CAO-RBC'!$B$4:$J$266,7,FALSE)</f>
        <v>#N/A</v>
      </c>
      <c r="S122" s="226" t="e">
        <f t="shared" si="13"/>
        <v>#N/A</v>
      </c>
      <c r="T122" s="225" t="e">
        <f>VLOOKUP($B122,'CAO-RBC'!$B$4:$J$266,8,FALSE)</f>
        <v>#N/A</v>
      </c>
      <c r="U122" s="26" t="e">
        <f t="shared" si="14"/>
        <v>#N/A</v>
      </c>
      <c r="V122" s="104" t="str">
        <f>'E-2'!J124</f>
        <v>--</v>
      </c>
      <c r="W122" s="225" t="e">
        <f>VLOOKUP($B122,'CAO-RBC'!$B$4:$J$266,9,FALSE)</f>
        <v>#N/A</v>
      </c>
      <c r="X122" s="26" t="e">
        <f t="shared" si="15"/>
        <v>#N/A</v>
      </c>
    </row>
    <row r="123" spans="2:24">
      <c r="B123" s="229" t="str">
        <f>IF('E-2'!D125="Y",'E-2'!B125,"--")</f>
        <v>--</v>
      </c>
      <c r="C123" s="162" t="str">
        <f>IF('E-2'!D125="Y",'E-2'!C125,"--")</f>
        <v>--</v>
      </c>
      <c r="D123" s="193" t="str">
        <f>IF('E-2'!D125="Y",'E-2'!D125,"--")</f>
        <v>--</v>
      </c>
      <c r="E123" s="192" t="e">
        <f t="shared" si="8"/>
        <v>#N/A</v>
      </c>
      <c r="F123" s="106" t="e">
        <f>VLOOKUP(B123,'CAO-RBC'!$B$5:$K$265,10,FALSE)</f>
        <v>#N/A</v>
      </c>
      <c r="G123" s="224">
        <f>'E-2'!G125</f>
        <v>0</v>
      </c>
      <c r="H123" s="225" t="e">
        <f>VLOOKUP($B123,'CAO-RBC'!$B$4:$J$266,3,FALSE)</f>
        <v>#N/A</v>
      </c>
      <c r="I123" s="226" t="e">
        <f t="shared" si="9"/>
        <v>#N/A</v>
      </c>
      <c r="J123" s="225" t="e">
        <f>VLOOKUP($B123,'CAO-RBC'!$B$4:$J$266,4,FALSE)</f>
        <v>#N/A</v>
      </c>
      <c r="K123" s="22" t="e">
        <f t="shared" si="10"/>
        <v>#N/A</v>
      </c>
      <c r="L123" s="227">
        <f>'E-2'!H125</f>
        <v>0</v>
      </c>
      <c r="M123" s="225" t="e">
        <f>VLOOKUP($B123,'CAO-RBC'!$B$4:$J$266,5,FALSE)</f>
        <v>#N/A</v>
      </c>
      <c r="N123" s="228" t="e">
        <f t="shared" si="11"/>
        <v>#N/A</v>
      </c>
      <c r="O123" s="225" t="e">
        <f>VLOOKUP($B123,'CAO-RBC'!$B$4:$J$266,6,FALSE)</f>
        <v>#N/A</v>
      </c>
      <c r="P123" s="26" t="e">
        <f t="shared" si="12"/>
        <v>#N/A</v>
      </c>
      <c r="Q123" s="85">
        <f>'E-2'!I125</f>
        <v>0</v>
      </c>
      <c r="R123" s="225" t="e">
        <f>VLOOKUP($B123,'CAO-RBC'!$B$4:$J$266,7,FALSE)</f>
        <v>#N/A</v>
      </c>
      <c r="S123" s="226" t="e">
        <f t="shared" si="13"/>
        <v>#N/A</v>
      </c>
      <c r="T123" s="225" t="e">
        <f>VLOOKUP($B123,'CAO-RBC'!$B$4:$J$266,8,FALSE)</f>
        <v>#N/A</v>
      </c>
      <c r="U123" s="26" t="e">
        <f t="shared" si="14"/>
        <v>#N/A</v>
      </c>
      <c r="V123" s="104">
        <f>'E-2'!J125</f>
        <v>0</v>
      </c>
      <c r="W123" s="225" t="e">
        <f>VLOOKUP($B123,'CAO-RBC'!$B$4:$J$266,9,FALSE)</f>
        <v>#N/A</v>
      </c>
      <c r="X123" s="26" t="e">
        <f t="shared" si="15"/>
        <v>#N/A</v>
      </c>
    </row>
    <row r="124" spans="2:24">
      <c r="B124" s="229" t="str">
        <f>IF('E-2'!D126="Y",'E-2'!B126,"--")</f>
        <v>--</v>
      </c>
      <c r="C124" s="162" t="str">
        <f>IF('E-2'!D126="Y",'E-2'!C126,"--")</f>
        <v>--</v>
      </c>
      <c r="D124" s="193" t="str">
        <f>IF('E-2'!D126="Y",'E-2'!D126,"--")</f>
        <v>--</v>
      </c>
      <c r="E124" s="192" t="e">
        <f t="shared" si="8"/>
        <v>#N/A</v>
      </c>
      <c r="F124" s="106" t="e">
        <f>VLOOKUP(B124,'CAO-RBC'!$B$5:$K$265,10,FALSE)</f>
        <v>#N/A</v>
      </c>
      <c r="G124" s="224" t="str">
        <f>'E-2'!G126</f>
        <v>--</v>
      </c>
      <c r="H124" s="225" t="e">
        <f>VLOOKUP($B124,'CAO-RBC'!$B$4:$J$266,3,FALSE)</f>
        <v>#N/A</v>
      </c>
      <c r="I124" s="226" t="e">
        <f t="shared" si="9"/>
        <v>#N/A</v>
      </c>
      <c r="J124" s="225" t="e">
        <f>VLOOKUP($B124,'CAO-RBC'!$B$4:$J$266,4,FALSE)</f>
        <v>#N/A</v>
      </c>
      <c r="K124" s="22" t="e">
        <f t="shared" si="10"/>
        <v>#N/A</v>
      </c>
      <c r="L124" s="227" t="str">
        <f>'E-2'!H126</f>
        <v>--</v>
      </c>
      <c r="M124" s="225" t="e">
        <f>VLOOKUP($B124,'CAO-RBC'!$B$4:$J$266,5,FALSE)</f>
        <v>#N/A</v>
      </c>
      <c r="N124" s="228" t="e">
        <f t="shared" si="11"/>
        <v>#N/A</v>
      </c>
      <c r="O124" s="225" t="e">
        <f>VLOOKUP($B124,'CAO-RBC'!$B$4:$J$266,6,FALSE)</f>
        <v>#N/A</v>
      </c>
      <c r="P124" s="26" t="e">
        <f t="shared" si="12"/>
        <v>#N/A</v>
      </c>
      <c r="Q124" s="85" t="str">
        <f>'E-2'!I126</f>
        <v>--</v>
      </c>
      <c r="R124" s="225" t="e">
        <f>VLOOKUP($B124,'CAO-RBC'!$B$4:$J$266,7,FALSE)</f>
        <v>#N/A</v>
      </c>
      <c r="S124" s="226" t="e">
        <f t="shared" si="13"/>
        <v>#N/A</v>
      </c>
      <c r="T124" s="225" t="e">
        <f>VLOOKUP($B124,'CAO-RBC'!$B$4:$J$266,8,FALSE)</f>
        <v>#N/A</v>
      </c>
      <c r="U124" s="26" t="e">
        <f t="shared" si="14"/>
        <v>#N/A</v>
      </c>
      <c r="V124" s="104" t="str">
        <f>'E-2'!J126</f>
        <v>--</v>
      </c>
      <c r="W124" s="225" t="e">
        <f>VLOOKUP($B124,'CAO-RBC'!$B$4:$J$266,9,FALSE)</f>
        <v>#N/A</v>
      </c>
      <c r="X124" s="26" t="e">
        <f t="shared" si="15"/>
        <v>#N/A</v>
      </c>
    </row>
    <row r="125" spans="2:24">
      <c r="B125" s="229" t="str">
        <f>IF('E-2'!D127="Y",'E-2'!B127,"--")</f>
        <v>--</v>
      </c>
      <c r="C125" s="162" t="str">
        <f>IF('E-2'!D127="Y",'E-2'!C127,"--")</f>
        <v>--</v>
      </c>
      <c r="D125" s="193" t="str">
        <f>IF('E-2'!D127="Y",'E-2'!D127,"--")</f>
        <v>--</v>
      </c>
      <c r="E125" s="192" t="e">
        <f t="shared" si="8"/>
        <v>#N/A</v>
      </c>
      <c r="F125" s="106" t="e">
        <f>VLOOKUP(B125,'CAO-RBC'!$B$5:$K$265,10,FALSE)</f>
        <v>#N/A</v>
      </c>
      <c r="G125" s="224" t="str">
        <f>'E-2'!G127</f>
        <v>--</v>
      </c>
      <c r="H125" s="225" t="e">
        <f>VLOOKUP($B125,'CAO-RBC'!$B$4:$J$266,3,FALSE)</f>
        <v>#N/A</v>
      </c>
      <c r="I125" s="226" t="e">
        <f t="shared" si="9"/>
        <v>#N/A</v>
      </c>
      <c r="J125" s="225" t="e">
        <f>VLOOKUP($B125,'CAO-RBC'!$B$4:$J$266,4,FALSE)</f>
        <v>#N/A</v>
      </c>
      <c r="K125" s="22" t="e">
        <f t="shared" si="10"/>
        <v>#N/A</v>
      </c>
      <c r="L125" s="227" t="str">
        <f>'E-2'!H127</f>
        <v>--</v>
      </c>
      <c r="M125" s="225" t="e">
        <f>VLOOKUP($B125,'CAO-RBC'!$B$4:$J$266,5,FALSE)</f>
        <v>#N/A</v>
      </c>
      <c r="N125" s="228" t="e">
        <f t="shared" si="11"/>
        <v>#N/A</v>
      </c>
      <c r="O125" s="225" t="e">
        <f>VLOOKUP($B125,'CAO-RBC'!$B$4:$J$266,6,FALSE)</f>
        <v>#N/A</v>
      </c>
      <c r="P125" s="26" t="e">
        <f t="shared" si="12"/>
        <v>#N/A</v>
      </c>
      <c r="Q125" s="85" t="str">
        <f>'E-2'!I127</f>
        <v>--</v>
      </c>
      <c r="R125" s="225" t="e">
        <f>VLOOKUP($B125,'CAO-RBC'!$B$4:$J$266,7,FALSE)</f>
        <v>#N/A</v>
      </c>
      <c r="S125" s="226" t="e">
        <f t="shared" si="13"/>
        <v>#N/A</v>
      </c>
      <c r="T125" s="225" t="e">
        <f>VLOOKUP($B125,'CAO-RBC'!$B$4:$J$266,8,FALSE)</f>
        <v>#N/A</v>
      </c>
      <c r="U125" s="26" t="e">
        <f t="shared" si="14"/>
        <v>#N/A</v>
      </c>
      <c r="V125" s="104" t="str">
        <f>'E-2'!J127</f>
        <v>--</v>
      </c>
      <c r="W125" s="225" t="e">
        <f>VLOOKUP($B125,'CAO-RBC'!$B$4:$J$266,9,FALSE)</f>
        <v>#N/A</v>
      </c>
      <c r="X125" s="26" t="e">
        <f t="shared" si="15"/>
        <v>#N/A</v>
      </c>
    </row>
    <row r="126" spans="2:24">
      <c r="B126" s="229" t="str">
        <f>IF('E-2'!D128="Y",'E-2'!B128,"--")</f>
        <v>--</v>
      </c>
      <c r="C126" s="162" t="str">
        <f>IF('E-2'!D128="Y",'E-2'!C128,"--")</f>
        <v>--</v>
      </c>
      <c r="D126" s="193" t="str">
        <f>IF('E-2'!D128="Y",'E-2'!D128,"--")</f>
        <v>--</v>
      </c>
      <c r="E126" s="192" t="e">
        <f t="shared" si="8"/>
        <v>#N/A</v>
      </c>
      <c r="F126" s="106" t="e">
        <f>VLOOKUP(B126,'CAO-RBC'!$B$5:$K$265,10,FALSE)</f>
        <v>#N/A</v>
      </c>
      <c r="G126" s="224" t="str">
        <f>'E-2'!G128</f>
        <v>--</v>
      </c>
      <c r="H126" s="225" t="e">
        <f>VLOOKUP($B126,'CAO-RBC'!$B$4:$J$266,3,FALSE)</f>
        <v>#N/A</v>
      </c>
      <c r="I126" s="226" t="e">
        <f t="shared" si="9"/>
        <v>#N/A</v>
      </c>
      <c r="J126" s="225" t="e">
        <f>VLOOKUP($B126,'CAO-RBC'!$B$4:$J$266,4,FALSE)</f>
        <v>#N/A</v>
      </c>
      <c r="K126" s="22" t="e">
        <f t="shared" si="10"/>
        <v>#N/A</v>
      </c>
      <c r="L126" s="227" t="str">
        <f>'E-2'!H128</f>
        <v>--</v>
      </c>
      <c r="M126" s="225" t="e">
        <f>VLOOKUP($B126,'CAO-RBC'!$B$4:$J$266,5,FALSE)</f>
        <v>#N/A</v>
      </c>
      <c r="N126" s="228" t="e">
        <f t="shared" si="11"/>
        <v>#N/A</v>
      </c>
      <c r="O126" s="225" t="e">
        <f>VLOOKUP($B126,'CAO-RBC'!$B$4:$J$266,6,FALSE)</f>
        <v>#N/A</v>
      </c>
      <c r="P126" s="26" t="e">
        <f t="shared" si="12"/>
        <v>#N/A</v>
      </c>
      <c r="Q126" s="85" t="str">
        <f>'E-2'!I128</f>
        <v>--</v>
      </c>
      <c r="R126" s="225" t="e">
        <f>VLOOKUP($B126,'CAO-RBC'!$B$4:$J$266,7,FALSE)</f>
        <v>#N/A</v>
      </c>
      <c r="S126" s="226" t="e">
        <f t="shared" si="13"/>
        <v>#N/A</v>
      </c>
      <c r="T126" s="225" t="e">
        <f>VLOOKUP($B126,'CAO-RBC'!$B$4:$J$266,8,FALSE)</f>
        <v>#N/A</v>
      </c>
      <c r="U126" s="26" t="e">
        <f t="shared" si="14"/>
        <v>#N/A</v>
      </c>
      <c r="V126" s="104" t="str">
        <f>'E-2'!J128</f>
        <v>--</v>
      </c>
      <c r="W126" s="225" t="e">
        <f>VLOOKUP($B126,'CAO-RBC'!$B$4:$J$266,9,FALSE)</f>
        <v>#N/A</v>
      </c>
      <c r="X126" s="26" t="e">
        <f t="shared" si="15"/>
        <v>#N/A</v>
      </c>
    </row>
    <row r="127" spans="2:24">
      <c r="B127" s="229" t="str">
        <f>IF('E-2'!D129="Y",'E-2'!B129,"--")</f>
        <v>--</v>
      </c>
      <c r="C127" s="162" t="str">
        <f>IF('E-2'!D129="Y",'E-2'!C129,"--")</f>
        <v>--</v>
      </c>
      <c r="D127" s="193" t="str">
        <f>IF('E-2'!D129="Y",'E-2'!D129,"--")</f>
        <v>--</v>
      </c>
      <c r="E127" s="192" t="e">
        <f t="shared" si="8"/>
        <v>#N/A</v>
      </c>
      <c r="F127" s="106" t="e">
        <f>VLOOKUP(B127,'CAO-RBC'!$B$5:$K$265,10,FALSE)</f>
        <v>#N/A</v>
      </c>
      <c r="G127" s="224" t="str">
        <f>'E-2'!G129</f>
        <v>--</v>
      </c>
      <c r="H127" s="225" t="e">
        <f>VLOOKUP($B127,'CAO-RBC'!$B$4:$J$266,3,FALSE)</f>
        <v>#N/A</v>
      </c>
      <c r="I127" s="226" t="e">
        <f t="shared" si="9"/>
        <v>#N/A</v>
      </c>
      <c r="J127" s="225" t="e">
        <f>VLOOKUP($B127,'CAO-RBC'!$B$4:$J$266,4,FALSE)</f>
        <v>#N/A</v>
      </c>
      <c r="K127" s="22" t="e">
        <f t="shared" si="10"/>
        <v>#N/A</v>
      </c>
      <c r="L127" s="227" t="str">
        <f>'E-2'!H129</f>
        <v>--</v>
      </c>
      <c r="M127" s="225" t="e">
        <f>VLOOKUP($B127,'CAO-RBC'!$B$4:$J$266,5,FALSE)</f>
        <v>#N/A</v>
      </c>
      <c r="N127" s="228" t="e">
        <f t="shared" si="11"/>
        <v>#N/A</v>
      </c>
      <c r="O127" s="225" t="e">
        <f>VLOOKUP($B127,'CAO-RBC'!$B$4:$J$266,6,FALSE)</f>
        <v>#N/A</v>
      </c>
      <c r="P127" s="26" t="e">
        <f t="shared" si="12"/>
        <v>#N/A</v>
      </c>
      <c r="Q127" s="85" t="str">
        <f>'E-2'!I129</f>
        <v>--</v>
      </c>
      <c r="R127" s="225" t="e">
        <f>VLOOKUP($B127,'CAO-RBC'!$B$4:$J$266,7,FALSE)</f>
        <v>#N/A</v>
      </c>
      <c r="S127" s="226" t="e">
        <f t="shared" si="13"/>
        <v>#N/A</v>
      </c>
      <c r="T127" s="225" t="e">
        <f>VLOOKUP($B127,'CAO-RBC'!$B$4:$J$266,8,FALSE)</f>
        <v>#N/A</v>
      </c>
      <c r="U127" s="26" t="e">
        <f t="shared" si="14"/>
        <v>#N/A</v>
      </c>
      <c r="V127" s="104" t="str">
        <f>'E-2'!J129</f>
        <v>--</v>
      </c>
      <c r="W127" s="225" t="e">
        <f>VLOOKUP($B127,'CAO-RBC'!$B$4:$J$266,9,FALSE)</f>
        <v>#N/A</v>
      </c>
      <c r="X127" s="26" t="e">
        <f t="shared" si="15"/>
        <v>#N/A</v>
      </c>
    </row>
    <row r="128" spans="2:24">
      <c r="B128" s="229" t="str">
        <f>IF('E-2'!D130="Y",'E-2'!B130,"--")</f>
        <v>--</v>
      </c>
      <c r="C128" s="162" t="str">
        <f>IF('E-2'!D130="Y",'E-2'!C130,"--")</f>
        <v>--</v>
      </c>
      <c r="D128" s="193" t="str">
        <f>IF('E-2'!D130="Y",'E-2'!D130,"--")</f>
        <v>--</v>
      </c>
      <c r="E128" s="192" t="e">
        <f t="shared" si="8"/>
        <v>#N/A</v>
      </c>
      <c r="F128" s="106" t="e">
        <f>VLOOKUP(B128,'CAO-RBC'!$B$5:$K$265,10,FALSE)</f>
        <v>#N/A</v>
      </c>
      <c r="G128" s="224" t="str">
        <f>'E-2'!G130</f>
        <v>--</v>
      </c>
      <c r="H128" s="225" t="e">
        <f>VLOOKUP($B128,'CAO-RBC'!$B$4:$J$266,3,FALSE)</f>
        <v>#N/A</v>
      </c>
      <c r="I128" s="226" t="e">
        <f t="shared" si="9"/>
        <v>#N/A</v>
      </c>
      <c r="J128" s="225" t="e">
        <f>VLOOKUP($B128,'CAO-RBC'!$B$4:$J$266,4,FALSE)</f>
        <v>#N/A</v>
      </c>
      <c r="K128" s="22" t="e">
        <f t="shared" si="10"/>
        <v>#N/A</v>
      </c>
      <c r="L128" s="227" t="str">
        <f>'E-2'!H130</f>
        <v>--</v>
      </c>
      <c r="M128" s="225" t="e">
        <f>VLOOKUP($B128,'CAO-RBC'!$B$4:$J$266,5,FALSE)</f>
        <v>#N/A</v>
      </c>
      <c r="N128" s="228" t="e">
        <f t="shared" si="11"/>
        <v>#N/A</v>
      </c>
      <c r="O128" s="225" t="e">
        <f>VLOOKUP($B128,'CAO-RBC'!$B$4:$J$266,6,FALSE)</f>
        <v>#N/A</v>
      </c>
      <c r="P128" s="26" t="e">
        <f t="shared" si="12"/>
        <v>#N/A</v>
      </c>
      <c r="Q128" s="85" t="str">
        <f>'E-2'!I130</f>
        <v>--</v>
      </c>
      <c r="R128" s="225" t="e">
        <f>VLOOKUP($B128,'CAO-RBC'!$B$4:$J$266,7,FALSE)</f>
        <v>#N/A</v>
      </c>
      <c r="S128" s="226" t="e">
        <f t="shared" si="13"/>
        <v>#N/A</v>
      </c>
      <c r="T128" s="225" t="e">
        <f>VLOOKUP($B128,'CAO-RBC'!$B$4:$J$266,8,FALSE)</f>
        <v>#N/A</v>
      </c>
      <c r="U128" s="26" t="e">
        <f t="shared" si="14"/>
        <v>#N/A</v>
      </c>
      <c r="V128" s="104" t="str">
        <f>'E-2'!J130</f>
        <v>--</v>
      </c>
      <c r="W128" s="225" t="e">
        <f>VLOOKUP($B128,'CAO-RBC'!$B$4:$J$266,9,FALSE)</f>
        <v>#N/A</v>
      </c>
      <c r="X128" s="26" t="e">
        <f t="shared" si="15"/>
        <v>#N/A</v>
      </c>
    </row>
    <row r="129" spans="2:24">
      <c r="B129" s="229" t="str">
        <f>IF('E-2'!D131="Y",'E-2'!B131,"--")</f>
        <v>--</v>
      </c>
      <c r="C129" s="162" t="str">
        <f>IF('E-2'!D131="Y",'E-2'!C131,"--")</f>
        <v>--</v>
      </c>
      <c r="D129" s="193" t="str">
        <f>IF('E-2'!D131="Y",'E-2'!D131,"--")</f>
        <v>--</v>
      </c>
      <c r="E129" s="192" t="e">
        <f t="shared" si="8"/>
        <v>#N/A</v>
      </c>
      <c r="F129" s="106" t="e">
        <f>VLOOKUP(B129,'CAO-RBC'!$B$5:$K$265,10,FALSE)</f>
        <v>#N/A</v>
      </c>
      <c r="G129" s="224" t="str">
        <f>'E-2'!G131</f>
        <v>--</v>
      </c>
      <c r="H129" s="225" t="e">
        <f>VLOOKUP($B129,'CAO-RBC'!$B$4:$J$266,3,FALSE)</f>
        <v>#N/A</v>
      </c>
      <c r="I129" s="226" t="e">
        <f t="shared" si="9"/>
        <v>#N/A</v>
      </c>
      <c r="J129" s="225" t="e">
        <f>VLOOKUP($B129,'CAO-RBC'!$B$4:$J$266,4,FALSE)</f>
        <v>#N/A</v>
      </c>
      <c r="K129" s="22" t="e">
        <f t="shared" si="10"/>
        <v>#N/A</v>
      </c>
      <c r="L129" s="227" t="str">
        <f>'E-2'!H131</f>
        <v>--</v>
      </c>
      <c r="M129" s="225" t="e">
        <f>VLOOKUP($B129,'CAO-RBC'!$B$4:$J$266,5,FALSE)</f>
        <v>#N/A</v>
      </c>
      <c r="N129" s="228" t="e">
        <f t="shared" si="11"/>
        <v>#N/A</v>
      </c>
      <c r="O129" s="225" t="e">
        <f>VLOOKUP($B129,'CAO-RBC'!$B$4:$J$266,6,FALSE)</f>
        <v>#N/A</v>
      </c>
      <c r="P129" s="26" t="e">
        <f t="shared" si="12"/>
        <v>#N/A</v>
      </c>
      <c r="Q129" s="85" t="str">
        <f>'E-2'!I131</f>
        <v>--</v>
      </c>
      <c r="R129" s="225" t="e">
        <f>VLOOKUP($B129,'CAO-RBC'!$B$4:$J$266,7,FALSE)</f>
        <v>#N/A</v>
      </c>
      <c r="S129" s="226" t="e">
        <f t="shared" si="13"/>
        <v>#N/A</v>
      </c>
      <c r="T129" s="225" t="e">
        <f>VLOOKUP($B129,'CAO-RBC'!$B$4:$J$266,8,FALSE)</f>
        <v>#N/A</v>
      </c>
      <c r="U129" s="26" t="e">
        <f t="shared" si="14"/>
        <v>#N/A</v>
      </c>
      <c r="V129" s="104" t="str">
        <f>'E-2'!J131</f>
        <v>--</v>
      </c>
      <c r="W129" s="225" t="e">
        <f>VLOOKUP($B129,'CAO-RBC'!$B$4:$J$266,9,FALSE)</f>
        <v>#N/A</v>
      </c>
      <c r="X129" s="26" t="e">
        <f t="shared" si="15"/>
        <v>#N/A</v>
      </c>
    </row>
    <row r="130" spans="2:24">
      <c r="B130" s="229" t="str">
        <f>IF('E-2'!D132="Y",'E-2'!B132,"--")</f>
        <v>--</v>
      </c>
      <c r="C130" s="162" t="str">
        <f>IF('E-2'!D132="Y",'E-2'!C132,"--")</f>
        <v>--</v>
      </c>
      <c r="D130" s="193" t="str">
        <f>IF('E-2'!D132="Y",'E-2'!D132,"--")</f>
        <v>--</v>
      </c>
      <c r="E130" s="192" t="e">
        <f t="shared" si="8"/>
        <v>#N/A</v>
      </c>
      <c r="F130" s="106" t="e">
        <f>VLOOKUP(B130,'CAO-RBC'!$B$5:$K$265,10,FALSE)</f>
        <v>#N/A</v>
      </c>
      <c r="G130" s="224" t="str">
        <f>'E-2'!G132</f>
        <v>--</v>
      </c>
      <c r="H130" s="225" t="e">
        <f>VLOOKUP($B130,'CAO-RBC'!$B$4:$J$266,3,FALSE)</f>
        <v>#N/A</v>
      </c>
      <c r="I130" s="226" t="e">
        <f t="shared" si="9"/>
        <v>#N/A</v>
      </c>
      <c r="J130" s="225" t="e">
        <f>VLOOKUP($B130,'CAO-RBC'!$B$4:$J$266,4,FALSE)</f>
        <v>#N/A</v>
      </c>
      <c r="K130" s="22" t="e">
        <f t="shared" si="10"/>
        <v>#N/A</v>
      </c>
      <c r="L130" s="227" t="str">
        <f>'E-2'!H132</f>
        <v>--</v>
      </c>
      <c r="M130" s="225" t="e">
        <f>VLOOKUP($B130,'CAO-RBC'!$B$4:$J$266,5,FALSE)</f>
        <v>#N/A</v>
      </c>
      <c r="N130" s="228" t="e">
        <f t="shared" si="11"/>
        <v>#N/A</v>
      </c>
      <c r="O130" s="225" t="e">
        <f>VLOOKUP($B130,'CAO-RBC'!$B$4:$J$266,6,FALSE)</f>
        <v>#N/A</v>
      </c>
      <c r="P130" s="26" t="e">
        <f t="shared" si="12"/>
        <v>#N/A</v>
      </c>
      <c r="Q130" s="85" t="str">
        <f>'E-2'!I132</f>
        <v>--</v>
      </c>
      <c r="R130" s="225" t="e">
        <f>VLOOKUP($B130,'CAO-RBC'!$B$4:$J$266,7,FALSE)</f>
        <v>#N/A</v>
      </c>
      <c r="S130" s="226" t="e">
        <f t="shared" si="13"/>
        <v>#N/A</v>
      </c>
      <c r="T130" s="225" t="e">
        <f>VLOOKUP($B130,'CAO-RBC'!$B$4:$J$266,8,FALSE)</f>
        <v>#N/A</v>
      </c>
      <c r="U130" s="26" t="e">
        <f t="shared" si="14"/>
        <v>#N/A</v>
      </c>
      <c r="V130" s="104" t="str">
        <f>'E-2'!J132</f>
        <v>--</v>
      </c>
      <c r="W130" s="225" t="e">
        <f>VLOOKUP($B130,'CAO-RBC'!$B$4:$J$266,9,FALSE)</f>
        <v>#N/A</v>
      </c>
      <c r="X130" s="26" t="e">
        <f t="shared" si="15"/>
        <v>#N/A</v>
      </c>
    </row>
    <row r="131" spans="2:24">
      <c r="B131" s="229" t="str">
        <f>IF('E-2'!D133="Y",'E-2'!B133,"--")</f>
        <v>--</v>
      </c>
      <c r="C131" s="162" t="str">
        <f>IF('E-2'!D133="Y",'E-2'!C133,"--")</f>
        <v>--</v>
      </c>
      <c r="D131" s="193" t="str">
        <f>IF('E-2'!D133="Y",'E-2'!D133,"--")</f>
        <v>--</v>
      </c>
      <c r="E131" s="192" t="e">
        <f t="shared" si="8"/>
        <v>#N/A</v>
      </c>
      <c r="F131" s="106" t="e">
        <f>VLOOKUP(B131,'CAO-RBC'!$B$5:$K$265,10,FALSE)</f>
        <v>#N/A</v>
      </c>
      <c r="G131" s="224" t="str">
        <f>'E-2'!G133</f>
        <v>--</v>
      </c>
      <c r="H131" s="225" t="e">
        <f>VLOOKUP($B131,'CAO-RBC'!$B$4:$J$266,3,FALSE)</f>
        <v>#N/A</v>
      </c>
      <c r="I131" s="226" t="e">
        <f t="shared" si="9"/>
        <v>#N/A</v>
      </c>
      <c r="J131" s="225" t="e">
        <f>VLOOKUP($B131,'CAO-RBC'!$B$4:$J$266,4,FALSE)</f>
        <v>#N/A</v>
      </c>
      <c r="K131" s="22" t="e">
        <f t="shared" si="10"/>
        <v>#N/A</v>
      </c>
      <c r="L131" s="227" t="str">
        <f>'E-2'!H133</f>
        <v>--</v>
      </c>
      <c r="M131" s="225" t="e">
        <f>VLOOKUP($B131,'CAO-RBC'!$B$4:$J$266,5,FALSE)</f>
        <v>#N/A</v>
      </c>
      <c r="N131" s="228" t="e">
        <f t="shared" si="11"/>
        <v>#N/A</v>
      </c>
      <c r="O131" s="225" t="e">
        <f>VLOOKUP($B131,'CAO-RBC'!$B$4:$J$266,6,FALSE)</f>
        <v>#N/A</v>
      </c>
      <c r="P131" s="26" t="e">
        <f t="shared" si="12"/>
        <v>#N/A</v>
      </c>
      <c r="Q131" s="85" t="str">
        <f>'E-2'!I133</f>
        <v>--</v>
      </c>
      <c r="R131" s="225" t="e">
        <f>VLOOKUP($B131,'CAO-RBC'!$B$4:$J$266,7,FALSE)</f>
        <v>#N/A</v>
      </c>
      <c r="S131" s="226" t="e">
        <f t="shared" si="13"/>
        <v>#N/A</v>
      </c>
      <c r="T131" s="225" t="e">
        <f>VLOOKUP($B131,'CAO-RBC'!$B$4:$J$266,8,FALSE)</f>
        <v>#N/A</v>
      </c>
      <c r="U131" s="26" t="e">
        <f t="shared" si="14"/>
        <v>#N/A</v>
      </c>
      <c r="V131" s="104" t="str">
        <f>'E-2'!J133</f>
        <v>--</v>
      </c>
      <c r="W131" s="225" t="e">
        <f>VLOOKUP($B131,'CAO-RBC'!$B$4:$J$266,9,FALSE)</f>
        <v>#N/A</v>
      </c>
      <c r="X131" s="26" t="e">
        <f t="shared" si="15"/>
        <v>#N/A</v>
      </c>
    </row>
    <row r="132" spans="2:24">
      <c r="B132" s="229" t="str">
        <f>IF('E-2'!D134="Y",'E-2'!B134,"--")</f>
        <v>--</v>
      </c>
      <c r="C132" s="162" t="str">
        <f>IF('E-2'!D134="Y",'E-2'!C134,"--")</f>
        <v>--</v>
      </c>
      <c r="D132" s="193" t="str">
        <f>IF('E-2'!D134="Y",'E-2'!D134,"--")</f>
        <v>--</v>
      </c>
      <c r="E132" s="192" t="e">
        <f t="shared" si="8"/>
        <v>#N/A</v>
      </c>
      <c r="F132" s="106" t="e">
        <f>VLOOKUP(B132,'CAO-RBC'!$B$5:$K$265,10,FALSE)</f>
        <v>#N/A</v>
      </c>
      <c r="G132" s="224" t="str">
        <f>'E-2'!G134</f>
        <v>--</v>
      </c>
      <c r="H132" s="225" t="e">
        <f>VLOOKUP($B132,'CAO-RBC'!$B$4:$J$266,3,FALSE)</f>
        <v>#N/A</v>
      </c>
      <c r="I132" s="226" t="e">
        <f t="shared" si="9"/>
        <v>#N/A</v>
      </c>
      <c r="J132" s="225" t="e">
        <f>VLOOKUP($B132,'CAO-RBC'!$B$4:$J$266,4,FALSE)</f>
        <v>#N/A</v>
      </c>
      <c r="K132" s="22" t="e">
        <f t="shared" si="10"/>
        <v>#N/A</v>
      </c>
      <c r="L132" s="227" t="str">
        <f>'E-2'!H134</f>
        <v>--</v>
      </c>
      <c r="M132" s="225" t="e">
        <f>VLOOKUP($B132,'CAO-RBC'!$B$4:$J$266,5,FALSE)</f>
        <v>#N/A</v>
      </c>
      <c r="N132" s="228" t="e">
        <f t="shared" si="11"/>
        <v>#N/A</v>
      </c>
      <c r="O132" s="225" t="e">
        <f>VLOOKUP($B132,'CAO-RBC'!$B$4:$J$266,6,FALSE)</f>
        <v>#N/A</v>
      </c>
      <c r="P132" s="26" t="e">
        <f t="shared" si="12"/>
        <v>#N/A</v>
      </c>
      <c r="Q132" s="85" t="str">
        <f>'E-2'!I134</f>
        <v>--</v>
      </c>
      <c r="R132" s="225" t="e">
        <f>VLOOKUP($B132,'CAO-RBC'!$B$4:$J$266,7,FALSE)</f>
        <v>#N/A</v>
      </c>
      <c r="S132" s="226" t="e">
        <f t="shared" si="13"/>
        <v>#N/A</v>
      </c>
      <c r="T132" s="225" t="e">
        <f>VLOOKUP($B132,'CAO-RBC'!$B$4:$J$266,8,FALSE)</f>
        <v>#N/A</v>
      </c>
      <c r="U132" s="26" t="e">
        <f t="shared" si="14"/>
        <v>#N/A</v>
      </c>
      <c r="V132" s="104" t="str">
        <f>'E-2'!J134</f>
        <v>--</v>
      </c>
      <c r="W132" s="225" t="e">
        <f>VLOOKUP($B132,'CAO-RBC'!$B$4:$J$266,9,FALSE)</f>
        <v>#N/A</v>
      </c>
      <c r="X132" s="26" t="e">
        <f t="shared" si="15"/>
        <v>#N/A</v>
      </c>
    </row>
    <row r="133" spans="2:24">
      <c r="B133" s="229" t="str">
        <f>IF('E-2'!D135="Y",'E-2'!B135,"--")</f>
        <v>--</v>
      </c>
      <c r="C133" s="162" t="str">
        <f>IF('E-2'!D135="Y",'E-2'!C135,"--")</f>
        <v>--</v>
      </c>
      <c r="D133" s="193" t="str">
        <f>IF('E-2'!D135="Y",'E-2'!D135,"--")</f>
        <v>--</v>
      </c>
      <c r="E133" s="192" t="e">
        <f t="shared" si="8"/>
        <v>#N/A</v>
      </c>
      <c r="F133" s="106" t="e">
        <f>VLOOKUP(B133,'CAO-RBC'!$B$5:$K$265,10,FALSE)</f>
        <v>#N/A</v>
      </c>
      <c r="G133" s="224" t="str">
        <f>'E-2'!G135</f>
        <v>--</v>
      </c>
      <c r="H133" s="225" t="e">
        <f>VLOOKUP($B133,'CAO-RBC'!$B$4:$J$266,3,FALSE)</f>
        <v>#N/A</v>
      </c>
      <c r="I133" s="226" t="e">
        <f t="shared" si="9"/>
        <v>#N/A</v>
      </c>
      <c r="J133" s="225" t="e">
        <f>VLOOKUP($B133,'CAO-RBC'!$B$4:$J$266,4,FALSE)</f>
        <v>#N/A</v>
      </c>
      <c r="K133" s="22" t="e">
        <f t="shared" si="10"/>
        <v>#N/A</v>
      </c>
      <c r="L133" s="227" t="str">
        <f>'E-2'!H135</f>
        <v>--</v>
      </c>
      <c r="M133" s="225" t="e">
        <f>VLOOKUP($B133,'CAO-RBC'!$B$4:$J$266,5,FALSE)</f>
        <v>#N/A</v>
      </c>
      <c r="N133" s="228" t="e">
        <f t="shared" si="11"/>
        <v>#N/A</v>
      </c>
      <c r="O133" s="225" t="e">
        <f>VLOOKUP($B133,'CAO-RBC'!$B$4:$J$266,6,FALSE)</f>
        <v>#N/A</v>
      </c>
      <c r="P133" s="26" t="e">
        <f t="shared" si="12"/>
        <v>#N/A</v>
      </c>
      <c r="Q133" s="85" t="str">
        <f>'E-2'!I135</f>
        <v>--</v>
      </c>
      <c r="R133" s="225" t="e">
        <f>VLOOKUP($B133,'CAO-RBC'!$B$4:$J$266,7,FALSE)</f>
        <v>#N/A</v>
      </c>
      <c r="S133" s="226" t="e">
        <f t="shared" si="13"/>
        <v>#N/A</v>
      </c>
      <c r="T133" s="225" t="e">
        <f>VLOOKUP($B133,'CAO-RBC'!$B$4:$J$266,8,FALSE)</f>
        <v>#N/A</v>
      </c>
      <c r="U133" s="26" t="e">
        <f t="shared" si="14"/>
        <v>#N/A</v>
      </c>
      <c r="V133" s="104" t="str">
        <f>'E-2'!J135</f>
        <v>--</v>
      </c>
      <c r="W133" s="225" t="e">
        <f>VLOOKUP($B133,'CAO-RBC'!$B$4:$J$266,9,FALSE)</f>
        <v>#N/A</v>
      </c>
      <c r="X133" s="26" t="e">
        <f t="shared" si="15"/>
        <v>#N/A</v>
      </c>
    </row>
    <row r="134" spans="2:24">
      <c r="B134" s="229" t="str">
        <f>IF('E-2'!D136="Y",'E-2'!B136,"--")</f>
        <v>--</v>
      </c>
      <c r="C134" s="162" t="str">
        <f>IF('E-2'!D136="Y",'E-2'!C136,"--")</f>
        <v>--</v>
      </c>
      <c r="D134" s="193" t="str">
        <f>IF('E-2'!D136="Y",'E-2'!D136,"--")</f>
        <v>--</v>
      </c>
      <c r="E134" s="192" t="e">
        <f t="shared" si="8"/>
        <v>#N/A</v>
      </c>
      <c r="F134" s="106" t="e">
        <f>VLOOKUP(B134,'CAO-RBC'!$B$5:$K$265,10,FALSE)</f>
        <v>#N/A</v>
      </c>
      <c r="G134" s="224" t="str">
        <f>'E-2'!G136</f>
        <v>--</v>
      </c>
      <c r="H134" s="225" t="e">
        <f>VLOOKUP($B134,'CAO-RBC'!$B$4:$J$266,3,FALSE)</f>
        <v>#N/A</v>
      </c>
      <c r="I134" s="226" t="e">
        <f t="shared" si="9"/>
        <v>#N/A</v>
      </c>
      <c r="J134" s="225" t="e">
        <f>VLOOKUP($B134,'CAO-RBC'!$B$4:$J$266,4,FALSE)</f>
        <v>#N/A</v>
      </c>
      <c r="K134" s="22" t="e">
        <f t="shared" si="10"/>
        <v>#N/A</v>
      </c>
      <c r="L134" s="227" t="str">
        <f>'E-2'!H136</f>
        <v>--</v>
      </c>
      <c r="M134" s="225" t="e">
        <f>VLOOKUP($B134,'CAO-RBC'!$B$4:$J$266,5,FALSE)</f>
        <v>#N/A</v>
      </c>
      <c r="N134" s="228" t="e">
        <f t="shared" si="11"/>
        <v>#N/A</v>
      </c>
      <c r="O134" s="225" t="e">
        <f>VLOOKUP($B134,'CAO-RBC'!$B$4:$J$266,6,FALSE)</f>
        <v>#N/A</v>
      </c>
      <c r="P134" s="26" t="e">
        <f t="shared" si="12"/>
        <v>#N/A</v>
      </c>
      <c r="Q134" s="85" t="str">
        <f>'E-2'!I136</f>
        <v>--</v>
      </c>
      <c r="R134" s="225" t="e">
        <f>VLOOKUP($B134,'CAO-RBC'!$B$4:$J$266,7,FALSE)</f>
        <v>#N/A</v>
      </c>
      <c r="S134" s="226" t="e">
        <f t="shared" si="13"/>
        <v>#N/A</v>
      </c>
      <c r="T134" s="225" t="e">
        <f>VLOOKUP($B134,'CAO-RBC'!$B$4:$J$266,8,FALSE)</f>
        <v>#N/A</v>
      </c>
      <c r="U134" s="26" t="e">
        <f t="shared" si="14"/>
        <v>#N/A</v>
      </c>
      <c r="V134" s="104" t="str">
        <f>'E-2'!J136</f>
        <v>--</v>
      </c>
      <c r="W134" s="225" t="e">
        <f>VLOOKUP($B134,'CAO-RBC'!$B$4:$J$266,9,FALSE)</f>
        <v>#N/A</v>
      </c>
      <c r="X134" s="26" t="e">
        <f t="shared" si="15"/>
        <v>#N/A</v>
      </c>
    </row>
    <row r="135" spans="2:24">
      <c r="B135" s="229" t="str">
        <f>IF('E-2'!D137="Y",'E-2'!B137,"--")</f>
        <v>--</v>
      </c>
      <c r="C135" s="162" t="str">
        <f>IF('E-2'!D137="Y",'E-2'!C137,"--")</f>
        <v>--</v>
      </c>
      <c r="D135" s="193" t="str">
        <f>IF('E-2'!D137="Y",'E-2'!D137,"--")</f>
        <v>--</v>
      </c>
      <c r="E135" s="192" t="e">
        <f t="shared" si="8"/>
        <v>#N/A</v>
      </c>
      <c r="F135" s="106" t="e">
        <f>VLOOKUP(B135,'CAO-RBC'!$B$5:$K$265,10,FALSE)</f>
        <v>#N/A</v>
      </c>
      <c r="G135" s="224" t="str">
        <f>'E-2'!G137</f>
        <v>--</v>
      </c>
      <c r="H135" s="225" t="e">
        <f>VLOOKUP($B135,'CAO-RBC'!$B$4:$J$266,3,FALSE)</f>
        <v>#N/A</v>
      </c>
      <c r="I135" s="226" t="e">
        <f t="shared" si="9"/>
        <v>#N/A</v>
      </c>
      <c r="J135" s="225" t="e">
        <f>VLOOKUP($B135,'CAO-RBC'!$B$4:$J$266,4,FALSE)</f>
        <v>#N/A</v>
      </c>
      <c r="K135" s="22" t="e">
        <f t="shared" si="10"/>
        <v>#N/A</v>
      </c>
      <c r="L135" s="227" t="str">
        <f>'E-2'!H137</f>
        <v>--</v>
      </c>
      <c r="M135" s="225" t="e">
        <f>VLOOKUP($B135,'CAO-RBC'!$B$4:$J$266,5,FALSE)</f>
        <v>#N/A</v>
      </c>
      <c r="N135" s="228" t="e">
        <f t="shared" si="11"/>
        <v>#N/A</v>
      </c>
      <c r="O135" s="225" t="e">
        <f>VLOOKUP($B135,'CAO-RBC'!$B$4:$J$266,6,FALSE)</f>
        <v>#N/A</v>
      </c>
      <c r="P135" s="26" t="e">
        <f t="shared" si="12"/>
        <v>#N/A</v>
      </c>
      <c r="Q135" s="85" t="str">
        <f>'E-2'!I137</f>
        <v>--</v>
      </c>
      <c r="R135" s="225" t="e">
        <f>VLOOKUP($B135,'CAO-RBC'!$B$4:$J$266,7,FALSE)</f>
        <v>#N/A</v>
      </c>
      <c r="S135" s="226" t="e">
        <f t="shared" si="13"/>
        <v>#N/A</v>
      </c>
      <c r="T135" s="225" t="e">
        <f>VLOOKUP($B135,'CAO-RBC'!$B$4:$J$266,8,FALSE)</f>
        <v>#N/A</v>
      </c>
      <c r="U135" s="26" t="e">
        <f t="shared" si="14"/>
        <v>#N/A</v>
      </c>
      <c r="V135" s="104" t="str">
        <f>'E-2'!J137</f>
        <v>--</v>
      </c>
      <c r="W135" s="225" t="e">
        <f>VLOOKUP($B135,'CAO-RBC'!$B$4:$J$266,9,FALSE)</f>
        <v>#N/A</v>
      </c>
      <c r="X135" s="26" t="e">
        <f t="shared" si="15"/>
        <v>#N/A</v>
      </c>
    </row>
    <row r="136" spans="2:24">
      <c r="B136" s="229" t="str">
        <f>IF('E-2'!D138="Y",'E-2'!B138,"--")</f>
        <v>--</v>
      </c>
      <c r="C136" s="162" t="str">
        <f>IF('E-2'!D138="Y",'E-2'!C138,"--")</f>
        <v>--</v>
      </c>
      <c r="D136" s="193" t="str">
        <f>IF('E-2'!D138="Y",'E-2'!D138,"--")</f>
        <v>--</v>
      </c>
      <c r="E136" s="192" t="e">
        <f t="shared" si="8"/>
        <v>#N/A</v>
      </c>
      <c r="F136" s="106" t="e">
        <f>VLOOKUP(B136,'CAO-RBC'!$B$5:$K$265,10,FALSE)</f>
        <v>#N/A</v>
      </c>
      <c r="G136" s="224" t="str">
        <f>'E-2'!G138</f>
        <v>--</v>
      </c>
      <c r="H136" s="225" t="e">
        <f>VLOOKUP($B136,'CAO-RBC'!$B$4:$J$266,3,FALSE)</f>
        <v>#N/A</v>
      </c>
      <c r="I136" s="226" t="e">
        <f t="shared" si="9"/>
        <v>#N/A</v>
      </c>
      <c r="J136" s="225" t="e">
        <f>VLOOKUP($B136,'CAO-RBC'!$B$4:$J$266,4,FALSE)</f>
        <v>#N/A</v>
      </c>
      <c r="K136" s="22" t="e">
        <f t="shared" si="10"/>
        <v>#N/A</v>
      </c>
      <c r="L136" s="227" t="str">
        <f>'E-2'!H138</f>
        <v>--</v>
      </c>
      <c r="M136" s="225" t="e">
        <f>VLOOKUP($B136,'CAO-RBC'!$B$4:$J$266,5,FALSE)</f>
        <v>#N/A</v>
      </c>
      <c r="N136" s="228" t="e">
        <f t="shared" si="11"/>
        <v>#N/A</v>
      </c>
      <c r="O136" s="225" t="e">
        <f>VLOOKUP($B136,'CAO-RBC'!$B$4:$J$266,6,FALSE)</f>
        <v>#N/A</v>
      </c>
      <c r="P136" s="26" t="e">
        <f t="shared" si="12"/>
        <v>#N/A</v>
      </c>
      <c r="Q136" s="85" t="str">
        <f>'E-2'!I138</f>
        <v>--</v>
      </c>
      <c r="R136" s="225" t="e">
        <f>VLOOKUP($B136,'CAO-RBC'!$B$4:$J$266,7,FALSE)</f>
        <v>#N/A</v>
      </c>
      <c r="S136" s="226" t="e">
        <f t="shared" si="13"/>
        <v>#N/A</v>
      </c>
      <c r="T136" s="225" t="e">
        <f>VLOOKUP($B136,'CAO-RBC'!$B$4:$J$266,8,FALSE)</f>
        <v>#N/A</v>
      </c>
      <c r="U136" s="26" t="e">
        <f t="shared" si="14"/>
        <v>#N/A</v>
      </c>
      <c r="V136" s="104" t="str">
        <f>'E-2'!J138</f>
        <v>--</v>
      </c>
      <c r="W136" s="225" t="e">
        <f>VLOOKUP($B136,'CAO-RBC'!$B$4:$J$266,9,FALSE)</f>
        <v>#N/A</v>
      </c>
      <c r="X136" s="26" t="e">
        <f t="shared" si="15"/>
        <v>#N/A</v>
      </c>
    </row>
    <row r="137" spans="2:24">
      <c r="B137" s="229" t="str">
        <f>IF('E-2'!D139="Y",'E-2'!B139,"--")</f>
        <v>--</v>
      </c>
      <c r="C137" s="162" t="str">
        <f>IF('E-2'!D139="Y",'E-2'!C139,"--")</f>
        <v>--</v>
      </c>
      <c r="D137" s="193" t="str">
        <f>IF('E-2'!D139="Y",'E-2'!D139,"--")</f>
        <v>--</v>
      </c>
      <c r="E137" s="192" t="e">
        <f t="shared" si="8"/>
        <v>#N/A</v>
      </c>
      <c r="F137" s="106" t="e">
        <f>VLOOKUP(B137,'CAO-RBC'!$B$5:$K$265,10,FALSE)</f>
        <v>#N/A</v>
      </c>
      <c r="G137" s="224" t="str">
        <f>'E-2'!G139</f>
        <v>--</v>
      </c>
      <c r="H137" s="225" t="e">
        <f>VLOOKUP($B137,'CAO-RBC'!$B$4:$J$266,3,FALSE)</f>
        <v>#N/A</v>
      </c>
      <c r="I137" s="226" t="e">
        <f t="shared" si="9"/>
        <v>#N/A</v>
      </c>
      <c r="J137" s="225" t="e">
        <f>VLOOKUP($B137,'CAO-RBC'!$B$4:$J$266,4,FALSE)</f>
        <v>#N/A</v>
      </c>
      <c r="K137" s="22" t="e">
        <f t="shared" si="10"/>
        <v>#N/A</v>
      </c>
      <c r="L137" s="227" t="str">
        <f>'E-2'!H139</f>
        <v>--</v>
      </c>
      <c r="M137" s="225" t="e">
        <f>VLOOKUP($B137,'CAO-RBC'!$B$4:$J$266,5,FALSE)</f>
        <v>#N/A</v>
      </c>
      <c r="N137" s="228" t="e">
        <f t="shared" si="11"/>
        <v>#N/A</v>
      </c>
      <c r="O137" s="225" t="e">
        <f>VLOOKUP($B137,'CAO-RBC'!$B$4:$J$266,6,FALSE)</f>
        <v>#N/A</v>
      </c>
      <c r="P137" s="26" t="e">
        <f t="shared" si="12"/>
        <v>#N/A</v>
      </c>
      <c r="Q137" s="85" t="str">
        <f>'E-2'!I139</f>
        <v>--</v>
      </c>
      <c r="R137" s="225" t="e">
        <f>VLOOKUP($B137,'CAO-RBC'!$B$4:$J$266,7,FALSE)</f>
        <v>#N/A</v>
      </c>
      <c r="S137" s="226" t="e">
        <f t="shared" si="13"/>
        <v>#N/A</v>
      </c>
      <c r="T137" s="225" t="e">
        <f>VLOOKUP($B137,'CAO-RBC'!$B$4:$J$266,8,FALSE)</f>
        <v>#N/A</v>
      </c>
      <c r="U137" s="26" t="e">
        <f t="shared" si="14"/>
        <v>#N/A</v>
      </c>
      <c r="V137" s="104" t="str">
        <f>'E-2'!J139</f>
        <v>--</v>
      </c>
      <c r="W137" s="225" t="e">
        <f>VLOOKUP($B137,'CAO-RBC'!$B$4:$J$266,9,FALSE)</f>
        <v>#N/A</v>
      </c>
      <c r="X137" s="26" t="e">
        <f t="shared" si="15"/>
        <v>#N/A</v>
      </c>
    </row>
    <row r="138" spans="2:24">
      <c r="B138" s="229" t="str">
        <f>IF('E-2'!D140="Y",'E-2'!B140,"--")</f>
        <v>--</v>
      </c>
      <c r="C138" s="162" t="str">
        <f>IF('E-2'!D140="Y",'E-2'!C140,"--")</f>
        <v>--</v>
      </c>
      <c r="D138" s="193" t="str">
        <f>IF('E-2'!D140="Y",'E-2'!D140,"--")</f>
        <v>--</v>
      </c>
      <c r="E138" s="192" t="e">
        <f t="shared" si="8"/>
        <v>#N/A</v>
      </c>
      <c r="F138" s="106" t="e">
        <f>VLOOKUP(B138,'CAO-RBC'!$B$5:$K$265,10,FALSE)</f>
        <v>#N/A</v>
      </c>
      <c r="G138" s="224" t="str">
        <f>'E-2'!G140</f>
        <v>--</v>
      </c>
      <c r="H138" s="225" t="e">
        <f>VLOOKUP($B138,'CAO-RBC'!$B$4:$J$266,3,FALSE)</f>
        <v>#N/A</v>
      </c>
      <c r="I138" s="226" t="e">
        <f t="shared" si="9"/>
        <v>#N/A</v>
      </c>
      <c r="J138" s="225" t="e">
        <f>VLOOKUP($B138,'CAO-RBC'!$B$4:$J$266,4,FALSE)</f>
        <v>#N/A</v>
      </c>
      <c r="K138" s="22" t="e">
        <f t="shared" si="10"/>
        <v>#N/A</v>
      </c>
      <c r="L138" s="227" t="str">
        <f>'E-2'!H140</f>
        <v>--</v>
      </c>
      <c r="M138" s="225" t="e">
        <f>VLOOKUP($B138,'CAO-RBC'!$B$4:$J$266,5,FALSE)</f>
        <v>#N/A</v>
      </c>
      <c r="N138" s="228" t="e">
        <f t="shared" si="11"/>
        <v>#N/A</v>
      </c>
      <c r="O138" s="225" t="e">
        <f>VLOOKUP($B138,'CAO-RBC'!$B$4:$J$266,6,FALSE)</f>
        <v>#N/A</v>
      </c>
      <c r="P138" s="26" t="e">
        <f t="shared" si="12"/>
        <v>#N/A</v>
      </c>
      <c r="Q138" s="85" t="str">
        <f>'E-2'!I140</f>
        <v>--</v>
      </c>
      <c r="R138" s="225" t="e">
        <f>VLOOKUP($B138,'CAO-RBC'!$B$4:$J$266,7,FALSE)</f>
        <v>#N/A</v>
      </c>
      <c r="S138" s="226" t="e">
        <f t="shared" si="13"/>
        <v>#N/A</v>
      </c>
      <c r="T138" s="225" t="e">
        <f>VLOOKUP($B138,'CAO-RBC'!$B$4:$J$266,8,FALSE)</f>
        <v>#N/A</v>
      </c>
      <c r="U138" s="26" t="e">
        <f t="shared" si="14"/>
        <v>#N/A</v>
      </c>
      <c r="V138" s="104" t="str">
        <f>'E-2'!J140</f>
        <v>--</v>
      </c>
      <c r="W138" s="225" t="e">
        <f>VLOOKUP($B138,'CAO-RBC'!$B$4:$J$266,9,FALSE)</f>
        <v>#N/A</v>
      </c>
      <c r="X138" s="26" t="e">
        <f t="shared" si="15"/>
        <v>#N/A</v>
      </c>
    </row>
    <row r="139" spans="2:24">
      <c r="B139" s="229" t="str">
        <f>IF('E-2'!D141="Y",'E-2'!B141,"--")</f>
        <v>--</v>
      </c>
      <c r="C139" s="162" t="str">
        <f>IF('E-2'!D141="Y",'E-2'!C141,"--")</f>
        <v>--</v>
      </c>
      <c r="D139" s="193" t="str">
        <f>IF('E-2'!D141="Y",'E-2'!D141,"--")</f>
        <v>--</v>
      </c>
      <c r="E139" s="192" t="e">
        <f t="shared" si="8"/>
        <v>#N/A</v>
      </c>
      <c r="F139" s="106" t="e">
        <f>VLOOKUP(B139,'CAO-RBC'!$B$5:$K$265,10,FALSE)</f>
        <v>#N/A</v>
      </c>
      <c r="G139" s="224" t="str">
        <f>'E-2'!G141</f>
        <v>--</v>
      </c>
      <c r="H139" s="225" t="e">
        <f>VLOOKUP($B139,'CAO-RBC'!$B$4:$J$266,3,FALSE)</f>
        <v>#N/A</v>
      </c>
      <c r="I139" s="226" t="e">
        <f t="shared" si="9"/>
        <v>#N/A</v>
      </c>
      <c r="J139" s="225" t="e">
        <f>VLOOKUP($B139,'CAO-RBC'!$B$4:$J$266,4,FALSE)</f>
        <v>#N/A</v>
      </c>
      <c r="K139" s="22" t="e">
        <f t="shared" si="10"/>
        <v>#N/A</v>
      </c>
      <c r="L139" s="227" t="str">
        <f>'E-2'!H141</f>
        <v>--</v>
      </c>
      <c r="M139" s="225" t="e">
        <f>VLOOKUP($B139,'CAO-RBC'!$B$4:$J$266,5,FALSE)</f>
        <v>#N/A</v>
      </c>
      <c r="N139" s="228" t="e">
        <f t="shared" si="11"/>
        <v>#N/A</v>
      </c>
      <c r="O139" s="225" t="e">
        <f>VLOOKUP($B139,'CAO-RBC'!$B$4:$J$266,6,FALSE)</f>
        <v>#N/A</v>
      </c>
      <c r="P139" s="26" t="e">
        <f t="shared" si="12"/>
        <v>#N/A</v>
      </c>
      <c r="Q139" s="85" t="str">
        <f>'E-2'!I141</f>
        <v>--</v>
      </c>
      <c r="R139" s="225" t="e">
        <f>VLOOKUP($B139,'CAO-RBC'!$B$4:$J$266,7,FALSE)</f>
        <v>#N/A</v>
      </c>
      <c r="S139" s="226" t="e">
        <f t="shared" si="13"/>
        <v>#N/A</v>
      </c>
      <c r="T139" s="225" t="e">
        <f>VLOOKUP($B139,'CAO-RBC'!$B$4:$J$266,8,FALSE)</f>
        <v>#N/A</v>
      </c>
      <c r="U139" s="26" t="e">
        <f t="shared" si="14"/>
        <v>#N/A</v>
      </c>
      <c r="V139" s="104" t="str">
        <f>'E-2'!J141</f>
        <v>--</v>
      </c>
      <c r="W139" s="225" t="e">
        <f>VLOOKUP($B139,'CAO-RBC'!$B$4:$J$266,9,FALSE)</f>
        <v>#N/A</v>
      </c>
      <c r="X139" s="26" t="e">
        <f t="shared" si="15"/>
        <v>#N/A</v>
      </c>
    </row>
    <row r="140" spans="2:24">
      <c r="B140" s="229" t="str">
        <f>IF('E-2'!D142="Y",'E-2'!B142,"--")</f>
        <v>--</v>
      </c>
      <c r="C140" s="162" t="str">
        <f>IF('E-2'!D142="Y",'E-2'!C142,"--")</f>
        <v>--</v>
      </c>
      <c r="D140" s="193" t="str">
        <f>IF('E-2'!D142="Y",'E-2'!D142,"--")</f>
        <v>--</v>
      </c>
      <c r="E140" s="192" t="e">
        <f t="shared" ref="E140:E203" si="16">IF(H140&gt;0,"Y","N")</f>
        <v>#N/A</v>
      </c>
      <c r="F140" s="106" t="e">
        <f>VLOOKUP(B140,'CAO-RBC'!$B$5:$K$265,10,FALSE)</f>
        <v>#N/A</v>
      </c>
      <c r="G140" s="224" t="str">
        <f>'E-2'!G142</f>
        <v>--</v>
      </c>
      <c r="H140" s="225" t="e">
        <f>VLOOKUP($B140,'CAO-RBC'!$B$4:$J$266,3,FALSE)</f>
        <v>#N/A</v>
      </c>
      <c r="I140" s="226" t="e">
        <f t="shared" ref="I140:I203" si="17">IF(H140="--","--",IF(G140="--","--",G140/H140))</f>
        <v>#N/A</v>
      </c>
      <c r="J140" s="225" t="e">
        <f>VLOOKUP($B140,'CAO-RBC'!$B$4:$J$266,4,FALSE)</f>
        <v>#N/A</v>
      </c>
      <c r="K140" s="22" t="e">
        <f t="shared" ref="K140:K203" si="18">IF(J140="--","--",IF(G140="--","--",G140/J140))</f>
        <v>#N/A</v>
      </c>
      <c r="L140" s="227" t="str">
        <f>'E-2'!H142</f>
        <v>--</v>
      </c>
      <c r="M140" s="225" t="e">
        <f>VLOOKUP($B140,'CAO-RBC'!$B$4:$J$266,5,FALSE)</f>
        <v>#N/A</v>
      </c>
      <c r="N140" s="228" t="e">
        <f t="shared" ref="N140:N203" si="19">IF(M140="--","--",IF(L140="--","--",L140/M140))</f>
        <v>#N/A</v>
      </c>
      <c r="O140" s="225" t="e">
        <f>VLOOKUP($B140,'CAO-RBC'!$B$4:$J$266,6,FALSE)</f>
        <v>#N/A</v>
      </c>
      <c r="P140" s="26" t="e">
        <f t="shared" ref="P140:P203" si="20">IF(O140="--","--",IF(L140="--","--",L140/O140))</f>
        <v>#N/A</v>
      </c>
      <c r="Q140" s="85" t="str">
        <f>'E-2'!I142</f>
        <v>--</v>
      </c>
      <c r="R140" s="225" t="e">
        <f>VLOOKUP($B140,'CAO-RBC'!$B$4:$J$266,7,FALSE)</f>
        <v>#N/A</v>
      </c>
      <c r="S140" s="226" t="e">
        <f t="shared" ref="S140:S203" si="21">IF(R140="--","--",IF(Q140="--","--",Q140/R140))</f>
        <v>#N/A</v>
      </c>
      <c r="T140" s="225" t="e">
        <f>VLOOKUP($B140,'CAO-RBC'!$B$4:$J$266,8,FALSE)</f>
        <v>#N/A</v>
      </c>
      <c r="U140" s="26" t="e">
        <f t="shared" ref="U140:U203" si="22">IF(T140="--","--",IF(Q140="--","--",Q140/T140))</f>
        <v>#N/A</v>
      </c>
      <c r="V140" s="104" t="str">
        <f>'E-2'!J142</f>
        <v>--</v>
      </c>
      <c r="W140" s="225" t="e">
        <f>VLOOKUP($B140,'CAO-RBC'!$B$4:$J$266,9,FALSE)</f>
        <v>#N/A</v>
      </c>
      <c r="X140" s="26" t="e">
        <f t="shared" ref="X140:X203" si="23">IF(W140="--","--",IF(V140="--","--",V140/W140))</f>
        <v>#N/A</v>
      </c>
    </row>
    <row r="141" spans="2:24">
      <c r="B141" s="229" t="str">
        <f>IF('E-2'!D143="Y",'E-2'!B143,"--")</f>
        <v>--</v>
      </c>
      <c r="C141" s="162" t="str">
        <f>IF('E-2'!D143="Y",'E-2'!C143,"--")</f>
        <v>--</v>
      </c>
      <c r="D141" s="193" t="str">
        <f>IF('E-2'!D143="Y",'E-2'!D143,"--")</f>
        <v>--</v>
      </c>
      <c r="E141" s="192" t="e">
        <f t="shared" si="16"/>
        <v>#N/A</v>
      </c>
      <c r="F141" s="106" t="e">
        <f>VLOOKUP(B141,'CAO-RBC'!$B$5:$K$265,10,FALSE)</f>
        <v>#N/A</v>
      </c>
      <c r="G141" s="224" t="str">
        <f>'E-2'!G143</f>
        <v>--</v>
      </c>
      <c r="H141" s="225" t="e">
        <f>VLOOKUP($B141,'CAO-RBC'!$B$4:$J$266,3,FALSE)</f>
        <v>#N/A</v>
      </c>
      <c r="I141" s="226" t="e">
        <f t="shared" si="17"/>
        <v>#N/A</v>
      </c>
      <c r="J141" s="225" t="e">
        <f>VLOOKUP($B141,'CAO-RBC'!$B$4:$J$266,4,FALSE)</f>
        <v>#N/A</v>
      </c>
      <c r="K141" s="22" t="e">
        <f t="shared" si="18"/>
        <v>#N/A</v>
      </c>
      <c r="L141" s="227" t="str">
        <f>'E-2'!H143</f>
        <v>--</v>
      </c>
      <c r="M141" s="225" t="e">
        <f>VLOOKUP($B141,'CAO-RBC'!$B$4:$J$266,5,FALSE)</f>
        <v>#N/A</v>
      </c>
      <c r="N141" s="228" t="e">
        <f t="shared" si="19"/>
        <v>#N/A</v>
      </c>
      <c r="O141" s="225" t="e">
        <f>VLOOKUP($B141,'CAO-RBC'!$B$4:$J$266,6,FALSE)</f>
        <v>#N/A</v>
      </c>
      <c r="P141" s="26" t="e">
        <f t="shared" si="20"/>
        <v>#N/A</v>
      </c>
      <c r="Q141" s="85" t="str">
        <f>'E-2'!I143</f>
        <v>--</v>
      </c>
      <c r="R141" s="225" t="e">
        <f>VLOOKUP($B141,'CAO-RBC'!$B$4:$J$266,7,FALSE)</f>
        <v>#N/A</v>
      </c>
      <c r="S141" s="226" t="e">
        <f t="shared" si="21"/>
        <v>#N/A</v>
      </c>
      <c r="T141" s="225" t="e">
        <f>VLOOKUP($B141,'CAO-RBC'!$B$4:$J$266,8,FALSE)</f>
        <v>#N/A</v>
      </c>
      <c r="U141" s="26" t="e">
        <f t="shared" si="22"/>
        <v>#N/A</v>
      </c>
      <c r="V141" s="104" t="str">
        <f>'E-2'!J143</f>
        <v>--</v>
      </c>
      <c r="W141" s="225" t="e">
        <f>VLOOKUP($B141,'CAO-RBC'!$B$4:$J$266,9,FALSE)</f>
        <v>#N/A</v>
      </c>
      <c r="X141" s="26" t="e">
        <f t="shared" si="23"/>
        <v>#N/A</v>
      </c>
    </row>
    <row r="142" spans="2:24">
      <c r="B142" s="229" t="str">
        <f>IF('E-2'!D144="Y",'E-2'!B144,"--")</f>
        <v>--</v>
      </c>
      <c r="C142" s="162" t="str">
        <f>IF('E-2'!D144="Y",'E-2'!C144,"--")</f>
        <v>--</v>
      </c>
      <c r="D142" s="193" t="str">
        <f>IF('E-2'!D144="Y",'E-2'!D144,"--")</f>
        <v>--</v>
      </c>
      <c r="E142" s="192" t="e">
        <f t="shared" si="16"/>
        <v>#N/A</v>
      </c>
      <c r="F142" s="106" t="e">
        <f>VLOOKUP(B142,'CAO-RBC'!$B$5:$K$265,10,FALSE)</f>
        <v>#N/A</v>
      </c>
      <c r="G142" s="224" t="str">
        <f>'E-2'!G144</f>
        <v>--</v>
      </c>
      <c r="H142" s="225" t="e">
        <f>VLOOKUP($B142,'CAO-RBC'!$B$4:$J$266,3,FALSE)</f>
        <v>#N/A</v>
      </c>
      <c r="I142" s="226" t="e">
        <f t="shared" si="17"/>
        <v>#N/A</v>
      </c>
      <c r="J142" s="225" t="e">
        <f>VLOOKUP($B142,'CAO-RBC'!$B$4:$J$266,4,FALSE)</f>
        <v>#N/A</v>
      </c>
      <c r="K142" s="22" t="e">
        <f t="shared" si="18"/>
        <v>#N/A</v>
      </c>
      <c r="L142" s="227" t="str">
        <f>'E-2'!H144</f>
        <v>--</v>
      </c>
      <c r="M142" s="225" t="e">
        <f>VLOOKUP($B142,'CAO-RBC'!$B$4:$J$266,5,FALSE)</f>
        <v>#N/A</v>
      </c>
      <c r="N142" s="228" t="e">
        <f t="shared" si="19"/>
        <v>#N/A</v>
      </c>
      <c r="O142" s="225" t="e">
        <f>VLOOKUP($B142,'CAO-RBC'!$B$4:$J$266,6,FALSE)</f>
        <v>#N/A</v>
      </c>
      <c r="P142" s="26" t="e">
        <f t="shared" si="20"/>
        <v>#N/A</v>
      </c>
      <c r="Q142" s="85" t="str">
        <f>'E-2'!I144</f>
        <v>--</v>
      </c>
      <c r="R142" s="225" t="e">
        <f>VLOOKUP($B142,'CAO-RBC'!$B$4:$J$266,7,FALSE)</f>
        <v>#N/A</v>
      </c>
      <c r="S142" s="226" t="e">
        <f t="shared" si="21"/>
        <v>#N/A</v>
      </c>
      <c r="T142" s="225" t="e">
        <f>VLOOKUP($B142,'CAO-RBC'!$B$4:$J$266,8,FALSE)</f>
        <v>#N/A</v>
      </c>
      <c r="U142" s="26" t="e">
        <f t="shared" si="22"/>
        <v>#N/A</v>
      </c>
      <c r="V142" s="104" t="str">
        <f>'E-2'!J144</f>
        <v>--</v>
      </c>
      <c r="W142" s="225" t="e">
        <f>VLOOKUP($B142,'CAO-RBC'!$B$4:$J$266,9,FALSE)</f>
        <v>#N/A</v>
      </c>
      <c r="X142" s="26" t="e">
        <f t="shared" si="23"/>
        <v>#N/A</v>
      </c>
    </row>
    <row r="143" spans="2:24">
      <c r="B143" s="229" t="str">
        <f>IF('E-2'!D145="Y",'E-2'!B145,"--")</f>
        <v>--</v>
      </c>
      <c r="C143" s="162" t="str">
        <f>IF('E-2'!D145="Y",'E-2'!C145,"--")</f>
        <v>--</v>
      </c>
      <c r="D143" s="193" t="str">
        <f>IF('E-2'!D145="Y",'E-2'!D145,"--")</f>
        <v>--</v>
      </c>
      <c r="E143" s="192" t="e">
        <f t="shared" si="16"/>
        <v>#N/A</v>
      </c>
      <c r="F143" s="106" t="e">
        <f>VLOOKUP(B143,'CAO-RBC'!$B$5:$K$265,10,FALSE)</f>
        <v>#N/A</v>
      </c>
      <c r="G143" s="224" t="str">
        <f>'E-2'!G145</f>
        <v>--</v>
      </c>
      <c r="H143" s="225" t="e">
        <f>VLOOKUP($B143,'CAO-RBC'!$B$4:$J$266,3,FALSE)</f>
        <v>#N/A</v>
      </c>
      <c r="I143" s="226" t="e">
        <f t="shared" si="17"/>
        <v>#N/A</v>
      </c>
      <c r="J143" s="225" t="e">
        <f>VLOOKUP($B143,'CAO-RBC'!$B$4:$J$266,4,FALSE)</f>
        <v>#N/A</v>
      </c>
      <c r="K143" s="22" t="e">
        <f t="shared" si="18"/>
        <v>#N/A</v>
      </c>
      <c r="L143" s="227" t="str">
        <f>'E-2'!H145</f>
        <v>--</v>
      </c>
      <c r="M143" s="225" t="e">
        <f>VLOOKUP($B143,'CAO-RBC'!$B$4:$J$266,5,FALSE)</f>
        <v>#N/A</v>
      </c>
      <c r="N143" s="228" t="e">
        <f t="shared" si="19"/>
        <v>#N/A</v>
      </c>
      <c r="O143" s="225" t="e">
        <f>VLOOKUP($B143,'CAO-RBC'!$B$4:$J$266,6,FALSE)</f>
        <v>#N/A</v>
      </c>
      <c r="P143" s="26" t="e">
        <f t="shared" si="20"/>
        <v>#N/A</v>
      </c>
      <c r="Q143" s="85" t="str">
        <f>'E-2'!I145</f>
        <v>--</v>
      </c>
      <c r="R143" s="225" t="e">
        <f>VLOOKUP($B143,'CAO-RBC'!$B$4:$J$266,7,FALSE)</f>
        <v>#N/A</v>
      </c>
      <c r="S143" s="226" t="e">
        <f t="shared" si="21"/>
        <v>#N/A</v>
      </c>
      <c r="T143" s="225" t="e">
        <f>VLOOKUP($B143,'CAO-RBC'!$B$4:$J$266,8,FALSE)</f>
        <v>#N/A</v>
      </c>
      <c r="U143" s="26" t="e">
        <f t="shared" si="22"/>
        <v>#N/A</v>
      </c>
      <c r="V143" s="104" t="str">
        <f>'E-2'!J145</f>
        <v>--</v>
      </c>
      <c r="W143" s="225" t="e">
        <f>VLOOKUP($B143,'CAO-RBC'!$B$4:$J$266,9,FALSE)</f>
        <v>#N/A</v>
      </c>
      <c r="X143" s="26" t="e">
        <f t="shared" si="23"/>
        <v>#N/A</v>
      </c>
    </row>
    <row r="144" spans="2:24">
      <c r="B144" s="229" t="str">
        <f>IF('E-2'!D146="Y",'E-2'!B146,"--")</f>
        <v>--</v>
      </c>
      <c r="C144" s="162" t="str">
        <f>IF('E-2'!D146="Y",'E-2'!C146,"--")</f>
        <v>--</v>
      </c>
      <c r="D144" s="193" t="str">
        <f>IF('E-2'!D146="Y",'E-2'!D146,"--")</f>
        <v>--</v>
      </c>
      <c r="E144" s="192" t="e">
        <f t="shared" si="16"/>
        <v>#N/A</v>
      </c>
      <c r="F144" s="106" t="e">
        <f>VLOOKUP(B144,'CAO-RBC'!$B$5:$K$265,10,FALSE)</f>
        <v>#N/A</v>
      </c>
      <c r="G144" s="224" t="str">
        <f>'E-2'!G146</f>
        <v>--</v>
      </c>
      <c r="H144" s="225" t="e">
        <f>VLOOKUP($B144,'CAO-RBC'!$B$4:$J$266,3,FALSE)</f>
        <v>#N/A</v>
      </c>
      <c r="I144" s="226" t="e">
        <f t="shared" si="17"/>
        <v>#N/A</v>
      </c>
      <c r="J144" s="225" t="e">
        <f>VLOOKUP($B144,'CAO-RBC'!$B$4:$J$266,4,FALSE)</f>
        <v>#N/A</v>
      </c>
      <c r="K144" s="22" t="e">
        <f t="shared" si="18"/>
        <v>#N/A</v>
      </c>
      <c r="L144" s="227" t="str">
        <f>'E-2'!H146</f>
        <v>--</v>
      </c>
      <c r="M144" s="225" t="e">
        <f>VLOOKUP($B144,'CAO-RBC'!$B$4:$J$266,5,FALSE)</f>
        <v>#N/A</v>
      </c>
      <c r="N144" s="228" t="e">
        <f t="shared" si="19"/>
        <v>#N/A</v>
      </c>
      <c r="O144" s="225" t="e">
        <f>VLOOKUP($B144,'CAO-RBC'!$B$4:$J$266,6,FALSE)</f>
        <v>#N/A</v>
      </c>
      <c r="P144" s="26" t="e">
        <f t="shared" si="20"/>
        <v>#N/A</v>
      </c>
      <c r="Q144" s="85" t="str">
        <f>'E-2'!I146</f>
        <v>--</v>
      </c>
      <c r="R144" s="225" t="e">
        <f>VLOOKUP($B144,'CAO-RBC'!$B$4:$J$266,7,FALSE)</f>
        <v>#N/A</v>
      </c>
      <c r="S144" s="226" t="e">
        <f t="shared" si="21"/>
        <v>#N/A</v>
      </c>
      <c r="T144" s="225" t="e">
        <f>VLOOKUP($B144,'CAO-RBC'!$B$4:$J$266,8,FALSE)</f>
        <v>#N/A</v>
      </c>
      <c r="U144" s="26" t="e">
        <f t="shared" si="22"/>
        <v>#N/A</v>
      </c>
      <c r="V144" s="104" t="str">
        <f>'E-2'!J146</f>
        <v>--</v>
      </c>
      <c r="W144" s="225" t="e">
        <f>VLOOKUP($B144,'CAO-RBC'!$B$4:$J$266,9,FALSE)</f>
        <v>#N/A</v>
      </c>
      <c r="X144" s="26" t="e">
        <f t="shared" si="23"/>
        <v>#N/A</v>
      </c>
    </row>
    <row r="145" spans="2:24">
      <c r="B145" s="229" t="str">
        <f>IF('E-2'!D147="Y",'E-2'!B147,"--")</f>
        <v>--</v>
      </c>
      <c r="C145" s="162" t="str">
        <f>IF('E-2'!D147="Y",'E-2'!C147,"--")</f>
        <v>--</v>
      </c>
      <c r="D145" s="193" t="str">
        <f>IF('E-2'!D147="Y",'E-2'!D147,"--")</f>
        <v>--</v>
      </c>
      <c r="E145" s="192" t="e">
        <f t="shared" si="16"/>
        <v>#N/A</v>
      </c>
      <c r="F145" s="106" t="e">
        <f>VLOOKUP(B145,'CAO-RBC'!$B$5:$K$265,10,FALSE)</f>
        <v>#N/A</v>
      </c>
      <c r="G145" s="224" t="str">
        <f>'E-2'!G147</f>
        <v>--</v>
      </c>
      <c r="H145" s="225" t="e">
        <f>VLOOKUP($B145,'CAO-RBC'!$B$4:$J$266,3,FALSE)</f>
        <v>#N/A</v>
      </c>
      <c r="I145" s="226" t="e">
        <f t="shared" si="17"/>
        <v>#N/A</v>
      </c>
      <c r="J145" s="225" t="e">
        <f>VLOOKUP($B145,'CAO-RBC'!$B$4:$J$266,4,FALSE)</f>
        <v>#N/A</v>
      </c>
      <c r="K145" s="22" t="e">
        <f t="shared" si="18"/>
        <v>#N/A</v>
      </c>
      <c r="L145" s="227" t="str">
        <f>'E-2'!H147</f>
        <v>--</v>
      </c>
      <c r="M145" s="225" t="e">
        <f>VLOOKUP($B145,'CAO-RBC'!$B$4:$J$266,5,FALSE)</f>
        <v>#N/A</v>
      </c>
      <c r="N145" s="228" t="e">
        <f t="shared" si="19"/>
        <v>#N/A</v>
      </c>
      <c r="O145" s="225" t="e">
        <f>VLOOKUP($B145,'CAO-RBC'!$B$4:$J$266,6,FALSE)</f>
        <v>#N/A</v>
      </c>
      <c r="P145" s="26" t="e">
        <f t="shared" si="20"/>
        <v>#N/A</v>
      </c>
      <c r="Q145" s="85" t="str">
        <f>'E-2'!I147</f>
        <v>--</v>
      </c>
      <c r="R145" s="225" t="e">
        <f>VLOOKUP($B145,'CAO-RBC'!$B$4:$J$266,7,FALSE)</f>
        <v>#N/A</v>
      </c>
      <c r="S145" s="226" t="e">
        <f t="shared" si="21"/>
        <v>#N/A</v>
      </c>
      <c r="T145" s="225" t="e">
        <f>VLOOKUP($B145,'CAO-RBC'!$B$4:$J$266,8,FALSE)</f>
        <v>#N/A</v>
      </c>
      <c r="U145" s="26" t="e">
        <f t="shared" si="22"/>
        <v>#N/A</v>
      </c>
      <c r="V145" s="104" t="str">
        <f>'E-2'!J147</f>
        <v>--</v>
      </c>
      <c r="W145" s="225" t="e">
        <f>VLOOKUP($B145,'CAO-RBC'!$B$4:$J$266,9,FALSE)</f>
        <v>#N/A</v>
      </c>
      <c r="X145" s="26" t="e">
        <f t="shared" si="23"/>
        <v>#N/A</v>
      </c>
    </row>
    <row r="146" spans="2:24">
      <c r="B146" s="229" t="str">
        <f>IF('E-2'!D148="Y",'E-2'!B148,"--")</f>
        <v>--</v>
      </c>
      <c r="C146" s="162" t="str">
        <f>IF('E-2'!D148="Y",'E-2'!C148,"--")</f>
        <v>--</v>
      </c>
      <c r="D146" s="193" t="str">
        <f>IF('E-2'!D148="Y",'E-2'!D148,"--")</f>
        <v>--</v>
      </c>
      <c r="E146" s="192" t="e">
        <f t="shared" si="16"/>
        <v>#N/A</v>
      </c>
      <c r="F146" s="106" t="e">
        <f>VLOOKUP(B146,'CAO-RBC'!$B$5:$K$265,10,FALSE)</f>
        <v>#N/A</v>
      </c>
      <c r="G146" s="224" t="str">
        <f>'E-2'!G148</f>
        <v>--</v>
      </c>
      <c r="H146" s="225" t="e">
        <f>VLOOKUP($B146,'CAO-RBC'!$B$4:$J$266,3,FALSE)</f>
        <v>#N/A</v>
      </c>
      <c r="I146" s="226" t="e">
        <f t="shared" si="17"/>
        <v>#N/A</v>
      </c>
      <c r="J146" s="225" t="e">
        <f>VLOOKUP($B146,'CAO-RBC'!$B$4:$J$266,4,FALSE)</f>
        <v>#N/A</v>
      </c>
      <c r="K146" s="22" t="e">
        <f t="shared" si="18"/>
        <v>#N/A</v>
      </c>
      <c r="L146" s="227" t="str">
        <f>'E-2'!H148</f>
        <v>--</v>
      </c>
      <c r="M146" s="225" t="e">
        <f>VLOOKUP($B146,'CAO-RBC'!$B$4:$J$266,5,FALSE)</f>
        <v>#N/A</v>
      </c>
      <c r="N146" s="228" t="e">
        <f t="shared" si="19"/>
        <v>#N/A</v>
      </c>
      <c r="O146" s="225" t="e">
        <f>VLOOKUP($B146,'CAO-RBC'!$B$4:$J$266,6,FALSE)</f>
        <v>#N/A</v>
      </c>
      <c r="P146" s="26" t="e">
        <f t="shared" si="20"/>
        <v>#N/A</v>
      </c>
      <c r="Q146" s="85" t="str">
        <f>'E-2'!I148</f>
        <v>--</v>
      </c>
      <c r="R146" s="225" t="e">
        <f>VLOOKUP($B146,'CAO-RBC'!$B$4:$J$266,7,FALSE)</f>
        <v>#N/A</v>
      </c>
      <c r="S146" s="226" t="e">
        <f t="shared" si="21"/>
        <v>#N/A</v>
      </c>
      <c r="T146" s="225" t="e">
        <f>VLOOKUP($B146,'CAO-RBC'!$B$4:$J$266,8,FALSE)</f>
        <v>#N/A</v>
      </c>
      <c r="U146" s="26" t="e">
        <f t="shared" si="22"/>
        <v>#N/A</v>
      </c>
      <c r="V146" s="104" t="str">
        <f>'E-2'!J148</f>
        <v>--</v>
      </c>
      <c r="W146" s="225" t="e">
        <f>VLOOKUP($B146,'CAO-RBC'!$B$4:$J$266,9,FALSE)</f>
        <v>#N/A</v>
      </c>
      <c r="X146" s="26" t="e">
        <f t="shared" si="23"/>
        <v>#N/A</v>
      </c>
    </row>
    <row r="147" spans="2:24">
      <c r="B147" s="229" t="str">
        <f>IF('E-2'!D149="Y",'E-2'!B149,"--")</f>
        <v>--</v>
      </c>
      <c r="C147" s="162" t="str">
        <f>IF('E-2'!D149="Y",'E-2'!C149,"--")</f>
        <v>--</v>
      </c>
      <c r="D147" s="193" t="str">
        <f>IF('E-2'!D149="Y",'E-2'!D149,"--")</f>
        <v>--</v>
      </c>
      <c r="E147" s="192" t="e">
        <f t="shared" si="16"/>
        <v>#N/A</v>
      </c>
      <c r="F147" s="106" t="e">
        <f>VLOOKUP(B147,'CAO-RBC'!$B$5:$K$265,10,FALSE)</f>
        <v>#N/A</v>
      </c>
      <c r="G147" s="224" t="str">
        <f>'E-2'!G149</f>
        <v>--</v>
      </c>
      <c r="H147" s="225" t="e">
        <f>VLOOKUP($B147,'CAO-RBC'!$B$4:$J$266,3,FALSE)</f>
        <v>#N/A</v>
      </c>
      <c r="I147" s="226" t="e">
        <f t="shared" si="17"/>
        <v>#N/A</v>
      </c>
      <c r="J147" s="225" t="e">
        <f>VLOOKUP($B147,'CAO-RBC'!$B$4:$J$266,4,FALSE)</f>
        <v>#N/A</v>
      </c>
      <c r="K147" s="22" t="e">
        <f t="shared" si="18"/>
        <v>#N/A</v>
      </c>
      <c r="L147" s="227" t="str">
        <f>'E-2'!H149</f>
        <v>--</v>
      </c>
      <c r="M147" s="225" t="e">
        <f>VLOOKUP($B147,'CAO-RBC'!$B$4:$J$266,5,FALSE)</f>
        <v>#N/A</v>
      </c>
      <c r="N147" s="228" t="e">
        <f t="shared" si="19"/>
        <v>#N/A</v>
      </c>
      <c r="O147" s="225" t="e">
        <f>VLOOKUP($B147,'CAO-RBC'!$B$4:$J$266,6,FALSE)</f>
        <v>#N/A</v>
      </c>
      <c r="P147" s="26" t="e">
        <f t="shared" si="20"/>
        <v>#N/A</v>
      </c>
      <c r="Q147" s="85" t="str">
        <f>'E-2'!I149</f>
        <v>--</v>
      </c>
      <c r="R147" s="225" t="e">
        <f>VLOOKUP($B147,'CAO-RBC'!$B$4:$J$266,7,FALSE)</f>
        <v>#N/A</v>
      </c>
      <c r="S147" s="226" t="e">
        <f t="shared" si="21"/>
        <v>#N/A</v>
      </c>
      <c r="T147" s="225" t="e">
        <f>VLOOKUP($B147,'CAO-RBC'!$B$4:$J$266,8,FALSE)</f>
        <v>#N/A</v>
      </c>
      <c r="U147" s="26" t="e">
        <f t="shared" si="22"/>
        <v>#N/A</v>
      </c>
      <c r="V147" s="104" t="str">
        <f>'E-2'!J149</f>
        <v>--</v>
      </c>
      <c r="W147" s="225" t="e">
        <f>VLOOKUP($B147,'CAO-RBC'!$B$4:$J$266,9,FALSE)</f>
        <v>#N/A</v>
      </c>
      <c r="X147" s="26" t="e">
        <f t="shared" si="23"/>
        <v>#N/A</v>
      </c>
    </row>
    <row r="148" spans="2:24">
      <c r="B148" s="229" t="str">
        <f>IF('E-2'!D150="Y",'E-2'!B150,"--")</f>
        <v>--</v>
      </c>
      <c r="C148" s="162" t="str">
        <f>IF('E-2'!D150="Y",'E-2'!C150,"--")</f>
        <v>--</v>
      </c>
      <c r="D148" s="193" t="str">
        <f>IF('E-2'!D150="Y",'E-2'!D150,"--")</f>
        <v>--</v>
      </c>
      <c r="E148" s="192" t="e">
        <f t="shared" si="16"/>
        <v>#N/A</v>
      </c>
      <c r="F148" s="106" t="e">
        <f>VLOOKUP(B148,'CAO-RBC'!$B$5:$K$265,10,FALSE)</f>
        <v>#N/A</v>
      </c>
      <c r="G148" s="224" t="str">
        <f>'E-2'!G150</f>
        <v>--</v>
      </c>
      <c r="H148" s="225" t="e">
        <f>VLOOKUP($B148,'CAO-RBC'!$B$4:$J$266,3,FALSE)</f>
        <v>#N/A</v>
      </c>
      <c r="I148" s="226" t="e">
        <f t="shared" si="17"/>
        <v>#N/A</v>
      </c>
      <c r="J148" s="225" t="e">
        <f>VLOOKUP($B148,'CAO-RBC'!$B$4:$J$266,4,FALSE)</f>
        <v>#N/A</v>
      </c>
      <c r="K148" s="22" t="e">
        <f t="shared" si="18"/>
        <v>#N/A</v>
      </c>
      <c r="L148" s="227" t="str">
        <f>'E-2'!H150</f>
        <v>--</v>
      </c>
      <c r="M148" s="225" t="e">
        <f>VLOOKUP($B148,'CAO-RBC'!$B$4:$J$266,5,FALSE)</f>
        <v>#N/A</v>
      </c>
      <c r="N148" s="228" t="e">
        <f t="shared" si="19"/>
        <v>#N/A</v>
      </c>
      <c r="O148" s="225" t="e">
        <f>VLOOKUP($B148,'CAO-RBC'!$B$4:$J$266,6,FALSE)</f>
        <v>#N/A</v>
      </c>
      <c r="P148" s="26" t="e">
        <f t="shared" si="20"/>
        <v>#N/A</v>
      </c>
      <c r="Q148" s="85" t="str">
        <f>'E-2'!I150</f>
        <v>--</v>
      </c>
      <c r="R148" s="225" t="e">
        <f>VLOOKUP($B148,'CAO-RBC'!$B$4:$J$266,7,FALSE)</f>
        <v>#N/A</v>
      </c>
      <c r="S148" s="226" t="e">
        <f t="shared" si="21"/>
        <v>#N/A</v>
      </c>
      <c r="T148" s="225" t="e">
        <f>VLOOKUP($B148,'CAO-RBC'!$B$4:$J$266,8,FALSE)</f>
        <v>#N/A</v>
      </c>
      <c r="U148" s="26" t="e">
        <f t="shared" si="22"/>
        <v>#N/A</v>
      </c>
      <c r="V148" s="104" t="str">
        <f>'E-2'!J150</f>
        <v>--</v>
      </c>
      <c r="W148" s="225" t="e">
        <f>VLOOKUP($B148,'CAO-RBC'!$B$4:$J$266,9,FALSE)</f>
        <v>#N/A</v>
      </c>
      <c r="X148" s="26" t="e">
        <f t="shared" si="23"/>
        <v>#N/A</v>
      </c>
    </row>
    <row r="149" spans="2:24">
      <c r="B149" s="229" t="str">
        <f>IF('E-2'!D151="Y",'E-2'!B151,"--")</f>
        <v>--</v>
      </c>
      <c r="C149" s="162" t="str">
        <f>IF('E-2'!D151="Y",'E-2'!C151,"--")</f>
        <v>--</v>
      </c>
      <c r="D149" s="193" t="str">
        <f>IF('E-2'!D151="Y",'E-2'!D151,"--")</f>
        <v>--</v>
      </c>
      <c r="E149" s="192" t="e">
        <f t="shared" si="16"/>
        <v>#N/A</v>
      </c>
      <c r="F149" s="106" t="e">
        <f>VLOOKUP(B149,'CAO-RBC'!$B$5:$K$265,10,FALSE)</f>
        <v>#N/A</v>
      </c>
      <c r="G149" s="224" t="str">
        <f>'E-2'!G151</f>
        <v>--</v>
      </c>
      <c r="H149" s="225" t="e">
        <f>VLOOKUP($B149,'CAO-RBC'!$B$4:$J$266,3,FALSE)</f>
        <v>#N/A</v>
      </c>
      <c r="I149" s="226" t="e">
        <f t="shared" si="17"/>
        <v>#N/A</v>
      </c>
      <c r="J149" s="225" t="e">
        <f>VLOOKUP($B149,'CAO-RBC'!$B$4:$J$266,4,FALSE)</f>
        <v>#N/A</v>
      </c>
      <c r="K149" s="22" t="e">
        <f t="shared" si="18"/>
        <v>#N/A</v>
      </c>
      <c r="L149" s="227" t="str">
        <f>'E-2'!H151</f>
        <v>--</v>
      </c>
      <c r="M149" s="225" t="e">
        <f>VLOOKUP($B149,'CAO-RBC'!$B$4:$J$266,5,FALSE)</f>
        <v>#N/A</v>
      </c>
      <c r="N149" s="228" t="e">
        <f t="shared" si="19"/>
        <v>#N/A</v>
      </c>
      <c r="O149" s="225" t="e">
        <f>VLOOKUP($B149,'CAO-RBC'!$B$4:$J$266,6,FALSE)</f>
        <v>#N/A</v>
      </c>
      <c r="P149" s="26" t="e">
        <f t="shared" si="20"/>
        <v>#N/A</v>
      </c>
      <c r="Q149" s="85" t="str">
        <f>'E-2'!I151</f>
        <v>--</v>
      </c>
      <c r="R149" s="225" t="e">
        <f>VLOOKUP($B149,'CAO-RBC'!$B$4:$J$266,7,FALSE)</f>
        <v>#N/A</v>
      </c>
      <c r="S149" s="226" t="e">
        <f t="shared" si="21"/>
        <v>#N/A</v>
      </c>
      <c r="T149" s="225" t="e">
        <f>VLOOKUP($B149,'CAO-RBC'!$B$4:$J$266,8,FALSE)</f>
        <v>#N/A</v>
      </c>
      <c r="U149" s="26" t="e">
        <f t="shared" si="22"/>
        <v>#N/A</v>
      </c>
      <c r="V149" s="104" t="str">
        <f>'E-2'!J151</f>
        <v>--</v>
      </c>
      <c r="W149" s="225" t="e">
        <f>VLOOKUP($B149,'CAO-RBC'!$B$4:$J$266,9,FALSE)</f>
        <v>#N/A</v>
      </c>
      <c r="X149" s="26" t="e">
        <f t="shared" si="23"/>
        <v>#N/A</v>
      </c>
    </row>
    <row r="150" spans="2:24">
      <c r="B150" s="229" t="str">
        <f>IF('E-2'!D152="Y",'E-2'!B152,"--")</f>
        <v>--</v>
      </c>
      <c r="C150" s="162" t="str">
        <f>IF('E-2'!D152="Y",'E-2'!C152,"--")</f>
        <v>--</v>
      </c>
      <c r="D150" s="193" t="str">
        <f>IF('E-2'!D152="Y",'E-2'!D152,"--")</f>
        <v>--</v>
      </c>
      <c r="E150" s="192" t="e">
        <f t="shared" si="16"/>
        <v>#N/A</v>
      </c>
      <c r="F150" s="106" t="e">
        <f>VLOOKUP(B150,'CAO-RBC'!$B$5:$K$265,10,FALSE)</f>
        <v>#N/A</v>
      </c>
      <c r="G150" s="224" t="str">
        <f>'E-2'!G152</f>
        <v>--</v>
      </c>
      <c r="H150" s="225" t="e">
        <f>VLOOKUP($B150,'CAO-RBC'!$B$4:$J$266,3,FALSE)</f>
        <v>#N/A</v>
      </c>
      <c r="I150" s="226" t="e">
        <f t="shared" si="17"/>
        <v>#N/A</v>
      </c>
      <c r="J150" s="225" t="e">
        <f>VLOOKUP($B150,'CAO-RBC'!$B$4:$J$266,4,FALSE)</f>
        <v>#N/A</v>
      </c>
      <c r="K150" s="22" t="e">
        <f t="shared" si="18"/>
        <v>#N/A</v>
      </c>
      <c r="L150" s="227" t="str">
        <f>'E-2'!H152</f>
        <v>--</v>
      </c>
      <c r="M150" s="225" t="e">
        <f>VLOOKUP($B150,'CAO-RBC'!$B$4:$J$266,5,FALSE)</f>
        <v>#N/A</v>
      </c>
      <c r="N150" s="228" t="e">
        <f t="shared" si="19"/>
        <v>#N/A</v>
      </c>
      <c r="O150" s="225" t="e">
        <f>VLOOKUP($B150,'CAO-RBC'!$B$4:$J$266,6,FALSE)</f>
        <v>#N/A</v>
      </c>
      <c r="P150" s="26" t="e">
        <f t="shared" si="20"/>
        <v>#N/A</v>
      </c>
      <c r="Q150" s="85" t="str">
        <f>'E-2'!I152</f>
        <v>--</v>
      </c>
      <c r="R150" s="225" t="e">
        <f>VLOOKUP($B150,'CAO-RBC'!$B$4:$J$266,7,FALSE)</f>
        <v>#N/A</v>
      </c>
      <c r="S150" s="226" t="e">
        <f t="shared" si="21"/>
        <v>#N/A</v>
      </c>
      <c r="T150" s="225" t="e">
        <f>VLOOKUP($B150,'CAO-RBC'!$B$4:$J$266,8,FALSE)</f>
        <v>#N/A</v>
      </c>
      <c r="U150" s="26" t="e">
        <f t="shared" si="22"/>
        <v>#N/A</v>
      </c>
      <c r="V150" s="104" t="str">
        <f>'E-2'!J152</f>
        <v>--</v>
      </c>
      <c r="W150" s="225" t="e">
        <f>VLOOKUP($B150,'CAO-RBC'!$B$4:$J$266,9,FALSE)</f>
        <v>#N/A</v>
      </c>
      <c r="X150" s="26" t="e">
        <f t="shared" si="23"/>
        <v>#N/A</v>
      </c>
    </row>
    <row r="151" spans="2:24">
      <c r="B151" s="229" t="str">
        <f>IF('E-2'!D153="Y",'E-2'!B153,"--")</f>
        <v>--</v>
      </c>
      <c r="C151" s="162" t="str">
        <f>IF('E-2'!D153="Y",'E-2'!C153,"--")</f>
        <v>--</v>
      </c>
      <c r="D151" s="193" t="str">
        <f>IF('E-2'!D153="Y",'E-2'!D153,"--")</f>
        <v>--</v>
      </c>
      <c r="E151" s="192" t="e">
        <f t="shared" si="16"/>
        <v>#N/A</v>
      </c>
      <c r="F151" s="106" t="e">
        <f>VLOOKUP(B151,'CAO-RBC'!$B$5:$K$265,10,FALSE)</f>
        <v>#N/A</v>
      </c>
      <c r="G151" s="224" t="str">
        <f>'E-2'!G153</f>
        <v>--</v>
      </c>
      <c r="H151" s="225" t="e">
        <f>VLOOKUP($B151,'CAO-RBC'!$B$4:$J$266,3,FALSE)</f>
        <v>#N/A</v>
      </c>
      <c r="I151" s="226" t="e">
        <f t="shared" si="17"/>
        <v>#N/A</v>
      </c>
      <c r="J151" s="225" t="e">
        <f>VLOOKUP($B151,'CAO-RBC'!$B$4:$J$266,4,FALSE)</f>
        <v>#N/A</v>
      </c>
      <c r="K151" s="22" t="e">
        <f t="shared" si="18"/>
        <v>#N/A</v>
      </c>
      <c r="L151" s="227" t="str">
        <f>'E-2'!H153</f>
        <v>--</v>
      </c>
      <c r="M151" s="225" t="e">
        <f>VLOOKUP($B151,'CAO-RBC'!$B$4:$J$266,5,FALSE)</f>
        <v>#N/A</v>
      </c>
      <c r="N151" s="228" t="e">
        <f t="shared" si="19"/>
        <v>#N/A</v>
      </c>
      <c r="O151" s="225" t="e">
        <f>VLOOKUP($B151,'CAO-RBC'!$B$4:$J$266,6,FALSE)</f>
        <v>#N/A</v>
      </c>
      <c r="P151" s="26" t="e">
        <f t="shared" si="20"/>
        <v>#N/A</v>
      </c>
      <c r="Q151" s="85" t="str">
        <f>'E-2'!I153</f>
        <v>--</v>
      </c>
      <c r="R151" s="225" t="e">
        <f>VLOOKUP($B151,'CAO-RBC'!$B$4:$J$266,7,FALSE)</f>
        <v>#N/A</v>
      </c>
      <c r="S151" s="226" t="e">
        <f t="shared" si="21"/>
        <v>#N/A</v>
      </c>
      <c r="T151" s="225" t="e">
        <f>VLOOKUP($B151,'CAO-RBC'!$B$4:$J$266,8,FALSE)</f>
        <v>#N/A</v>
      </c>
      <c r="U151" s="26" t="e">
        <f t="shared" si="22"/>
        <v>#N/A</v>
      </c>
      <c r="V151" s="104" t="str">
        <f>'E-2'!J153</f>
        <v>--</v>
      </c>
      <c r="W151" s="225" t="e">
        <f>VLOOKUP($B151,'CAO-RBC'!$B$4:$J$266,9,FALSE)</f>
        <v>#N/A</v>
      </c>
      <c r="X151" s="26" t="e">
        <f t="shared" si="23"/>
        <v>#N/A</v>
      </c>
    </row>
    <row r="152" spans="2:24">
      <c r="B152" s="229" t="str">
        <f>IF('E-2'!D154="Y",'E-2'!B154,"--")</f>
        <v>--</v>
      </c>
      <c r="C152" s="162" t="str">
        <f>IF('E-2'!D154="Y",'E-2'!C154,"--")</f>
        <v>--</v>
      </c>
      <c r="D152" s="193" t="str">
        <f>IF('E-2'!D154="Y",'E-2'!D154,"--")</f>
        <v>--</v>
      </c>
      <c r="E152" s="192" t="e">
        <f t="shared" si="16"/>
        <v>#N/A</v>
      </c>
      <c r="F152" s="106" t="e">
        <f>VLOOKUP(B152,'CAO-RBC'!$B$5:$K$265,10,FALSE)</f>
        <v>#N/A</v>
      </c>
      <c r="G152" s="224" t="str">
        <f>'E-2'!G154</f>
        <v>--</v>
      </c>
      <c r="H152" s="225" t="e">
        <f>VLOOKUP($B152,'CAO-RBC'!$B$4:$J$266,3,FALSE)</f>
        <v>#N/A</v>
      </c>
      <c r="I152" s="226" t="e">
        <f t="shared" si="17"/>
        <v>#N/A</v>
      </c>
      <c r="J152" s="225" t="e">
        <f>VLOOKUP($B152,'CAO-RBC'!$B$4:$J$266,4,FALSE)</f>
        <v>#N/A</v>
      </c>
      <c r="K152" s="22" t="e">
        <f t="shared" si="18"/>
        <v>#N/A</v>
      </c>
      <c r="L152" s="227" t="str">
        <f>'E-2'!H154</f>
        <v>--</v>
      </c>
      <c r="M152" s="225" t="e">
        <f>VLOOKUP($B152,'CAO-RBC'!$B$4:$J$266,5,FALSE)</f>
        <v>#N/A</v>
      </c>
      <c r="N152" s="228" t="e">
        <f t="shared" si="19"/>
        <v>#N/A</v>
      </c>
      <c r="O152" s="225" t="e">
        <f>VLOOKUP($B152,'CAO-RBC'!$B$4:$J$266,6,FALSE)</f>
        <v>#N/A</v>
      </c>
      <c r="P152" s="26" t="e">
        <f t="shared" si="20"/>
        <v>#N/A</v>
      </c>
      <c r="Q152" s="85" t="str">
        <f>'E-2'!I154</f>
        <v>--</v>
      </c>
      <c r="R152" s="225" t="e">
        <f>VLOOKUP($B152,'CAO-RBC'!$B$4:$J$266,7,FALSE)</f>
        <v>#N/A</v>
      </c>
      <c r="S152" s="226" t="e">
        <f t="shared" si="21"/>
        <v>#N/A</v>
      </c>
      <c r="T152" s="225" t="e">
        <f>VLOOKUP($B152,'CAO-RBC'!$B$4:$J$266,8,FALSE)</f>
        <v>#N/A</v>
      </c>
      <c r="U152" s="26" t="e">
        <f t="shared" si="22"/>
        <v>#N/A</v>
      </c>
      <c r="V152" s="104" t="str">
        <f>'E-2'!J154</f>
        <v>--</v>
      </c>
      <c r="W152" s="225" t="e">
        <f>VLOOKUP($B152,'CAO-RBC'!$B$4:$J$266,9,FALSE)</f>
        <v>#N/A</v>
      </c>
      <c r="X152" s="26" t="e">
        <f t="shared" si="23"/>
        <v>#N/A</v>
      </c>
    </row>
    <row r="153" spans="2:24">
      <c r="B153" s="229" t="str">
        <f>IF('E-2'!D155="Y",'E-2'!B155,"--")</f>
        <v>--</v>
      </c>
      <c r="C153" s="162" t="str">
        <f>IF('E-2'!D155="Y",'E-2'!C155,"--")</f>
        <v>--</v>
      </c>
      <c r="D153" s="193" t="str">
        <f>IF('E-2'!D155="Y",'E-2'!D155,"--")</f>
        <v>--</v>
      </c>
      <c r="E153" s="192" t="e">
        <f t="shared" si="16"/>
        <v>#N/A</v>
      </c>
      <c r="F153" s="106" t="e">
        <f>VLOOKUP(B153,'CAO-RBC'!$B$5:$K$265,10,FALSE)</f>
        <v>#N/A</v>
      </c>
      <c r="G153" s="224" t="str">
        <f>'E-2'!G155</f>
        <v>--</v>
      </c>
      <c r="H153" s="225" t="e">
        <f>VLOOKUP($B153,'CAO-RBC'!$B$4:$J$266,3,FALSE)</f>
        <v>#N/A</v>
      </c>
      <c r="I153" s="226" t="e">
        <f t="shared" si="17"/>
        <v>#N/A</v>
      </c>
      <c r="J153" s="225" t="e">
        <f>VLOOKUP($B153,'CAO-RBC'!$B$4:$J$266,4,FALSE)</f>
        <v>#N/A</v>
      </c>
      <c r="K153" s="22" t="e">
        <f t="shared" si="18"/>
        <v>#N/A</v>
      </c>
      <c r="L153" s="227" t="str">
        <f>'E-2'!H155</f>
        <v>--</v>
      </c>
      <c r="M153" s="225" t="e">
        <f>VLOOKUP($B153,'CAO-RBC'!$B$4:$J$266,5,FALSE)</f>
        <v>#N/A</v>
      </c>
      <c r="N153" s="228" t="e">
        <f t="shared" si="19"/>
        <v>#N/A</v>
      </c>
      <c r="O153" s="225" t="e">
        <f>VLOOKUP($B153,'CAO-RBC'!$B$4:$J$266,6,FALSE)</f>
        <v>#N/A</v>
      </c>
      <c r="P153" s="26" t="e">
        <f t="shared" si="20"/>
        <v>#N/A</v>
      </c>
      <c r="Q153" s="85" t="str">
        <f>'E-2'!I155</f>
        <v>--</v>
      </c>
      <c r="R153" s="225" t="e">
        <f>VLOOKUP($B153,'CAO-RBC'!$B$4:$J$266,7,FALSE)</f>
        <v>#N/A</v>
      </c>
      <c r="S153" s="226" t="e">
        <f t="shared" si="21"/>
        <v>#N/A</v>
      </c>
      <c r="T153" s="225" t="e">
        <f>VLOOKUP($B153,'CAO-RBC'!$B$4:$J$266,8,FALSE)</f>
        <v>#N/A</v>
      </c>
      <c r="U153" s="26" t="e">
        <f t="shared" si="22"/>
        <v>#N/A</v>
      </c>
      <c r="V153" s="104" t="str">
        <f>'E-2'!J155</f>
        <v>--</v>
      </c>
      <c r="W153" s="225" t="e">
        <f>VLOOKUP($B153,'CAO-RBC'!$B$4:$J$266,9,FALSE)</f>
        <v>#N/A</v>
      </c>
      <c r="X153" s="26" t="e">
        <f t="shared" si="23"/>
        <v>#N/A</v>
      </c>
    </row>
    <row r="154" spans="2:24">
      <c r="B154" s="229" t="str">
        <f>IF('E-2'!D156="Y",'E-2'!B156,"--")</f>
        <v>--</v>
      </c>
      <c r="C154" s="162" t="str">
        <f>IF('E-2'!D156="Y",'E-2'!C156,"--")</f>
        <v>--</v>
      </c>
      <c r="D154" s="193" t="str">
        <f>IF('E-2'!D156="Y",'E-2'!D156,"--")</f>
        <v>--</v>
      </c>
      <c r="E154" s="192" t="e">
        <f t="shared" si="16"/>
        <v>#N/A</v>
      </c>
      <c r="F154" s="106" t="e">
        <f>VLOOKUP(B154,'CAO-RBC'!$B$5:$K$265,10,FALSE)</f>
        <v>#N/A</v>
      </c>
      <c r="G154" s="224" t="str">
        <f>'E-2'!G156</f>
        <v>--</v>
      </c>
      <c r="H154" s="225" t="e">
        <f>VLOOKUP($B154,'CAO-RBC'!$B$4:$J$266,3,FALSE)</f>
        <v>#N/A</v>
      </c>
      <c r="I154" s="226" t="e">
        <f t="shared" si="17"/>
        <v>#N/A</v>
      </c>
      <c r="J154" s="225" t="e">
        <f>VLOOKUP($B154,'CAO-RBC'!$B$4:$J$266,4,FALSE)</f>
        <v>#N/A</v>
      </c>
      <c r="K154" s="22" t="e">
        <f t="shared" si="18"/>
        <v>#N/A</v>
      </c>
      <c r="L154" s="227" t="str">
        <f>'E-2'!H156</f>
        <v>--</v>
      </c>
      <c r="M154" s="225" t="e">
        <f>VLOOKUP($B154,'CAO-RBC'!$B$4:$J$266,5,FALSE)</f>
        <v>#N/A</v>
      </c>
      <c r="N154" s="228" t="e">
        <f t="shared" si="19"/>
        <v>#N/A</v>
      </c>
      <c r="O154" s="225" t="e">
        <f>VLOOKUP($B154,'CAO-RBC'!$B$4:$J$266,6,FALSE)</f>
        <v>#N/A</v>
      </c>
      <c r="P154" s="26" t="e">
        <f t="shared" si="20"/>
        <v>#N/A</v>
      </c>
      <c r="Q154" s="85" t="str">
        <f>'E-2'!I156</f>
        <v>--</v>
      </c>
      <c r="R154" s="225" t="e">
        <f>VLOOKUP($B154,'CAO-RBC'!$B$4:$J$266,7,FALSE)</f>
        <v>#N/A</v>
      </c>
      <c r="S154" s="226" t="e">
        <f t="shared" si="21"/>
        <v>#N/A</v>
      </c>
      <c r="T154" s="225" t="e">
        <f>VLOOKUP($B154,'CAO-RBC'!$B$4:$J$266,8,FALSE)</f>
        <v>#N/A</v>
      </c>
      <c r="U154" s="26" t="e">
        <f t="shared" si="22"/>
        <v>#N/A</v>
      </c>
      <c r="V154" s="104" t="str">
        <f>'E-2'!J156</f>
        <v>--</v>
      </c>
      <c r="W154" s="225" t="e">
        <f>VLOOKUP($B154,'CAO-RBC'!$B$4:$J$266,9,FALSE)</f>
        <v>#N/A</v>
      </c>
      <c r="X154" s="26" t="e">
        <f t="shared" si="23"/>
        <v>#N/A</v>
      </c>
    </row>
    <row r="155" spans="2:24">
      <c r="B155" s="229" t="str">
        <f>IF('E-2'!D157="Y",'E-2'!B157,"--")</f>
        <v>--</v>
      </c>
      <c r="C155" s="162" t="str">
        <f>IF('E-2'!D157="Y",'E-2'!C157,"--")</f>
        <v>--</v>
      </c>
      <c r="D155" s="193" t="str">
        <f>IF('E-2'!D157="Y",'E-2'!D157,"--")</f>
        <v>--</v>
      </c>
      <c r="E155" s="192" t="e">
        <f t="shared" si="16"/>
        <v>#N/A</v>
      </c>
      <c r="F155" s="106" t="e">
        <f>VLOOKUP(B155,'CAO-RBC'!$B$5:$K$265,10,FALSE)</f>
        <v>#N/A</v>
      </c>
      <c r="G155" s="224" t="str">
        <f>'E-2'!G157</f>
        <v>--</v>
      </c>
      <c r="H155" s="225" t="e">
        <f>VLOOKUP($B155,'CAO-RBC'!$B$4:$J$266,3,FALSE)</f>
        <v>#N/A</v>
      </c>
      <c r="I155" s="226" t="e">
        <f t="shared" si="17"/>
        <v>#N/A</v>
      </c>
      <c r="J155" s="225" t="e">
        <f>VLOOKUP($B155,'CAO-RBC'!$B$4:$J$266,4,FALSE)</f>
        <v>#N/A</v>
      </c>
      <c r="K155" s="22" t="e">
        <f t="shared" si="18"/>
        <v>#N/A</v>
      </c>
      <c r="L155" s="227" t="str">
        <f>'E-2'!H157</f>
        <v>--</v>
      </c>
      <c r="M155" s="225" t="e">
        <f>VLOOKUP($B155,'CAO-RBC'!$B$4:$J$266,5,FALSE)</f>
        <v>#N/A</v>
      </c>
      <c r="N155" s="228" t="e">
        <f t="shared" si="19"/>
        <v>#N/A</v>
      </c>
      <c r="O155" s="225" t="e">
        <f>VLOOKUP($B155,'CAO-RBC'!$B$4:$J$266,6,FALSE)</f>
        <v>#N/A</v>
      </c>
      <c r="P155" s="26" t="e">
        <f t="shared" si="20"/>
        <v>#N/A</v>
      </c>
      <c r="Q155" s="85" t="str">
        <f>'E-2'!I157</f>
        <v>--</v>
      </c>
      <c r="R155" s="225" t="e">
        <f>VLOOKUP($B155,'CAO-RBC'!$B$4:$J$266,7,FALSE)</f>
        <v>#N/A</v>
      </c>
      <c r="S155" s="226" t="e">
        <f t="shared" si="21"/>
        <v>#N/A</v>
      </c>
      <c r="T155" s="225" t="e">
        <f>VLOOKUP($B155,'CAO-RBC'!$B$4:$J$266,8,FALSE)</f>
        <v>#N/A</v>
      </c>
      <c r="U155" s="26" t="e">
        <f t="shared" si="22"/>
        <v>#N/A</v>
      </c>
      <c r="V155" s="104" t="str">
        <f>'E-2'!J157</f>
        <v>--</v>
      </c>
      <c r="W155" s="225" t="e">
        <f>VLOOKUP($B155,'CAO-RBC'!$B$4:$J$266,9,FALSE)</f>
        <v>#N/A</v>
      </c>
      <c r="X155" s="26" t="e">
        <f t="shared" si="23"/>
        <v>#N/A</v>
      </c>
    </row>
    <row r="156" spans="2:24">
      <c r="B156" s="229" t="str">
        <f>IF('E-2'!D158="Y",'E-2'!B158,"--")</f>
        <v>--</v>
      </c>
      <c r="C156" s="162" t="str">
        <f>IF('E-2'!D158="Y",'E-2'!C158,"--")</f>
        <v>--</v>
      </c>
      <c r="D156" s="193" t="str">
        <f>IF('E-2'!D158="Y",'E-2'!D158,"--")</f>
        <v>--</v>
      </c>
      <c r="E156" s="192" t="e">
        <f t="shared" si="16"/>
        <v>#N/A</v>
      </c>
      <c r="F156" s="106" t="e">
        <f>VLOOKUP(B156,'CAO-RBC'!$B$5:$K$265,10,FALSE)</f>
        <v>#N/A</v>
      </c>
      <c r="G156" s="224" t="str">
        <f>'E-2'!G158</f>
        <v>--</v>
      </c>
      <c r="H156" s="225" t="e">
        <f>VLOOKUP($B156,'CAO-RBC'!$B$4:$J$266,3,FALSE)</f>
        <v>#N/A</v>
      </c>
      <c r="I156" s="226" t="e">
        <f t="shared" si="17"/>
        <v>#N/A</v>
      </c>
      <c r="J156" s="225" t="e">
        <f>VLOOKUP($B156,'CAO-RBC'!$B$4:$J$266,4,FALSE)</f>
        <v>#N/A</v>
      </c>
      <c r="K156" s="22" t="e">
        <f t="shared" si="18"/>
        <v>#N/A</v>
      </c>
      <c r="L156" s="227" t="str">
        <f>'E-2'!H158</f>
        <v>--</v>
      </c>
      <c r="M156" s="225" t="e">
        <f>VLOOKUP($B156,'CAO-RBC'!$B$4:$J$266,5,FALSE)</f>
        <v>#N/A</v>
      </c>
      <c r="N156" s="228" t="e">
        <f t="shared" si="19"/>
        <v>#N/A</v>
      </c>
      <c r="O156" s="225" t="e">
        <f>VLOOKUP($B156,'CAO-RBC'!$B$4:$J$266,6,FALSE)</f>
        <v>#N/A</v>
      </c>
      <c r="P156" s="26" t="e">
        <f t="shared" si="20"/>
        <v>#N/A</v>
      </c>
      <c r="Q156" s="85" t="str">
        <f>'E-2'!I158</f>
        <v>--</v>
      </c>
      <c r="R156" s="225" t="e">
        <f>VLOOKUP($B156,'CAO-RBC'!$B$4:$J$266,7,FALSE)</f>
        <v>#N/A</v>
      </c>
      <c r="S156" s="226" t="e">
        <f t="shared" si="21"/>
        <v>#N/A</v>
      </c>
      <c r="T156" s="225" t="e">
        <f>VLOOKUP($B156,'CAO-RBC'!$B$4:$J$266,8,FALSE)</f>
        <v>#N/A</v>
      </c>
      <c r="U156" s="26" t="e">
        <f t="shared" si="22"/>
        <v>#N/A</v>
      </c>
      <c r="V156" s="104" t="str">
        <f>'E-2'!J158</f>
        <v>--</v>
      </c>
      <c r="W156" s="225" t="e">
        <f>VLOOKUP($B156,'CAO-RBC'!$B$4:$J$266,9,FALSE)</f>
        <v>#N/A</v>
      </c>
      <c r="X156" s="26" t="e">
        <f t="shared" si="23"/>
        <v>#N/A</v>
      </c>
    </row>
    <row r="157" spans="2:24">
      <c r="B157" s="229" t="str">
        <f>IF('E-2'!D159="Y",'E-2'!B159,"--")</f>
        <v>--</v>
      </c>
      <c r="C157" s="162" t="str">
        <f>IF('E-2'!D159="Y",'E-2'!C159,"--")</f>
        <v>--</v>
      </c>
      <c r="D157" s="193" t="str">
        <f>IF('E-2'!D159="Y",'E-2'!D159,"--")</f>
        <v>--</v>
      </c>
      <c r="E157" s="192" t="e">
        <f t="shared" si="16"/>
        <v>#N/A</v>
      </c>
      <c r="F157" s="106" t="e">
        <f>VLOOKUP(B157,'CAO-RBC'!$B$5:$K$265,10,FALSE)</f>
        <v>#N/A</v>
      </c>
      <c r="G157" s="224" t="str">
        <f>'E-2'!G159</f>
        <v>--</v>
      </c>
      <c r="H157" s="225" t="e">
        <f>VLOOKUP($B157,'CAO-RBC'!$B$4:$J$266,3,FALSE)</f>
        <v>#N/A</v>
      </c>
      <c r="I157" s="226" t="e">
        <f t="shared" si="17"/>
        <v>#N/A</v>
      </c>
      <c r="J157" s="225" t="e">
        <f>VLOOKUP($B157,'CAO-RBC'!$B$4:$J$266,4,FALSE)</f>
        <v>#N/A</v>
      </c>
      <c r="K157" s="22" t="e">
        <f t="shared" si="18"/>
        <v>#N/A</v>
      </c>
      <c r="L157" s="227" t="str">
        <f>'E-2'!H159</f>
        <v>--</v>
      </c>
      <c r="M157" s="225" t="e">
        <f>VLOOKUP($B157,'CAO-RBC'!$B$4:$J$266,5,FALSE)</f>
        <v>#N/A</v>
      </c>
      <c r="N157" s="228" t="e">
        <f t="shared" si="19"/>
        <v>#N/A</v>
      </c>
      <c r="O157" s="225" t="e">
        <f>VLOOKUP($B157,'CAO-RBC'!$B$4:$J$266,6,FALSE)</f>
        <v>#N/A</v>
      </c>
      <c r="P157" s="26" t="e">
        <f t="shared" si="20"/>
        <v>#N/A</v>
      </c>
      <c r="Q157" s="85" t="str">
        <f>'E-2'!I159</f>
        <v>--</v>
      </c>
      <c r="R157" s="225" t="e">
        <f>VLOOKUP($B157,'CAO-RBC'!$B$4:$J$266,7,FALSE)</f>
        <v>#N/A</v>
      </c>
      <c r="S157" s="226" t="e">
        <f t="shared" si="21"/>
        <v>#N/A</v>
      </c>
      <c r="T157" s="225" t="e">
        <f>VLOOKUP($B157,'CAO-RBC'!$B$4:$J$266,8,FALSE)</f>
        <v>#N/A</v>
      </c>
      <c r="U157" s="26" t="e">
        <f t="shared" si="22"/>
        <v>#N/A</v>
      </c>
      <c r="V157" s="104" t="str">
        <f>'E-2'!J159</f>
        <v>--</v>
      </c>
      <c r="W157" s="225" t="e">
        <f>VLOOKUP($B157,'CAO-RBC'!$B$4:$J$266,9,FALSE)</f>
        <v>#N/A</v>
      </c>
      <c r="X157" s="26" t="e">
        <f t="shared" si="23"/>
        <v>#N/A</v>
      </c>
    </row>
    <row r="158" spans="2:24">
      <c r="B158" s="229" t="str">
        <f>IF('E-2'!D160="Y",'E-2'!B160,"--")</f>
        <v>--</v>
      </c>
      <c r="C158" s="162" t="str">
        <f>IF('E-2'!D160="Y",'E-2'!C160,"--")</f>
        <v>--</v>
      </c>
      <c r="D158" s="193" t="str">
        <f>IF('E-2'!D160="Y",'E-2'!D160,"--")</f>
        <v>--</v>
      </c>
      <c r="E158" s="192" t="e">
        <f t="shared" si="16"/>
        <v>#N/A</v>
      </c>
      <c r="F158" s="106" t="e">
        <f>VLOOKUP(B158,'CAO-RBC'!$B$5:$K$265,10,FALSE)</f>
        <v>#N/A</v>
      </c>
      <c r="G158" s="224" t="str">
        <f>'E-2'!G160</f>
        <v>--</v>
      </c>
      <c r="H158" s="225" t="e">
        <f>VLOOKUP($B158,'CAO-RBC'!$B$4:$J$266,3,FALSE)</f>
        <v>#N/A</v>
      </c>
      <c r="I158" s="226" t="e">
        <f t="shared" si="17"/>
        <v>#N/A</v>
      </c>
      <c r="J158" s="225" t="e">
        <f>VLOOKUP($B158,'CAO-RBC'!$B$4:$J$266,4,FALSE)</f>
        <v>#N/A</v>
      </c>
      <c r="K158" s="22" t="e">
        <f t="shared" si="18"/>
        <v>#N/A</v>
      </c>
      <c r="L158" s="227" t="str">
        <f>'E-2'!H160</f>
        <v>--</v>
      </c>
      <c r="M158" s="225" t="e">
        <f>VLOOKUP($B158,'CAO-RBC'!$B$4:$J$266,5,FALSE)</f>
        <v>#N/A</v>
      </c>
      <c r="N158" s="228" t="e">
        <f t="shared" si="19"/>
        <v>#N/A</v>
      </c>
      <c r="O158" s="225" t="e">
        <f>VLOOKUP($B158,'CAO-RBC'!$B$4:$J$266,6,FALSE)</f>
        <v>#N/A</v>
      </c>
      <c r="P158" s="26" t="e">
        <f t="shared" si="20"/>
        <v>#N/A</v>
      </c>
      <c r="Q158" s="85" t="str">
        <f>'E-2'!I160</f>
        <v>--</v>
      </c>
      <c r="R158" s="225" t="e">
        <f>VLOOKUP($B158,'CAO-RBC'!$B$4:$J$266,7,FALSE)</f>
        <v>#N/A</v>
      </c>
      <c r="S158" s="226" t="e">
        <f t="shared" si="21"/>
        <v>#N/A</v>
      </c>
      <c r="T158" s="225" t="e">
        <f>VLOOKUP($B158,'CAO-RBC'!$B$4:$J$266,8,FALSE)</f>
        <v>#N/A</v>
      </c>
      <c r="U158" s="26" t="e">
        <f t="shared" si="22"/>
        <v>#N/A</v>
      </c>
      <c r="V158" s="104" t="str">
        <f>'E-2'!J160</f>
        <v>--</v>
      </c>
      <c r="W158" s="225" t="e">
        <f>VLOOKUP($B158,'CAO-RBC'!$B$4:$J$266,9,FALSE)</f>
        <v>#N/A</v>
      </c>
      <c r="X158" s="26" t="e">
        <f t="shared" si="23"/>
        <v>#N/A</v>
      </c>
    </row>
    <row r="159" spans="2:24">
      <c r="B159" s="229" t="str">
        <f>IF('E-2'!D161="Y",'E-2'!B161,"--")</f>
        <v>--</v>
      </c>
      <c r="C159" s="162" t="str">
        <f>IF('E-2'!D161="Y",'E-2'!C161,"--")</f>
        <v>--</v>
      </c>
      <c r="D159" s="193" t="str">
        <f>IF('E-2'!D161="Y",'E-2'!D161,"--")</f>
        <v>--</v>
      </c>
      <c r="E159" s="192" t="e">
        <f t="shared" si="16"/>
        <v>#N/A</v>
      </c>
      <c r="F159" s="106" t="e">
        <f>VLOOKUP(B159,'CAO-RBC'!$B$5:$K$265,10,FALSE)</f>
        <v>#N/A</v>
      </c>
      <c r="G159" s="224" t="str">
        <f>'E-2'!G161</f>
        <v>--</v>
      </c>
      <c r="H159" s="225" t="e">
        <f>VLOOKUP($B159,'CAO-RBC'!$B$4:$J$266,3,FALSE)</f>
        <v>#N/A</v>
      </c>
      <c r="I159" s="226" t="e">
        <f t="shared" si="17"/>
        <v>#N/A</v>
      </c>
      <c r="J159" s="225" t="e">
        <f>VLOOKUP($B159,'CAO-RBC'!$B$4:$J$266,4,FALSE)</f>
        <v>#N/A</v>
      </c>
      <c r="K159" s="22" t="e">
        <f t="shared" si="18"/>
        <v>#N/A</v>
      </c>
      <c r="L159" s="227" t="str">
        <f>'E-2'!H161</f>
        <v>--</v>
      </c>
      <c r="M159" s="225" t="e">
        <f>VLOOKUP($B159,'CAO-RBC'!$B$4:$J$266,5,FALSE)</f>
        <v>#N/A</v>
      </c>
      <c r="N159" s="228" t="e">
        <f t="shared" si="19"/>
        <v>#N/A</v>
      </c>
      <c r="O159" s="225" t="e">
        <f>VLOOKUP($B159,'CAO-RBC'!$B$4:$J$266,6,FALSE)</f>
        <v>#N/A</v>
      </c>
      <c r="P159" s="26" t="e">
        <f t="shared" si="20"/>
        <v>#N/A</v>
      </c>
      <c r="Q159" s="85" t="str">
        <f>'E-2'!I161</f>
        <v>--</v>
      </c>
      <c r="R159" s="225" t="e">
        <f>VLOOKUP($B159,'CAO-RBC'!$B$4:$J$266,7,FALSE)</f>
        <v>#N/A</v>
      </c>
      <c r="S159" s="226" t="e">
        <f t="shared" si="21"/>
        <v>#N/A</v>
      </c>
      <c r="T159" s="225" t="e">
        <f>VLOOKUP($B159,'CAO-RBC'!$B$4:$J$266,8,FALSE)</f>
        <v>#N/A</v>
      </c>
      <c r="U159" s="26" t="e">
        <f t="shared" si="22"/>
        <v>#N/A</v>
      </c>
      <c r="V159" s="104" t="str">
        <f>'E-2'!J161</f>
        <v>--</v>
      </c>
      <c r="W159" s="225" t="e">
        <f>VLOOKUP($B159,'CAO-RBC'!$B$4:$J$266,9,FALSE)</f>
        <v>#N/A</v>
      </c>
      <c r="X159" s="26" t="e">
        <f t="shared" si="23"/>
        <v>#N/A</v>
      </c>
    </row>
    <row r="160" spans="2:24">
      <c r="B160" s="229" t="str">
        <f>IF('E-2'!D162="Y",'E-2'!B162,"--")</f>
        <v>--</v>
      </c>
      <c r="C160" s="162" t="str">
        <f>IF('E-2'!D162="Y",'E-2'!C162,"--")</f>
        <v>--</v>
      </c>
      <c r="D160" s="193" t="str">
        <f>IF('E-2'!D162="Y",'E-2'!D162,"--")</f>
        <v>--</v>
      </c>
      <c r="E160" s="192" t="e">
        <f t="shared" si="16"/>
        <v>#N/A</v>
      </c>
      <c r="F160" s="106" t="e">
        <f>VLOOKUP(B160,'CAO-RBC'!$B$5:$K$265,10,FALSE)</f>
        <v>#N/A</v>
      </c>
      <c r="G160" s="224" t="str">
        <f>'E-2'!G162</f>
        <v>--</v>
      </c>
      <c r="H160" s="225" t="e">
        <f>VLOOKUP($B160,'CAO-RBC'!$B$4:$J$266,3,FALSE)</f>
        <v>#N/A</v>
      </c>
      <c r="I160" s="226" t="e">
        <f t="shared" si="17"/>
        <v>#N/A</v>
      </c>
      <c r="J160" s="225" t="e">
        <f>VLOOKUP($B160,'CAO-RBC'!$B$4:$J$266,4,FALSE)</f>
        <v>#N/A</v>
      </c>
      <c r="K160" s="22" t="e">
        <f t="shared" si="18"/>
        <v>#N/A</v>
      </c>
      <c r="L160" s="227" t="str">
        <f>'E-2'!H162</f>
        <v>--</v>
      </c>
      <c r="M160" s="225" t="e">
        <f>VLOOKUP($B160,'CAO-RBC'!$B$4:$J$266,5,FALSE)</f>
        <v>#N/A</v>
      </c>
      <c r="N160" s="228" t="e">
        <f t="shared" si="19"/>
        <v>#N/A</v>
      </c>
      <c r="O160" s="225" t="e">
        <f>VLOOKUP($B160,'CAO-RBC'!$B$4:$J$266,6,FALSE)</f>
        <v>#N/A</v>
      </c>
      <c r="P160" s="26" t="e">
        <f t="shared" si="20"/>
        <v>#N/A</v>
      </c>
      <c r="Q160" s="85" t="str">
        <f>'E-2'!I162</f>
        <v>--</v>
      </c>
      <c r="R160" s="225" t="e">
        <f>VLOOKUP($B160,'CAO-RBC'!$B$4:$J$266,7,FALSE)</f>
        <v>#N/A</v>
      </c>
      <c r="S160" s="226" t="e">
        <f t="shared" si="21"/>
        <v>#N/A</v>
      </c>
      <c r="T160" s="225" t="e">
        <f>VLOOKUP($B160,'CAO-RBC'!$B$4:$J$266,8,FALSE)</f>
        <v>#N/A</v>
      </c>
      <c r="U160" s="26" t="e">
        <f t="shared" si="22"/>
        <v>#N/A</v>
      </c>
      <c r="V160" s="104" t="str">
        <f>'E-2'!J162</f>
        <v>--</v>
      </c>
      <c r="W160" s="225" t="e">
        <f>VLOOKUP($B160,'CAO-RBC'!$B$4:$J$266,9,FALSE)</f>
        <v>#N/A</v>
      </c>
      <c r="X160" s="26" t="e">
        <f t="shared" si="23"/>
        <v>#N/A</v>
      </c>
    </row>
    <row r="161" spans="2:24">
      <c r="B161" s="229" t="str">
        <f>IF('E-2'!D163="Y",'E-2'!B163,"--")</f>
        <v>--</v>
      </c>
      <c r="C161" s="162" t="str">
        <f>IF('E-2'!D163="Y",'E-2'!C163,"--")</f>
        <v>--</v>
      </c>
      <c r="D161" s="193" t="str">
        <f>IF('E-2'!D163="Y",'E-2'!D163,"--")</f>
        <v>--</v>
      </c>
      <c r="E161" s="192" t="e">
        <f t="shared" si="16"/>
        <v>#N/A</v>
      </c>
      <c r="F161" s="106" t="e">
        <f>VLOOKUP(B161,'CAO-RBC'!$B$5:$K$265,10,FALSE)</f>
        <v>#N/A</v>
      </c>
      <c r="G161" s="224" t="str">
        <f>'E-2'!G163</f>
        <v>--</v>
      </c>
      <c r="H161" s="225" t="e">
        <f>VLOOKUP($B161,'CAO-RBC'!$B$4:$J$266,3,FALSE)</f>
        <v>#N/A</v>
      </c>
      <c r="I161" s="226" t="e">
        <f t="shared" si="17"/>
        <v>#N/A</v>
      </c>
      <c r="J161" s="225" t="e">
        <f>VLOOKUP($B161,'CAO-RBC'!$B$4:$J$266,4,FALSE)</f>
        <v>#N/A</v>
      </c>
      <c r="K161" s="22" t="e">
        <f t="shared" si="18"/>
        <v>#N/A</v>
      </c>
      <c r="L161" s="227" t="str">
        <f>'E-2'!H163</f>
        <v>--</v>
      </c>
      <c r="M161" s="225" t="e">
        <f>VLOOKUP($B161,'CAO-RBC'!$B$4:$J$266,5,FALSE)</f>
        <v>#N/A</v>
      </c>
      <c r="N161" s="228" t="e">
        <f t="shared" si="19"/>
        <v>#N/A</v>
      </c>
      <c r="O161" s="225" t="e">
        <f>VLOOKUP($B161,'CAO-RBC'!$B$4:$J$266,6,FALSE)</f>
        <v>#N/A</v>
      </c>
      <c r="P161" s="26" t="e">
        <f t="shared" si="20"/>
        <v>#N/A</v>
      </c>
      <c r="Q161" s="85" t="str">
        <f>'E-2'!I163</f>
        <v>--</v>
      </c>
      <c r="R161" s="225" t="e">
        <f>VLOOKUP($B161,'CAO-RBC'!$B$4:$J$266,7,FALSE)</f>
        <v>#N/A</v>
      </c>
      <c r="S161" s="226" t="e">
        <f t="shared" si="21"/>
        <v>#N/A</v>
      </c>
      <c r="T161" s="225" t="e">
        <f>VLOOKUP($B161,'CAO-RBC'!$B$4:$J$266,8,FALSE)</f>
        <v>#N/A</v>
      </c>
      <c r="U161" s="26" t="e">
        <f t="shared" si="22"/>
        <v>#N/A</v>
      </c>
      <c r="V161" s="104" t="str">
        <f>'E-2'!J163</f>
        <v>--</v>
      </c>
      <c r="W161" s="225" t="e">
        <f>VLOOKUP($B161,'CAO-RBC'!$B$4:$J$266,9,FALSE)</f>
        <v>#N/A</v>
      </c>
      <c r="X161" s="26" t="e">
        <f t="shared" si="23"/>
        <v>#N/A</v>
      </c>
    </row>
    <row r="162" spans="2:24">
      <c r="B162" s="229" t="str">
        <f>IF('E-2'!D164="Y",'E-2'!B164,"--")</f>
        <v>--</v>
      </c>
      <c r="C162" s="162" t="str">
        <f>IF('E-2'!D164="Y",'E-2'!C164,"--")</f>
        <v>--</v>
      </c>
      <c r="D162" s="193" t="str">
        <f>IF('E-2'!D164="Y",'E-2'!D164,"--")</f>
        <v>--</v>
      </c>
      <c r="E162" s="192" t="e">
        <f t="shared" si="16"/>
        <v>#N/A</v>
      </c>
      <c r="F162" s="106" t="e">
        <f>VLOOKUP(B162,'CAO-RBC'!$B$5:$K$265,10,FALSE)</f>
        <v>#N/A</v>
      </c>
      <c r="G162" s="224" t="str">
        <f>'E-2'!G164</f>
        <v>--</v>
      </c>
      <c r="H162" s="225" t="e">
        <f>VLOOKUP($B162,'CAO-RBC'!$B$4:$J$266,3,FALSE)</f>
        <v>#N/A</v>
      </c>
      <c r="I162" s="226" t="e">
        <f t="shared" si="17"/>
        <v>#N/A</v>
      </c>
      <c r="J162" s="225" t="e">
        <f>VLOOKUP($B162,'CAO-RBC'!$B$4:$J$266,4,FALSE)</f>
        <v>#N/A</v>
      </c>
      <c r="K162" s="22" t="e">
        <f t="shared" si="18"/>
        <v>#N/A</v>
      </c>
      <c r="L162" s="227" t="str">
        <f>'E-2'!H164</f>
        <v>--</v>
      </c>
      <c r="M162" s="225" t="e">
        <f>VLOOKUP($B162,'CAO-RBC'!$B$4:$J$266,5,FALSE)</f>
        <v>#N/A</v>
      </c>
      <c r="N162" s="228" t="e">
        <f t="shared" si="19"/>
        <v>#N/A</v>
      </c>
      <c r="O162" s="225" t="e">
        <f>VLOOKUP($B162,'CAO-RBC'!$B$4:$J$266,6,FALSE)</f>
        <v>#N/A</v>
      </c>
      <c r="P162" s="26" t="e">
        <f t="shared" si="20"/>
        <v>#N/A</v>
      </c>
      <c r="Q162" s="85" t="str">
        <f>'E-2'!I164</f>
        <v>--</v>
      </c>
      <c r="R162" s="225" t="e">
        <f>VLOOKUP($B162,'CAO-RBC'!$B$4:$J$266,7,FALSE)</f>
        <v>#N/A</v>
      </c>
      <c r="S162" s="226" t="e">
        <f t="shared" si="21"/>
        <v>#N/A</v>
      </c>
      <c r="T162" s="225" t="e">
        <f>VLOOKUP($B162,'CAO-RBC'!$B$4:$J$266,8,FALSE)</f>
        <v>#N/A</v>
      </c>
      <c r="U162" s="26" t="e">
        <f t="shared" si="22"/>
        <v>#N/A</v>
      </c>
      <c r="V162" s="104" t="str">
        <f>'E-2'!J164</f>
        <v>--</v>
      </c>
      <c r="W162" s="225" t="e">
        <f>VLOOKUP($B162,'CAO-RBC'!$B$4:$J$266,9,FALSE)</f>
        <v>#N/A</v>
      </c>
      <c r="X162" s="26" t="e">
        <f t="shared" si="23"/>
        <v>#N/A</v>
      </c>
    </row>
    <row r="163" spans="2:24">
      <c r="B163" s="229" t="str">
        <f>IF('E-2'!D165="Y",'E-2'!B165,"--")</f>
        <v>--</v>
      </c>
      <c r="C163" s="162" t="str">
        <f>IF('E-2'!D165="Y",'E-2'!C165,"--")</f>
        <v>--</v>
      </c>
      <c r="D163" s="193" t="str">
        <f>IF('E-2'!D165="Y",'E-2'!D165,"--")</f>
        <v>--</v>
      </c>
      <c r="E163" s="192" t="e">
        <f t="shared" si="16"/>
        <v>#N/A</v>
      </c>
      <c r="F163" s="106" t="e">
        <f>VLOOKUP(B163,'CAO-RBC'!$B$5:$K$265,10,FALSE)</f>
        <v>#N/A</v>
      </c>
      <c r="G163" s="224" t="str">
        <f>'E-2'!G165</f>
        <v>--</v>
      </c>
      <c r="H163" s="225" t="e">
        <f>VLOOKUP($B163,'CAO-RBC'!$B$4:$J$266,3,FALSE)</f>
        <v>#N/A</v>
      </c>
      <c r="I163" s="226" t="e">
        <f t="shared" si="17"/>
        <v>#N/A</v>
      </c>
      <c r="J163" s="225" t="e">
        <f>VLOOKUP($B163,'CAO-RBC'!$B$4:$J$266,4,FALSE)</f>
        <v>#N/A</v>
      </c>
      <c r="K163" s="22" t="e">
        <f t="shared" si="18"/>
        <v>#N/A</v>
      </c>
      <c r="L163" s="227" t="str">
        <f>'E-2'!H165</f>
        <v>--</v>
      </c>
      <c r="M163" s="225" t="e">
        <f>VLOOKUP($B163,'CAO-RBC'!$B$4:$J$266,5,FALSE)</f>
        <v>#N/A</v>
      </c>
      <c r="N163" s="228" t="e">
        <f t="shared" si="19"/>
        <v>#N/A</v>
      </c>
      <c r="O163" s="225" t="e">
        <f>VLOOKUP($B163,'CAO-RBC'!$B$4:$J$266,6,FALSE)</f>
        <v>#N/A</v>
      </c>
      <c r="P163" s="26" t="e">
        <f t="shared" si="20"/>
        <v>#N/A</v>
      </c>
      <c r="Q163" s="85" t="str">
        <f>'E-2'!I165</f>
        <v>--</v>
      </c>
      <c r="R163" s="225" t="e">
        <f>VLOOKUP($B163,'CAO-RBC'!$B$4:$J$266,7,FALSE)</f>
        <v>#N/A</v>
      </c>
      <c r="S163" s="226" t="e">
        <f t="shared" si="21"/>
        <v>#N/A</v>
      </c>
      <c r="T163" s="225" t="e">
        <f>VLOOKUP($B163,'CAO-RBC'!$B$4:$J$266,8,FALSE)</f>
        <v>#N/A</v>
      </c>
      <c r="U163" s="26" t="e">
        <f t="shared" si="22"/>
        <v>#N/A</v>
      </c>
      <c r="V163" s="104" t="str">
        <f>'E-2'!J165</f>
        <v>--</v>
      </c>
      <c r="W163" s="225" t="e">
        <f>VLOOKUP($B163,'CAO-RBC'!$B$4:$J$266,9,FALSE)</f>
        <v>#N/A</v>
      </c>
      <c r="X163" s="26" t="e">
        <f t="shared" si="23"/>
        <v>#N/A</v>
      </c>
    </row>
    <row r="164" spans="2:24">
      <c r="B164" s="229" t="str">
        <f>IF('E-2'!D166="Y",'E-2'!B166,"--")</f>
        <v>--</v>
      </c>
      <c r="C164" s="162" t="str">
        <f>IF('E-2'!D166="Y",'E-2'!C166,"--")</f>
        <v>--</v>
      </c>
      <c r="D164" s="193" t="str">
        <f>IF('E-2'!D166="Y",'E-2'!D166,"--")</f>
        <v>--</v>
      </c>
      <c r="E164" s="192" t="e">
        <f t="shared" si="16"/>
        <v>#N/A</v>
      </c>
      <c r="F164" s="106" t="e">
        <f>VLOOKUP(B164,'CAO-RBC'!$B$5:$K$265,10,FALSE)</f>
        <v>#N/A</v>
      </c>
      <c r="G164" s="224" t="str">
        <f>'E-2'!G166</f>
        <v>--</v>
      </c>
      <c r="H164" s="225" t="e">
        <f>VLOOKUP($B164,'CAO-RBC'!$B$4:$J$266,3,FALSE)</f>
        <v>#N/A</v>
      </c>
      <c r="I164" s="226" t="e">
        <f t="shared" si="17"/>
        <v>#N/A</v>
      </c>
      <c r="J164" s="225" t="e">
        <f>VLOOKUP($B164,'CAO-RBC'!$B$4:$J$266,4,FALSE)</f>
        <v>#N/A</v>
      </c>
      <c r="K164" s="22" t="e">
        <f t="shared" si="18"/>
        <v>#N/A</v>
      </c>
      <c r="L164" s="227" t="str">
        <f>'E-2'!H166</f>
        <v>--</v>
      </c>
      <c r="M164" s="225" t="e">
        <f>VLOOKUP($B164,'CAO-RBC'!$B$4:$J$266,5,FALSE)</f>
        <v>#N/A</v>
      </c>
      <c r="N164" s="228" t="e">
        <f t="shared" si="19"/>
        <v>#N/A</v>
      </c>
      <c r="O164" s="225" t="e">
        <f>VLOOKUP($B164,'CAO-RBC'!$B$4:$J$266,6,FALSE)</f>
        <v>#N/A</v>
      </c>
      <c r="P164" s="26" t="e">
        <f t="shared" si="20"/>
        <v>#N/A</v>
      </c>
      <c r="Q164" s="85" t="str">
        <f>'E-2'!I166</f>
        <v>--</v>
      </c>
      <c r="R164" s="225" t="e">
        <f>VLOOKUP($B164,'CAO-RBC'!$B$4:$J$266,7,FALSE)</f>
        <v>#N/A</v>
      </c>
      <c r="S164" s="226" t="e">
        <f t="shared" si="21"/>
        <v>#N/A</v>
      </c>
      <c r="T164" s="225" t="e">
        <f>VLOOKUP($B164,'CAO-RBC'!$B$4:$J$266,8,FALSE)</f>
        <v>#N/A</v>
      </c>
      <c r="U164" s="26" t="e">
        <f t="shared" si="22"/>
        <v>#N/A</v>
      </c>
      <c r="V164" s="104" t="str">
        <f>'E-2'!J166</f>
        <v>--</v>
      </c>
      <c r="W164" s="225" t="e">
        <f>VLOOKUP($B164,'CAO-RBC'!$B$4:$J$266,9,FALSE)</f>
        <v>#N/A</v>
      </c>
      <c r="X164" s="26" t="e">
        <f t="shared" si="23"/>
        <v>#N/A</v>
      </c>
    </row>
    <row r="165" spans="2:24">
      <c r="B165" s="229" t="str">
        <f>IF('E-2'!D167="Y",'E-2'!B167,"--")</f>
        <v>--</v>
      </c>
      <c r="C165" s="162" t="str">
        <f>IF('E-2'!D167="Y",'E-2'!C167,"--")</f>
        <v>--</v>
      </c>
      <c r="D165" s="193" t="str">
        <f>IF('E-2'!D167="Y",'E-2'!D167,"--")</f>
        <v>--</v>
      </c>
      <c r="E165" s="192" t="e">
        <f t="shared" si="16"/>
        <v>#N/A</v>
      </c>
      <c r="F165" s="106" t="e">
        <f>VLOOKUP(B165,'CAO-RBC'!$B$5:$K$265,10,FALSE)</f>
        <v>#N/A</v>
      </c>
      <c r="G165" s="224" t="str">
        <f>'E-2'!G167</f>
        <v>--</v>
      </c>
      <c r="H165" s="225" t="e">
        <f>VLOOKUP($B165,'CAO-RBC'!$B$4:$J$266,3,FALSE)</f>
        <v>#N/A</v>
      </c>
      <c r="I165" s="226" t="e">
        <f t="shared" si="17"/>
        <v>#N/A</v>
      </c>
      <c r="J165" s="225" t="e">
        <f>VLOOKUP($B165,'CAO-RBC'!$B$4:$J$266,4,FALSE)</f>
        <v>#N/A</v>
      </c>
      <c r="K165" s="22" t="e">
        <f t="shared" si="18"/>
        <v>#N/A</v>
      </c>
      <c r="L165" s="227" t="str">
        <f>'E-2'!H167</f>
        <v>--</v>
      </c>
      <c r="M165" s="225" t="e">
        <f>VLOOKUP($B165,'CAO-RBC'!$B$4:$J$266,5,FALSE)</f>
        <v>#N/A</v>
      </c>
      <c r="N165" s="228" t="e">
        <f t="shared" si="19"/>
        <v>#N/A</v>
      </c>
      <c r="O165" s="225" t="e">
        <f>VLOOKUP($B165,'CAO-RBC'!$B$4:$J$266,6,FALSE)</f>
        <v>#N/A</v>
      </c>
      <c r="P165" s="26" t="e">
        <f t="shared" si="20"/>
        <v>#N/A</v>
      </c>
      <c r="Q165" s="85" t="str">
        <f>'E-2'!I167</f>
        <v>--</v>
      </c>
      <c r="R165" s="225" t="e">
        <f>VLOOKUP($B165,'CAO-RBC'!$B$4:$J$266,7,FALSE)</f>
        <v>#N/A</v>
      </c>
      <c r="S165" s="226" t="e">
        <f t="shared" si="21"/>
        <v>#N/A</v>
      </c>
      <c r="T165" s="225" t="e">
        <f>VLOOKUP($B165,'CAO-RBC'!$B$4:$J$266,8,FALSE)</f>
        <v>#N/A</v>
      </c>
      <c r="U165" s="26" t="e">
        <f t="shared" si="22"/>
        <v>#N/A</v>
      </c>
      <c r="V165" s="104" t="str">
        <f>'E-2'!J167</f>
        <v>--</v>
      </c>
      <c r="W165" s="225" t="e">
        <f>VLOOKUP($B165,'CAO-RBC'!$B$4:$J$266,9,FALSE)</f>
        <v>#N/A</v>
      </c>
      <c r="X165" s="26" t="e">
        <f t="shared" si="23"/>
        <v>#N/A</v>
      </c>
    </row>
    <row r="166" spans="2:24">
      <c r="B166" s="229" t="str">
        <f>IF('E-2'!D168="Y",'E-2'!B168,"--")</f>
        <v>--</v>
      </c>
      <c r="C166" s="162" t="str">
        <f>IF('E-2'!D168="Y",'E-2'!C168,"--")</f>
        <v>--</v>
      </c>
      <c r="D166" s="193" t="str">
        <f>IF('E-2'!D168="Y",'E-2'!D168,"--")</f>
        <v>--</v>
      </c>
      <c r="E166" s="192" t="e">
        <f t="shared" si="16"/>
        <v>#N/A</v>
      </c>
      <c r="F166" s="106" t="e">
        <f>VLOOKUP(B166,'CAO-RBC'!$B$5:$K$265,10,FALSE)</f>
        <v>#N/A</v>
      </c>
      <c r="G166" s="224" t="str">
        <f>'E-2'!G168</f>
        <v>--</v>
      </c>
      <c r="H166" s="225" t="e">
        <f>VLOOKUP($B166,'CAO-RBC'!$B$4:$J$266,3,FALSE)</f>
        <v>#N/A</v>
      </c>
      <c r="I166" s="226" t="e">
        <f t="shared" si="17"/>
        <v>#N/A</v>
      </c>
      <c r="J166" s="225" t="e">
        <f>VLOOKUP($B166,'CAO-RBC'!$B$4:$J$266,4,FALSE)</f>
        <v>#N/A</v>
      </c>
      <c r="K166" s="22" t="e">
        <f t="shared" si="18"/>
        <v>#N/A</v>
      </c>
      <c r="L166" s="227" t="str">
        <f>'E-2'!H168</f>
        <v>--</v>
      </c>
      <c r="M166" s="225" t="e">
        <f>VLOOKUP($B166,'CAO-RBC'!$B$4:$J$266,5,FALSE)</f>
        <v>#N/A</v>
      </c>
      <c r="N166" s="228" t="e">
        <f t="shared" si="19"/>
        <v>#N/A</v>
      </c>
      <c r="O166" s="225" t="e">
        <f>VLOOKUP($B166,'CAO-RBC'!$B$4:$J$266,6,FALSE)</f>
        <v>#N/A</v>
      </c>
      <c r="P166" s="26" t="e">
        <f t="shared" si="20"/>
        <v>#N/A</v>
      </c>
      <c r="Q166" s="85" t="str">
        <f>'E-2'!I168</f>
        <v>--</v>
      </c>
      <c r="R166" s="225" t="e">
        <f>VLOOKUP($B166,'CAO-RBC'!$B$4:$J$266,7,FALSE)</f>
        <v>#N/A</v>
      </c>
      <c r="S166" s="226" t="e">
        <f t="shared" si="21"/>
        <v>#N/A</v>
      </c>
      <c r="T166" s="225" t="e">
        <f>VLOOKUP($B166,'CAO-RBC'!$B$4:$J$266,8,FALSE)</f>
        <v>#N/A</v>
      </c>
      <c r="U166" s="26" t="e">
        <f t="shared" si="22"/>
        <v>#N/A</v>
      </c>
      <c r="V166" s="104" t="str">
        <f>'E-2'!J168</f>
        <v>--</v>
      </c>
      <c r="W166" s="225" t="e">
        <f>VLOOKUP($B166,'CAO-RBC'!$B$4:$J$266,9,FALSE)</f>
        <v>#N/A</v>
      </c>
      <c r="X166" s="26" t="e">
        <f t="shared" si="23"/>
        <v>#N/A</v>
      </c>
    </row>
    <row r="167" spans="2:24">
      <c r="B167" s="229" t="str">
        <f>IF('E-2'!D169="Y",'E-2'!B169,"--")</f>
        <v>--</v>
      </c>
      <c r="C167" s="162" t="str">
        <f>IF('E-2'!D169="Y",'E-2'!C169,"--")</f>
        <v>--</v>
      </c>
      <c r="D167" s="193" t="str">
        <f>IF('E-2'!D169="Y",'E-2'!D169,"--")</f>
        <v>--</v>
      </c>
      <c r="E167" s="192" t="e">
        <f t="shared" si="16"/>
        <v>#N/A</v>
      </c>
      <c r="F167" s="106" t="e">
        <f>VLOOKUP(B167,'CAO-RBC'!$B$5:$K$265,10,FALSE)</f>
        <v>#N/A</v>
      </c>
      <c r="G167" s="224" t="str">
        <f>'E-2'!G169</f>
        <v>--</v>
      </c>
      <c r="H167" s="225" t="e">
        <f>VLOOKUP($B167,'CAO-RBC'!$B$4:$J$266,3,FALSE)</f>
        <v>#N/A</v>
      </c>
      <c r="I167" s="226" t="e">
        <f t="shared" si="17"/>
        <v>#N/A</v>
      </c>
      <c r="J167" s="225" t="e">
        <f>VLOOKUP($B167,'CAO-RBC'!$B$4:$J$266,4,FALSE)</f>
        <v>#N/A</v>
      </c>
      <c r="K167" s="22" t="e">
        <f t="shared" si="18"/>
        <v>#N/A</v>
      </c>
      <c r="L167" s="227" t="str">
        <f>'E-2'!H169</f>
        <v>--</v>
      </c>
      <c r="M167" s="225" t="e">
        <f>VLOOKUP($B167,'CAO-RBC'!$B$4:$J$266,5,FALSE)</f>
        <v>#N/A</v>
      </c>
      <c r="N167" s="228" t="e">
        <f t="shared" si="19"/>
        <v>#N/A</v>
      </c>
      <c r="O167" s="225" t="e">
        <f>VLOOKUP($B167,'CAO-RBC'!$B$4:$J$266,6,FALSE)</f>
        <v>#N/A</v>
      </c>
      <c r="P167" s="26" t="e">
        <f t="shared" si="20"/>
        <v>#N/A</v>
      </c>
      <c r="Q167" s="85" t="str">
        <f>'E-2'!I169</f>
        <v>--</v>
      </c>
      <c r="R167" s="225" t="e">
        <f>VLOOKUP($B167,'CAO-RBC'!$B$4:$J$266,7,FALSE)</f>
        <v>#N/A</v>
      </c>
      <c r="S167" s="226" t="e">
        <f t="shared" si="21"/>
        <v>#N/A</v>
      </c>
      <c r="T167" s="225" t="e">
        <f>VLOOKUP($B167,'CAO-RBC'!$B$4:$J$266,8,FALSE)</f>
        <v>#N/A</v>
      </c>
      <c r="U167" s="26" t="e">
        <f t="shared" si="22"/>
        <v>#N/A</v>
      </c>
      <c r="V167" s="104" t="str">
        <f>'E-2'!J169</f>
        <v>--</v>
      </c>
      <c r="W167" s="225" t="e">
        <f>VLOOKUP($B167,'CAO-RBC'!$B$4:$J$266,9,FALSE)</f>
        <v>#N/A</v>
      </c>
      <c r="X167" s="26" t="e">
        <f t="shared" si="23"/>
        <v>#N/A</v>
      </c>
    </row>
    <row r="168" spans="2:24">
      <c r="B168" s="229" t="str">
        <f>IF('E-2'!D170="Y",'E-2'!B170,"--")</f>
        <v>--</v>
      </c>
      <c r="C168" s="162" t="str">
        <f>IF('E-2'!D170="Y",'E-2'!C170,"--")</f>
        <v>--</v>
      </c>
      <c r="D168" s="193" t="str">
        <f>IF('E-2'!D170="Y",'E-2'!D170,"--")</f>
        <v>--</v>
      </c>
      <c r="E168" s="192" t="e">
        <f t="shared" si="16"/>
        <v>#N/A</v>
      </c>
      <c r="F168" s="106" t="e">
        <f>VLOOKUP(B168,'CAO-RBC'!$B$5:$K$265,10,FALSE)</f>
        <v>#N/A</v>
      </c>
      <c r="G168" s="224" t="str">
        <f>'E-2'!G170</f>
        <v>--</v>
      </c>
      <c r="H168" s="225" t="e">
        <f>VLOOKUP($B168,'CAO-RBC'!$B$4:$J$266,3,FALSE)</f>
        <v>#N/A</v>
      </c>
      <c r="I168" s="226" t="e">
        <f t="shared" si="17"/>
        <v>#N/A</v>
      </c>
      <c r="J168" s="225" t="e">
        <f>VLOOKUP($B168,'CAO-RBC'!$B$4:$J$266,4,FALSE)</f>
        <v>#N/A</v>
      </c>
      <c r="K168" s="22" t="e">
        <f t="shared" si="18"/>
        <v>#N/A</v>
      </c>
      <c r="L168" s="227" t="str">
        <f>'E-2'!H170</f>
        <v>--</v>
      </c>
      <c r="M168" s="225" t="e">
        <f>VLOOKUP($B168,'CAO-RBC'!$B$4:$J$266,5,FALSE)</f>
        <v>#N/A</v>
      </c>
      <c r="N168" s="228" t="e">
        <f t="shared" si="19"/>
        <v>#N/A</v>
      </c>
      <c r="O168" s="225" t="e">
        <f>VLOOKUP($B168,'CAO-RBC'!$B$4:$J$266,6,FALSE)</f>
        <v>#N/A</v>
      </c>
      <c r="P168" s="26" t="e">
        <f t="shared" si="20"/>
        <v>#N/A</v>
      </c>
      <c r="Q168" s="85" t="str">
        <f>'E-2'!I170</f>
        <v>--</v>
      </c>
      <c r="R168" s="225" t="e">
        <f>VLOOKUP($B168,'CAO-RBC'!$B$4:$J$266,7,FALSE)</f>
        <v>#N/A</v>
      </c>
      <c r="S168" s="226" t="e">
        <f t="shared" si="21"/>
        <v>#N/A</v>
      </c>
      <c r="T168" s="225" t="e">
        <f>VLOOKUP($B168,'CAO-RBC'!$B$4:$J$266,8,FALSE)</f>
        <v>#N/A</v>
      </c>
      <c r="U168" s="26" t="e">
        <f t="shared" si="22"/>
        <v>#N/A</v>
      </c>
      <c r="V168" s="104" t="str">
        <f>'E-2'!J170</f>
        <v>--</v>
      </c>
      <c r="W168" s="225" t="e">
        <f>VLOOKUP($B168,'CAO-RBC'!$B$4:$J$266,9,FALSE)</f>
        <v>#N/A</v>
      </c>
      <c r="X168" s="26" t="e">
        <f t="shared" si="23"/>
        <v>#N/A</v>
      </c>
    </row>
    <row r="169" spans="2:24">
      <c r="B169" s="229" t="str">
        <f>IF('E-2'!D171="Y",'E-2'!B171,"--")</f>
        <v>--</v>
      </c>
      <c r="C169" s="162" t="str">
        <f>IF('E-2'!D171="Y",'E-2'!C171,"--")</f>
        <v>--</v>
      </c>
      <c r="D169" s="193" t="str">
        <f>IF('E-2'!D171="Y",'E-2'!D171,"--")</f>
        <v>--</v>
      </c>
      <c r="E169" s="192" t="e">
        <f t="shared" si="16"/>
        <v>#N/A</v>
      </c>
      <c r="F169" s="106" t="e">
        <f>VLOOKUP(B169,'CAO-RBC'!$B$5:$K$265,10,FALSE)</f>
        <v>#N/A</v>
      </c>
      <c r="G169" s="224" t="str">
        <f>'E-2'!G171</f>
        <v>--</v>
      </c>
      <c r="H169" s="225" t="e">
        <f>VLOOKUP($B169,'CAO-RBC'!$B$4:$J$266,3,FALSE)</f>
        <v>#N/A</v>
      </c>
      <c r="I169" s="226" t="e">
        <f t="shared" si="17"/>
        <v>#N/A</v>
      </c>
      <c r="J169" s="225" t="e">
        <f>VLOOKUP($B169,'CAO-RBC'!$B$4:$J$266,4,FALSE)</f>
        <v>#N/A</v>
      </c>
      <c r="K169" s="22" t="e">
        <f t="shared" si="18"/>
        <v>#N/A</v>
      </c>
      <c r="L169" s="227" t="str">
        <f>'E-2'!H171</f>
        <v>--</v>
      </c>
      <c r="M169" s="225" t="e">
        <f>VLOOKUP($B169,'CAO-RBC'!$B$4:$J$266,5,FALSE)</f>
        <v>#N/A</v>
      </c>
      <c r="N169" s="228" t="e">
        <f t="shared" si="19"/>
        <v>#N/A</v>
      </c>
      <c r="O169" s="225" t="e">
        <f>VLOOKUP($B169,'CAO-RBC'!$B$4:$J$266,6,FALSE)</f>
        <v>#N/A</v>
      </c>
      <c r="P169" s="26" t="e">
        <f t="shared" si="20"/>
        <v>#N/A</v>
      </c>
      <c r="Q169" s="85" t="str">
        <f>'E-2'!I171</f>
        <v>--</v>
      </c>
      <c r="R169" s="225" t="e">
        <f>VLOOKUP($B169,'CAO-RBC'!$B$4:$J$266,7,FALSE)</f>
        <v>#N/A</v>
      </c>
      <c r="S169" s="226" t="e">
        <f t="shared" si="21"/>
        <v>#N/A</v>
      </c>
      <c r="T169" s="225" t="e">
        <f>VLOOKUP($B169,'CAO-RBC'!$B$4:$J$266,8,FALSE)</f>
        <v>#N/A</v>
      </c>
      <c r="U169" s="26" t="e">
        <f t="shared" si="22"/>
        <v>#N/A</v>
      </c>
      <c r="V169" s="104" t="str">
        <f>'E-2'!J171</f>
        <v>--</v>
      </c>
      <c r="W169" s="225" t="e">
        <f>VLOOKUP($B169,'CAO-RBC'!$B$4:$J$266,9,FALSE)</f>
        <v>#N/A</v>
      </c>
      <c r="X169" s="26" t="e">
        <f t="shared" si="23"/>
        <v>#N/A</v>
      </c>
    </row>
    <row r="170" spans="2:24">
      <c r="B170" s="229" t="str">
        <f>IF('E-2'!D172="Y",'E-2'!B172,"--")</f>
        <v>--</v>
      </c>
      <c r="C170" s="162" t="str">
        <f>IF('E-2'!D172="Y",'E-2'!C172,"--")</f>
        <v>--</v>
      </c>
      <c r="D170" s="193" t="str">
        <f>IF('E-2'!D172="Y",'E-2'!D172,"--")</f>
        <v>--</v>
      </c>
      <c r="E170" s="192" t="e">
        <f t="shared" si="16"/>
        <v>#N/A</v>
      </c>
      <c r="F170" s="106" t="e">
        <f>VLOOKUP(B170,'CAO-RBC'!$B$5:$K$265,10,FALSE)</f>
        <v>#N/A</v>
      </c>
      <c r="G170" s="224" t="str">
        <f>'E-2'!G172</f>
        <v>--</v>
      </c>
      <c r="H170" s="225" t="e">
        <f>VLOOKUP($B170,'CAO-RBC'!$B$4:$J$266,3,FALSE)</f>
        <v>#N/A</v>
      </c>
      <c r="I170" s="226" t="e">
        <f t="shared" si="17"/>
        <v>#N/A</v>
      </c>
      <c r="J170" s="225" t="e">
        <f>VLOOKUP($B170,'CAO-RBC'!$B$4:$J$266,4,FALSE)</f>
        <v>#N/A</v>
      </c>
      <c r="K170" s="22" t="e">
        <f t="shared" si="18"/>
        <v>#N/A</v>
      </c>
      <c r="L170" s="227" t="str">
        <f>'E-2'!H172</f>
        <v>--</v>
      </c>
      <c r="M170" s="225" t="e">
        <f>VLOOKUP($B170,'CAO-RBC'!$B$4:$J$266,5,FALSE)</f>
        <v>#N/A</v>
      </c>
      <c r="N170" s="228" t="e">
        <f t="shared" si="19"/>
        <v>#N/A</v>
      </c>
      <c r="O170" s="225" t="e">
        <f>VLOOKUP($B170,'CAO-RBC'!$B$4:$J$266,6,FALSE)</f>
        <v>#N/A</v>
      </c>
      <c r="P170" s="26" t="e">
        <f t="shared" si="20"/>
        <v>#N/A</v>
      </c>
      <c r="Q170" s="85" t="str">
        <f>'E-2'!I172</f>
        <v>--</v>
      </c>
      <c r="R170" s="225" t="e">
        <f>VLOOKUP($B170,'CAO-RBC'!$B$4:$J$266,7,FALSE)</f>
        <v>#N/A</v>
      </c>
      <c r="S170" s="226" t="e">
        <f t="shared" si="21"/>
        <v>#N/A</v>
      </c>
      <c r="T170" s="225" t="e">
        <f>VLOOKUP($B170,'CAO-RBC'!$B$4:$J$266,8,FALSE)</f>
        <v>#N/A</v>
      </c>
      <c r="U170" s="26" t="e">
        <f t="shared" si="22"/>
        <v>#N/A</v>
      </c>
      <c r="V170" s="104" t="str">
        <f>'E-2'!J172</f>
        <v>--</v>
      </c>
      <c r="W170" s="225" t="e">
        <f>VLOOKUP($B170,'CAO-RBC'!$B$4:$J$266,9,FALSE)</f>
        <v>#N/A</v>
      </c>
      <c r="X170" s="26" t="e">
        <f t="shared" si="23"/>
        <v>#N/A</v>
      </c>
    </row>
    <row r="171" spans="2:24">
      <c r="B171" s="229" t="str">
        <f>IF('E-2'!D173="Y",'E-2'!B173,"--")</f>
        <v>--</v>
      </c>
      <c r="C171" s="162" t="str">
        <f>IF('E-2'!D173="Y",'E-2'!C173,"--")</f>
        <v>--</v>
      </c>
      <c r="D171" s="193" t="str">
        <f>IF('E-2'!D173="Y",'E-2'!D173,"--")</f>
        <v>--</v>
      </c>
      <c r="E171" s="192" t="e">
        <f t="shared" si="16"/>
        <v>#N/A</v>
      </c>
      <c r="F171" s="106" t="e">
        <f>VLOOKUP(B171,'CAO-RBC'!$B$5:$K$265,10,FALSE)</f>
        <v>#N/A</v>
      </c>
      <c r="G171" s="224" t="str">
        <f>'E-2'!G173</f>
        <v>--</v>
      </c>
      <c r="H171" s="225" t="e">
        <f>VLOOKUP($B171,'CAO-RBC'!$B$4:$J$266,3,FALSE)</f>
        <v>#N/A</v>
      </c>
      <c r="I171" s="226" t="e">
        <f t="shared" si="17"/>
        <v>#N/A</v>
      </c>
      <c r="J171" s="225" t="e">
        <f>VLOOKUP($B171,'CAO-RBC'!$B$4:$J$266,4,FALSE)</f>
        <v>#N/A</v>
      </c>
      <c r="K171" s="22" t="e">
        <f t="shared" si="18"/>
        <v>#N/A</v>
      </c>
      <c r="L171" s="227" t="str">
        <f>'E-2'!H173</f>
        <v>--</v>
      </c>
      <c r="M171" s="225" t="e">
        <f>VLOOKUP($B171,'CAO-RBC'!$B$4:$J$266,5,FALSE)</f>
        <v>#N/A</v>
      </c>
      <c r="N171" s="228" t="e">
        <f t="shared" si="19"/>
        <v>#N/A</v>
      </c>
      <c r="O171" s="225" t="e">
        <f>VLOOKUP($B171,'CAO-RBC'!$B$4:$J$266,6,FALSE)</f>
        <v>#N/A</v>
      </c>
      <c r="P171" s="26" t="e">
        <f t="shared" si="20"/>
        <v>#N/A</v>
      </c>
      <c r="Q171" s="85" t="str">
        <f>'E-2'!I173</f>
        <v>--</v>
      </c>
      <c r="R171" s="225" t="e">
        <f>VLOOKUP($B171,'CAO-RBC'!$B$4:$J$266,7,FALSE)</f>
        <v>#N/A</v>
      </c>
      <c r="S171" s="226" t="e">
        <f t="shared" si="21"/>
        <v>#N/A</v>
      </c>
      <c r="T171" s="225" t="e">
        <f>VLOOKUP($B171,'CAO-RBC'!$B$4:$J$266,8,FALSE)</f>
        <v>#N/A</v>
      </c>
      <c r="U171" s="26" t="e">
        <f t="shared" si="22"/>
        <v>#N/A</v>
      </c>
      <c r="V171" s="104" t="str">
        <f>'E-2'!J173</f>
        <v>--</v>
      </c>
      <c r="W171" s="225" t="e">
        <f>VLOOKUP($B171,'CAO-RBC'!$B$4:$J$266,9,FALSE)</f>
        <v>#N/A</v>
      </c>
      <c r="X171" s="26" t="e">
        <f t="shared" si="23"/>
        <v>#N/A</v>
      </c>
    </row>
    <row r="172" spans="2:24">
      <c r="B172" s="229" t="str">
        <f>IF('E-2'!D174="Y",'E-2'!B174,"--")</f>
        <v>--</v>
      </c>
      <c r="C172" s="162" t="str">
        <f>IF('E-2'!D174="Y",'E-2'!C174,"--")</f>
        <v>--</v>
      </c>
      <c r="D172" s="193" t="str">
        <f>IF('E-2'!D174="Y",'E-2'!D174,"--")</f>
        <v>--</v>
      </c>
      <c r="E172" s="192" t="e">
        <f t="shared" si="16"/>
        <v>#N/A</v>
      </c>
      <c r="F172" s="106" t="e">
        <f>VLOOKUP(B172,'CAO-RBC'!$B$5:$K$265,10,FALSE)</f>
        <v>#N/A</v>
      </c>
      <c r="G172" s="224" t="str">
        <f>'E-2'!G174</f>
        <v>--</v>
      </c>
      <c r="H172" s="225" t="e">
        <f>VLOOKUP($B172,'CAO-RBC'!$B$4:$J$266,3,FALSE)</f>
        <v>#N/A</v>
      </c>
      <c r="I172" s="226" t="e">
        <f t="shared" si="17"/>
        <v>#N/A</v>
      </c>
      <c r="J172" s="225" t="e">
        <f>VLOOKUP($B172,'CAO-RBC'!$B$4:$J$266,4,FALSE)</f>
        <v>#N/A</v>
      </c>
      <c r="K172" s="22" t="e">
        <f t="shared" si="18"/>
        <v>#N/A</v>
      </c>
      <c r="L172" s="227" t="str">
        <f>'E-2'!H174</f>
        <v>--</v>
      </c>
      <c r="M172" s="225" t="e">
        <f>VLOOKUP($B172,'CAO-RBC'!$B$4:$J$266,5,FALSE)</f>
        <v>#N/A</v>
      </c>
      <c r="N172" s="228" t="e">
        <f t="shared" si="19"/>
        <v>#N/A</v>
      </c>
      <c r="O172" s="225" t="e">
        <f>VLOOKUP($B172,'CAO-RBC'!$B$4:$J$266,6,FALSE)</f>
        <v>#N/A</v>
      </c>
      <c r="P172" s="26" t="e">
        <f t="shared" si="20"/>
        <v>#N/A</v>
      </c>
      <c r="Q172" s="85" t="str">
        <f>'E-2'!I174</f>
        <v>--</v>
      </c>
      <c r="R172" s="225" t="e">
        <f>VLOOKUP($B172,'CAO-RBC'!$B$4:$J$266,7,FALSE)</f>
        <v>#N/A</v>
      </c>
      <c r="S172" s="226" t="e">
        <f t="shared" si="21"/>
        <v>#N/A</v>
      </c>
      <c r="T172" s="225" t="e">
        <f>VLOOKUP($B172,'CAO-RBC'!$B$4:$J$266,8,FALSE)</f>
        <v>#N/A</v>
      </c>
      <c r="U172" s="26" t="e">
        <f t="shared" si="22"/>
        <v>#N/A</v>
      </c>
      <c r="V172" s="104" t="str">
        <f>'E-2'!J174</f>
        <v>--</v>
      </c>
      <c r="W172" s="225" t="e">
        <f>VLOOKUP($B172,'CAO-RBC'!$B$4:$J$266,9,FALSE)</f>
        <v>#N/A</v>
      </c>
      <c r="X172" s="26" t="e">
        <f t="shared" si="23"/>
        <v>#N/A</v>
      </c>
    </row>
    <row r="173" spans="2:24">
      <c r="B173" s="229" t="str">
        <f>IF('E-2'!D175="Y",'E-2'!B175,"--")</f>
        <v>--</v>
      </c>
      <c r="C173" s="162" t="str">
        <f>IF('E-2'!D175="Y",'E-2'!C175,"--")</f>
        <v>--</v>
      </c>
      <c r="D173" s="193" t="str">
        <f>IF('E-2'!D175="Y",'E-2'!D175,"--")</f>
        <v>--</v>
      </c>
      <c r="E173" s="192" t="e">
        <f t="shared" si="16"/>
        <v>#N/A</v>
      </c>
      <c r="F173" s="106" t="e">
        <f>VLOOKUP(B173,'CAO-RBC'!$B$5:$K$265,10,FALSE)</f>
        <v>#N/A</v>
      </c>
      <c r="G173" s="224" t="str">
        <f>'E-2'!G175</f>
        <v>--</v>
      </c>
      <c r="H173" s="225" t="e">
        <f>VLOOKUP($B173,'CAO-RBC'!$B$4:$J$266,3,FALSE)</f>
        <v>#N/A</v>
      </c>
      <c r="I173" s="226" t="e">
        <f t="shared" si="17"/>
        <v>#N/A</v>
      </c>
      <c r="J173" s="225" t="e">
        <f>VLOOKUP($B173,'CAO-RBC'!$B$4:$J$266,4,FALSE)</f>
        <v>#N/A</v>
      </c>
      <c r="K173" s="22" t="e">
        <f t="shared" si="18"/>
        <v>#N/A</v>
      </c>
      <c r="L173" s="227" t="str">
        <f>'E-2'!H175</f>
        <v>--</v>
      </c>
      <c r="M173" s="225" t="e">
        <f>VLOOKUP($B173,'CAO-RBC'!$B$4:$J$266,5,FALSE)</f>
        <v>#N/A</v>
      </c>
      <c r="N173" s="228" t="e">
        <f t="shared" si="19"/>
        <v>#N/A</v>
      </c>
      <c r="O173" s="225" t="e">
        <f>VLOOKUP($B173,'CAO-RBC'!$B$4:$J$266,6,FALSE)</f>
        <v>#N/A</v>
      </c>
      <c r="P173" s="26" t="e">
        <f t="shared" si="20"/>
        <v>#N/A</v>
      </c>
      <c r="Q173" s="85" t="str">
        <f>'E-2'!I175</f>
        <v>--</v>
      </c>
      <c r="R173" s="225" t="e">
        <f>VLOOKUP($B173,'CAO-RBC'!$B$4:$J$266,7,FALSE)</f>
        <v>#N/A</v>
      </c>
      <c r="S173" s="226" t="e">
        <f t="shared" si="21"/>
        <v>#N/A</v>
      </c>
      <c r="T173" s="225" t="e">
        <f>VLOOKUP($B173,'CAO-RBC'!$B$4:$J$266,8,FALSE)</f>
        <v>#N/A</v>
      </c>
      <c r="U173" s="26" t="e">
        <f t="shared" si="22"/>
        <v>#N/A</v>
      </c>
      <c r="V173" s="104" t="str">
        <f>'E-2'!J175</f>
        <v>--</v>
      </c>
      <c r="W173" s="225" t="e">
        <f>VLOOKUP($B173,'CAO-RBC'!$B$4:$J$266,9,FALSE)</f>
        <v>#N/A</v>
      </c>
      <c r="X173" s="26" t="e">
        <f t="shared" si="23"/>
        <v>#N/A</v>
      </c>
    </row>
    <row r="174" spans="2:24">
      <c r="B174" s="229" t="str">
        <f>IF('E-2'!D176="Y",'E-2'!B176,"--")</f>
        <v>--</v>
      </c>
      <c r="C174" s="162" t="str">
        <f>IF('E-2'!D176="Y",'E-2'!C176,"--")</f>
        <v>--</v>
      </c>
      <c r="D174" s="193" t="str">
        <f>IF('E-2'!D176="Y",'E-2'!D176,"--")</f>
        <v>--</v>
      </c>
      <c r="E174" s="192" t="e">
        <f t="shared" si="16"/>
        <v>#N/A</v>
      </c>
      <c r="F174" s="106" t="e">
        <f>VLOOKUP(B174,'CAO-RBC'!$B$5:$K$265,10,FALSE)</f>
        <v>#N/A</v>
      </c>
      <c r="G174" s="224" t="str">
        <f>'E-2'!G176</f>
        <v>--</v>
      </c>
      <c r="H174" s="225" t="e">
        <f>VLOOKUP($B174,'CAO-RBC'!$B$4:$J$266,3,FALSE)</f>
        <v>#N/A</v>
      </c>
      <c r="I174" s="226" t="e">
        <f t="shared" si="17"/>
        <v>#N/A</v>
      </c>
      <c r="J174" s="225" t="e">
        <f>VLOOKUP($B174,'CAO-RBC'!$B$4:$J$266,4,FALSE)</f>
        <v>#N/A</v>
      </c>
      <c r="K174" s="22" t="e">
        <f t="shared" si="18"/>
        <v>#N/A</v>
      </c>
      <c r="L174" s="227" t="str">
        <f>'E-2'!H176</f>
        <v>--</v>
      </c>
      <c r="M174" s="225" t="e">
        <f>VLOOKUP($B174,'CAO-RBC'!$B$4:$J$266,5,FALSE)</f>
        <v>#N/A</v>
      </c>
      <c r="N174" s="228" t="e">
        <f t="shared" si="19"/>
        <v>#N/A</v>
      </c>
      <c r="O174" s="225" t="e">
        <f>VLOOKUP($B174,'CAO-RBC'!$B$4:$J$266,6,FALSE)</f>
        <v>#N/A</v>
      </c>
      <c r="P174" s="26" t="e">
        <f t="shared" si="20"/>
        <v>#N/A</v>
      </c>
      <c r="Q174" s="85" t="str">
        <f>'E-2'!I176</f>
        <v>--</v>
      </c>
      <c r="R174" s="225" t="e">
        <f>VLOOKUP($B174,'CAO-RBC'!$B$4:$J$266,7,FALSE)</f>
        <v>#N/A</v>
      </c>
      <c r="S174" s="226" t="e">
        <f t="shared" si="21"/>
        <v>#N/A</v>
      </c>
      <c r="T174" s="225" t="e">
        <f>VLOOKUP($B174,'CAO-RBC'!$B$4:$J$266,8,FALSE)</f>
        <v>#N/A</v>
      </c>
      <c r="U174" s="26" t="e">
        <f t="shared" si="22"/>
        <v>#N/A</v>
      </c>
      <c r="V174" s="104" t="str">
        <f>'E-2'!J176</f>
        <v>--</v>
      </c>
      <c r="W174" s="225" t="e">
        <f>VLOOKUP($B174,'CAO-RBC'!$B$4:$J$266,9,FALSE)</f>
        <v>#N/A</v>
      </c>
      <c r="X174" s="26" t="e">
        <f t="shared" si="23"/>
        <v>#N/A</v>
      </c>
    </row>
    <row r="175" spans="2:24">
      <c r="B175" s="229" t="str">
        <f>IF('E-2'!D177="Y",'E-2'!B177,"--")</f>
        <v>--</v>
      </c>
      <c r="C175" s="162" t="str">
        <f>IF('E-2'!D177="Y",'E-2'!C177,"--")</f>
        <v>--</v>
      </c>
      <c r="D175" s="193" t="str">
        <f>IF('E-2'!D177="Y",'E-2'!D177,"--")</f>
        <v>--</v>
      </c>
      <c r="E175" s="192" t="e">
        <f t="shared" si="16"/>
        <v>#N/A</v>
      </c>
      <c r="F175" s="106" t="e">
        <f>VLOOKUP(B175,'CAO-RBC'!$B$5:$K$265,10,FALSE)</f>
        <v>#N/A</v>
      </c>
      <c r="G175" s="224" t="str">
        <f>'E-2'!G177</f>
        <v>--</v>
      </c>
      <c r="H175" s="225" t="e">
        <f>VLOOKUP($B175,'CAO-RBC'!$B$4:$J$266,3,FALSE)</f>
        <v>#N/A</v>
      </c>
      <c r="I175" s="226" t="e">
        <f t="shared" si="17"/>
        <v>#N/A</v>
      </c>
      <c r="J175" s="225" t="e">
        <f>VLOOKUP($B175,'CAO-RBC'!$B$4:$J$266,4,FALSE)</f>
        <v>#N/A</v>
      </c>
      <c r="K175" s="22" t="e">
        <f t="shared" si="18"/>
        <v>#N/A</v>
      </c>
      <c r="L175" s="227" t="str">
        <f>'E-2'!H177</f>
        <v>--</v>
      </c>
      <c r="M175" s="225" t="e">
        <f>VLOOKUP($B175,'CAO-RBC'!$B$4:$J$266,5,FALSE)</f>
        <v>#N/A</v>
      </c>
      <c r="N175" s="228" t="e">
        <f t="shared" si="19"/>
        <v>#N/A</v>
      </c>
      <c r="O175" s="225" t="e">
        <f>VLOOKUP($B175,'CAO-RBC'!$B$4:$J$266,6,FALSE)</f>
        <v>#N/A</v>
      </c>
      <c r="P175" s="26" t="e">
        <f t="shared" si="20"/>
        <v>#N/A</v>
      </c>
      <c r="Q175" s="85" t="str">
        <f>'E-2'!I177</f>
        <v>--</v>
      </c>
      <c r="R175" s="225" t="e">
        <f>VLOOKUP($B175,'CAO-RBC'!$B$4:$J$266,7,FALSE)</f>
        <v>#N/A</v>
      </c>
      <c r="S175" s="226" t="e">
        <f t="shared" si="21"/>
        <v>#N/A</v>
      </c>
      <c r="T175" s="225" t="e">
        <f>VLOOKUP($B175,'CAO-RBC'!$B$4:$J$266,8,FALSE)</f>
        <v>#N/A</v>
      </c>
      <c r="U175" s="26" t="e">
        <f t="shared" si="22"/>
        <v>#N/A</v>
      </c>
      <c r="V175" s="104" t="str">
        <f>'E-2'!J177</f>
        <v>--</v>
      </c>
      <c r="W175" s="225" t="e">
        <f>VLOOKUP($B175,'CAO-RBC'!$B$4:$J$266,9,FALSE)</f>
        <v>#N/A</v>
      </c>
      <c r="X175" s="26" t="e">
        <f t="shared" si="23"/>
        <v>#N/A</v>
      </c>
    </row>
    <row r="176" spans="2:24">
      <c r="B176" s="229" t="str">
        <f>IF('E-2'!D178="Y",'E-2'!B178,"--")</f>
        <v>--</v>
      </c>
      <c r="C176" s="162" t="str">
        <f>IF('E-2'!D178="Y",'E-2'!C178,"--")</f>
        <v>--</v>
      </c>
      <c r="D176" s="193" t="str">
        <f>IF('E-2'!D178="Y",'E-2'!D178,"--")</f>
        <v>--</v>
      </c>
      <c r="E176" s="192" t="e">
        <f t="shared" si="16"/>
        <v>#N/A</v>
      </c>
      <c r="F176" s="106" t="e">
        <f>VLOOKUP(B176,'CAO-RBC'!$B$5:$K$265,10,FALSE)</f>
        <v>#N/A</v>
      </c>
      <c r="G176" s="224" t="str">
        <f>'E-2'!G178</f>
        <v>--</v>
      </c>
      <c r="H176" s="225" t="e">
        <f>VLOOKUP($B176,'CAO-RBC'!$B$4:$J$266,3,FALSE)</f>
        <v>#N/A</v>
      </c>
      <c r="I176" s="226" t="e">
        <f t="shared" si="17"/>
        <v>#N/A</v>
      </c>
      <c r="J176" s="225" t="e">
        <f>VLOOKUP($B176,'CAO-RBC'!$B$4:$J$266,4,FALSE)</f>
        <v>#N/A</v>
      </c>
      <c r="K176" s="22" t="e">
        <f t="shared" si="18"/>
        <v>#N/A</v>
      </c>
      <c r="L176" s="227" t="str">
        <f>'E-2'!H178</f>
        <v>--</v>
      </c>
      <c r="M176" s="225" t="e">
        <f>VLOOKUP($B176,'CAO-RBC'!$B$4:$J$266,5,FALSE)</f>
        <v>#N/A</v>
      </c>
      <c r="N176" s="228" t="e">
        <f t="shared" si="19"/>
        <v>#N/A</v>
      </c>
      <c r="O176" s="225" t="e">
        <f>VLOOKUP($B176,'CAO-RBC'!$B$4:$J$266,6,FALSE)</f>
        <v>#N/A</v>
      </c>
      <c r="P176" s="26" t="e">
        <f t="shared" si="20"/>
        <v>#N/A</v>
      </c>
      <c r="Q176" s="85" t="str">
        <f>'E-2'!I178</f>
        <v>--</v>
      </c>
      <c r="R176" s="225" t="e">
        <f>VLOOKUP($B176,'CAO-RBC'!$B$4:$J$266,7,FALSE)</f>
        <v>#N/A</v>
      </c>
      <c r="S176" s="226" t="e">
        <f t="shared" si="21"/>
        <v>#N/A</v>
      </c>
      <c r="T176" s="225" t="e">
        <f>VLOOKUP($B176,'CAO-RBC'!$B$4:$J$266,8,FALSE)</f>
        <v>#N/A</v>
      </c>
      <c r="U176" s="26" t="e">
        <f t="shared" si="22"/>
        <v>#N/A</v>
      </c>
      <c r="V176" s="104" t="str">
        <f>'E-2'!J178</f>
        <v>--</v>
      </c>
      <c r="W176" s="225" t="e">
        <f>VLOOKUP($B176,'CAO-RBC'!$B$4:$J$266,9,FALSE)</f>
        <v>#N/A</v>
      </c>
      <c r="X176" s="26" t="e">
        <f t="shared" si="23"/>
        <v>#N/A</v>
      </c>
    </row>
    <row r="177" spans="2:24">
      <c r="B177" s="229" t="str">
        <f>IF('E-2'!D179="Y",'E-2'!B179,"--")</f>
        <v>--</v>
      </c>
      <c r="C177" s="162" t="str">
        <f>IF('E-2'!D179="Y",'E-2'!C179,"--")</f>
        <v>--</v>
      </c>
      <c r="D177" s="193" t="str">
        <f>IF('E-2'!D179="Y",'E-2'!D179,"--")</f>
        <v>--</v>
      </c>
      <c r="E177" s="192" t="e">
        <f t="shared" si="16"/>
        <v>#N/A</v>
      </c>
      <c r="F177" s="106" t="e">
        <f>VLOOKUP(B177,'CAO-RBC'!$B$5:$K$265,10,FALSE)</f>
        <v>#N/A</v>
      </c>
      <c r="G177" s="224" t="str">
        <f>'E-2'!G179</f>
        <v>--</v>
      </c>
      <c r="H177" s="225" t="e">
        <f>VLOOKUP($B177,'CAO-RBC'!$B$4:$J$266,3,FALSE)</f>
        <v>#N/A</v>
      </c>
      <c r="I177" s="226" t="e">
        <f t="shared" si="17"/>
        <v>#N/A</v>
      </c>
      <c r="J177" s="225" t="e">
        <f>VLOOKUP($B177,'CAO-RBC'!$B$4:$J$266,4,FALSE)</f>
        <v>#N/A</v>
      </c>
      <c r="K177" s="22" t="e">
        <f t="shared" si="18"/>
        <v>#N/A</v>
      </c>
      <c r="L177" s="227" t="str">
        <f>'E-2'!H179</f>
        <v>--</v>
      </c>
      <c r="M177" s="225" t="e">
        <f>VLOOKUP($B177,'CAO-RBC'!$B$4:$J$266,5,FALSE)</f>
        <v>#N/A</v>
      </c>
      <c r="N177" s="228" t="e">
        <f t="shared" si="19"/>
        <v>#N/A</v>
      </c>
      <c r="O177" s="225" t="e">
        <f>VLOOKUP($B177,'CAO-RBC'!$B$4:$J$266,6,FALSE)</f>
        <v>#N/A</v>
      </c>
      <c r="P177" s="26" t="e">
        <f t="shared" si="20"/>
        <v>#N/A</v>
      </c>
      <c r="Q177" s="85" t="str">
        <f>'E-2'!I179</f>
        <v>--</v>
      </c>
      <c r="R177" s="225" t="e">
        <f>VLOOKUP($B177,'CAO-RBC'!$B$4:$J$266,7,FALSE)</f>
        <v>#N/A</v>
      </c>
      <c r="S177" s="226" t="e">
        <f t="shared" si="21"/>
        <v>#N/A</v>
      </c>
      <c r="T177" s="225" t="e">
        <f>VLOOKUP($B177,'CAO-RBC'!$B$4:$J$266,8,FALSE)</f>
        <v>#N/A</v>
      </c>
      <c r="U177" s="26" t="e">
        <f t="shared" si="22"/>
        <v>#N/A</v>
      </c>
      <c r="V177" s="104" t="str">
        <f>'E-2'!J179</f>
        <v>--</v>
      </c>
      <c r="W177" s="225" t="e">
        <f>VLOOKUP($B177,'CAO-RBC'!$B$4:$J$266,9,FALSE)</f>
        <v>#N/A</v>
      </c>
      <c r="X177" s="26" t="e">
        <f t="shared" si="23"/>
        <v>#N/A</v>
      </c>
    </row>
    <row r="178" spans="2:24">
      <c r="B178" s="229" t="str">
        <f>IF('E-2'!D180="Y",'E-2'!B180,"--")</f>
        <v>--</v>
      </c>
      <c r="C178" s="162" t="str">
        <f>IF('E-2'!D180="Y",'E-2'!C180,"--")</f>
        <v>--</v>
      </c>
      <c r="D178" s="193" t="str">
        <f>IF('E-2'!D180="Y",'E-2'!D180,"--")</f>
        <v>--</v>
      </c>
      <c r="E178" s="192" t="e">
        <f t="shared" si="16"/>
        <v>#N/A</v>
      </c>
      <c r="F178" s="106" t="e">
        <f>VLOOKUP(B178,'CAO-RBC'!$B$5:$K$265,10,FALSE)</f>
        <v>#N/A</v>
      </c>
      <c r="G178" s="224" t="str">
        <f>'E-2'!G180</f>
        <v>--</v>
      </c>
      <c r="H178" s="225" t="e">
        <f>VLOOKUP($B178,'CAO-RBC'!$B$4:$J$266,3,FALSE)</f>
        <v>#N/A</v>
      </c>
      <c r="I178" s="226" t="e">
        <f t="shared" si="17"/>
        <v>#N/A</v>
      </c>
      <c r="J178" s="225" t="e">
        <f>VLOOKUP($B178,'CAO-RBC'!$B$4:$J$266,4,FALSE)</f>
        <v>#N/A</v>
      </c>
      <c r="K178" s="22" t="e">
        <f t="shared" si="18"/>
        <v>#N/A</v>
      </c>
      <c r="L178" s="227" t="str">
        <f>'E-2'!H180</f>
        <v>--</v>
      </c>
      <c r="M178" s="225" t="e">
        <f>VLOOKUP($B178,'CAO-RBC'!$B$4:$J$266,5,FALSE)</f>
        <v>#N/A</v>
      </c>
      <c r="N178" s="228" t="e">
        <f t="shared" si="19"/>
        <v>#N/A</v>
      </c>
      <c r="O178" s="225" t="e">
        <f>VLOOKUP($B178,'CAO-RBC'!$B$4:$J$266,6,FALSE)</f>
        <v>#N/A</v>
      </c>
      <c r="P178" s="26" t="e">
        <f t="shared" si="20"/>
        <v>#N/A</v>
      </c>
      <c r="Q178" s="85" t="str">
        <f>'E-2'!I180</f>
        <v>--</v>
      </c>
      <c r="R178" s="225" t="e">
        <f>VLOOKUP($B178,'CAO-RBC'!$B$4:$J$266,7,FALSE)</f>
        <v>#N/A</v>
      </c>
      <c r="S178" s="226" t="e">
        <f t="shared" si="21"/>
        <v>#N/A</v>
      </c>
      <c r="T178" s="225" t="e">
        <f>VLOOKUP($B178,'CAO-RBC'!$B$4:$J$266,8,FALSE)</f>
        <v>#N/A</v>
      </c>
      <c r="U178" s="26" t="e">
        <f t="shared" si="22"/>
        <v>#N/A</v>
      </c>
      <c r="V178" s="104" t="str">
        <f>'E-2'!J180</f>
        <v>--</v>
      </c>
      <c r="W178" s="225" t="e">
        <f>VLOOKUP($B178,'CAO-RBC'!$B$4:$J$266,9,FALSE)</f>
        <v>#N/A</v>
      </c>
      <c r="X178" s="26" t="e">
        <f t="shared" si="23"/>
        <v>#N/A</v>
      </c>
    </row>
    <row r="179" spans="2:24">
      <c r="B179" s="229" t="str">
        <f>IF('E-2'!D181="Y",'E-2'!B181,"--")</f>
        <v>--</v>
      </c>
      <c r="C179" s="162" t="str">
        <f>IF('E-2'!D181="Y",'E-2'!C181,"--")</f>
        <v>--</v>
      </c>
      <c r="D179" s="193" t="str">
        <f>IF('E-2'!D181="Y",'E-2'!D181,"--")</f>
        <v>--</v>
      </c>
      <c r="E179" s="192" t="e">
        <f t="shared" si="16"/>
        <v>#N/A</v>
      </c>
      <c r="F179" s="106" t="e">
        <f>VLOOKUP(B179,'CAO-RBC'!$B$5:$K$265,10,FALSE)</f>
        <v>#N/A</v>
      </c>
      <c r="G179" s="224" t="str">
        <f>'E-2'!G181</f>
        <v>--</v>
      </c>
      <c r="H179" s="225" t="e">
        <f>VLOOKUP($B179,'CAO-RBC'!$B$4:$J$266,3,FALSE)</f>
        <v>#N/A</v>
      </c>
      <c r="I179" s="226" t="e">
        <f t="shared" si="17"/>
        <v>#N/A</v>
      </c>
      <c r="J179" s="225" t="e">
        <f>VLOOKUP($B179,'CAO-RBC'!$B$4:$J$266,4,FALSE)</f>
        <v>#N/A</v>
      </c>
      <c r="K179" s="22" t="e">
        <f t="shared" si="18"/>
        <v>#N/A</v>
      </c>
      <c r="L179" s="227" t="str">
        <f>'E-2'!H181</f>
        <v>--</v>
      </c>
      <c r="M179" s="225" t="e">
        <f>VLOOKUP($B179,'CAO-RBC'!$B$4:$J$266,5,FALSE)</f>
        <v>#N/A</v>
      </c>
      <c r="N179" s="228" t="e">
        <f t="shared" si="19"/>
        <v>#N/A</v>
      </c>
      <c r="O179" s="225" t="e">
        <f>VLOOKUP($B179,'CAO-RBC'!$B$4:$J$266,6,FALSE)</f>
        <v>#N/A</v>
      </c>
      <c r="P179" s="26" t="e">
        <f t="shared" si="20"/>
        <v>#N/A</v>
      </c>
      <c r="Q179" s="85" t="str">
        <f>'E-2'!I181</f>
        <v>--</v>
      </c>
      <c r="R179" s="225" t="e">
        <f>VLOOKUP($B179,'CAO-RBC'!$B$4:$J$266,7,FALSE)</f>
        <v>#N/A</v>
      </c>
      <c r="S179" s="226" t="e">
        <f t="shared" si="21"/>
        <v>#N/A</v>
      </c>
      <c r="T179" s="225" t="e">
        <f>VLOOKUP($B179,'CAO-RBC'!$B$4:$J$266,8,FALSE)</f>
        <v>#N/A</v>
      </c>
      <c r="U179" s="26" t="e">
        <f t="shared" si="22"/>
        <v>#N/A</v>
      </c>
      <c r="V179" s="104" t="str">
        <f>'E-2'!J181</f>
        <v>--</v>
      </c>
      <c r="W179" s="225" t="e">
        <f>VLOOKUP($B179,'CAO-RBC'!$B$4:$J$266,9,FALSE)</f>
        <v>#N/A</v>
      </c>
      <c r="X179" s="26" t="e">
        <f t="shared" si="23"/>
        <v>#N/A</v>
      </c>
    </row>
    <row r="180" spans="2:24">
      <c r="B180" s="229" t="str">
        <f>IF('E-2'!D182="Y",'E-2'!B182,"--")</f>
        <v>--</v>
      </c>
      <c r="C180" s="162" t="str">
        <f>IF('E-2'!D182="Y",'E-2'!C182,"--")</f>
        <v>--</v>
      </c>
      <c r="D180" s="193" t="str">
        <f>IF('E-2'!D182="Y",'E-2'!D182,"--")</f>
        <v>--</v>
      </c>
      <c r="E180" s="192" t="e">
        <f t="shared" si="16"/>
        <v>#N/A</v>
      </c>
      <c r="F180" s="106" t="e">
        <f>VLOOKUP(B180,'CAO-RBC'!$B$5:$K$265,10,FALSE)</f>
        <v>#N/A</v>
      </c>
      <c r="G180" s="224" t="str">
        <f>'E-2'!G182</f>
        <v>--</v>
      </c>
      <c r="H180" s="225" t="e">
        <f>VLOOKUP($B180,'CAO-RBC'!$B$4:$J$266,3,FALSE)</f>
        <v>#N/A</v>
      </c>
      <c r="I180" s="226" t="e">
        <f t="shared" si="17"/>
        <v>#N/A</v>
      </c>
      <c r="J180" s="225" t="e">
        <f>VLOOKUP($B180,'CAO-RBC'!$B$4:$J$266,4,FALSE)</f>
        <v>#N/A</v>
      </c>
      <c r="K180" s="22" t="e">
        <f t="shared" si="18"/>
        <v>#N/A</v>
      </c>
      <c r="L180" s="227" t="str">
        <f>'E-2'!H182</f>
        <v>--</v>
      </c>
      <c r="M180" s="225" t="e">
        <f>VLOOKUP($B180,'CAO-RBC'!$B$4:$J$266,5,FALSE)</f>
        <v>#N/A</v>
      </c>
      <c r="N180" s="228" t="e">
        <f t="shared" si="19"/>
        <v>#N/A</v>
      </c>
      <c r="O180" s="225" t="e">
        <f>VLOOKUP($B180,'CAO-RBC'!$B$4:$J$266,6,FALSE)</f>
        <v>#N/A</v>
      </c>
      <c r="P180" s="26" t="e">
        <f t="shared" si="20"/>
        <v>#N/A</v>
      </c>
      <c r="Q180" s="85" t="str">
        <f>'E-2'!I182</f>
        <v>--</v>
      </c>
      <c r="R180" s="225" t="e">
        <f>VLOOKUP($B180,'CAO-RBC'!$B$4:$J$266,7,FALSE)</f>
        <v>#N/A</v>
      </c>
      <c r="S180" s="226" t="e">
        <f t="shared" si="21"/>
        <v>#N/A</v>
      </c>
      <c r="T180" s="225" t="e">
        <f>VLOOKUP($B180,'CAO-RBC'!$B$4:$J$266,8,FALSE)</f>
        <v>#N/A</v>
      </c>
      <c r="U180" s="26" t="e">
        <f t="shared" si="22"/>
        <v>#N/A</v>
      </c>
      <c r="V180" s="104" t="str">
        <f>'E-2'!J182</f>
        <v>--</v>
      </c>
      <c r="W180" s="225" t="e">
        <f>VLOOKUP($B180,'CAO-RBC'!$B$4:$J$266,9,FALSE)</f>
        <v>#N/A</v>
      </c>
      <c r="X180" s="26" t="e">
        <f t="shared" si="23"/>
        <v>#N/A</v>
      </c>
    </row>
    <row r="181" spans="2:24">
      <c r="B181" s="229" t="str">
        <f>IF('E-2'!D183="Y",'E-2'!B183,"--")</f>
        <v>--</v>
      </c>
      <c r="C181" s="162" t="str">
        <f>IF('E-2'!D183="Y",'E-2'!C183,"--")</f>
        <v>--</v>
      </c>
      <c r="D181" s="193" t="str">
        <f>IF('E-2'!D183="Y",'E-2'!D183,"--")</f>
        <v>--</v>
      </c>
      <c r="E181" s="192" t="e">
        <f t="shared" si="16"/>
        <v>#N/A</v>
      </c>
      <c r="F181" s="106" t="e">
        <f>VLOOKUP(B181,'CAO-RBC'!$B$5:$K$265,10,FALSE)</f>
        <v>#N/A</v>
      </c>
      <c r="G181" s="224" t="str">
        <f>'E-2'!G183</f>
        <v>--</v>
      </c>
      <c r="H181" s="225" t="e">
        <f>VLOOKUP($B181,'CAO-RBC'!$B$4:$J$266,3,FALSE)</f>
        <v>#N/A</v>
      </c>
      <c r="I181" s="226" t="e">
        <f t="shared" si="17"/>
        <v>#N/A</v>
      </c>
      <c r="J181" s="225" t="e">
        <f>VLOOKUP($B181,'CAO-RBC'!$B$4:$J$266,4,FALSE)</f>
        <v>#N/A</v>
      </c>
      <c r="K181" s="22" t="e">
        <f t="shared" si="18"/>
        <v>#N/A</v>
      </c>
      <c r="L181" s="227" t="str">
        <f>'E-2'!H183</f>
        <v>--</v>
      </c>
      <c r="M181" s="225" t="e">
        <f>VLOOKUP($B181,'CAO-RBC'!$B$4:$J$266,5,FALSE)</f>
        <v>#N/A</v>
      </c>
      <c r="N181" s="228" t="e">
        <f t="shared" si="19"/>
        <v>#N/A</v>
      </c>
      <c r="O181" s="225" t="e">
        <f>VLOOKUP($B181,'CAO-RBC'!$B$4:$J$266,6,FALSE)</f>
        <v>#N/A</v>
      </c>
      <c r="P181" s="26" t="e">
        <f t="shared" si="20"/>
        <v>#N/A</v>
      </c>
      <c r="Q181" s="85" t="str">
        <f>'E-2'!I183</f>
        <v>--</v>
      </c>
      <c r="R181" s="225" t="e">
        <f>VLOOKUP($B181,'CAO-RBC'!$B$4:$J$266,7,FALSE)</f>
        <v>#N/A</v>
      </c>
      <c r="S181" s="226" t="e">
        <f t="shared" si="21"/>
        <v>#N/A</v>
      </c>
      <c r="T181" s="225" t="e">
        <f>VLOOKUP($B181,'CAO-RBC'!$B$4:$J$266,8,FALSE)</f>
        <v>#N/A</v>
      </c>
      <c r="U181" s="26" t="e">
        <f t="shared" si="22"/>
        <v>#N/A</v>
      </c>
      <c r="V181" s="104" t="str">
        <f>'E-2'!J183</f>
        <v>--</v>
      </c>
      <c r="W181" s="225" t="e">
        <f>VLOOKUP($B181,'CAO-RBC'!$B$4:$J$266,9,FALSE)</f>
        <v>#N/A</v>
      </c>
      <c r="X181" s="26" t="e">
        <f t="shared" si="23"/>
        <v>#N/A</v>
      </c>
    </row>
    <row r="182" spans="2:24">
      <c r="B182" s="229" t="str">
        <f>IF('E-2'!D184="Y",'E-2'!B184,"--")</f>
        <v>--</v>
      </c>
      <c r="C182" s="162" t="str">
        <f>IF('E-2'!D184="Y",'E-2'!C184,"--")</f>
        <v>--</v>
      </c>
      <c r="D182" s="193" t="str">
        <f>IF('E-2'!D184="Y",'E-2'!D184,"--")</f>
        <v>--</v>
      </c>
      <c r="E182" s="192" t="e">
        <f t="shared" si="16"/>
        <v>#N/A</v>
      </c>
      <c r="F182" s="106" t="e">
        <f>VLOOKUP(B182,'CAO-RBC'!$B$5:$K$265,10,FALSE)</f>
        <v>#N/A</v>
      </c>
      <c r="G182" s="224" t="str">
        <f>'E-2'!G184</f>
        <v>--</v>
      </c>
      <c r="H182" s="225" t="e">
        <f>VLOOKUP($B182,'CAO-RBC'!$B$4:$J$266,3,FALSE)</f>
        <v>#N/A</v>
      </c>
      <c r="I182" s="226" t="e">
        <f t="shared" si="17"/>
        <v>#N/A</v>
      </c>
      <c r="J182" s="225" t="e">
        <f>VLOOKUP($B182,'CAO-RBC'!$B$4:$J$266,4,FALSE)</f>
        <v>#N/A</v>
      </c>
      <c r="K182" s="22" t="e">
        <f t="shared" si="18"/>
        <v>#N/A</v>
      </c>
      <c r="L182" s="227" t="str">
        <f>'E-2'!H184</f>
        <v>--</v>
      </c>
      <c r="M182" s="225" t="e">
        <f>VLOOKUP($B182,'CAO-RBC'!$B$4:$J$266,5,FALSE)</f>
        <v>#N/A</v>
      </c>
      <c r="N182" s="228" t="e">
        <f t="shared" si="19"/>
        <v>#N/A</v>
      </c>
      <c r="O182" s="225" t="e">
        <f>VLOOKUP($B182,'CAO-RBC'!$B$4:$J$266,6,FALSE)</f>
        <v>#N/A</v>
      </c>
      <c r="P182" s="26" t="e">
        <f t="shared" si="20"/>
        <v>#N/A</v>
      </c>
      <c r="Q182" s="85" t="str">
        <f>'E-2'!I184</f>
        <v>--</v>
      </c>
      <c r="R182" s="225" t="e">
        <f>VLOOKUP($B182,'CAO-RBC'!$B$4:$J$266,7,FALSE)</f>
        <v>#N/A</v>
      </c>
      <c r="S182" s="226" t="e">
        <f t="shared" si="21"/>
        <v>#N/A</v>
      </c>
      <c r="T182" s="225" t="e">
        <f>VLOOKUP($B182,'CAO-RBC'!$B$4:$J$266,8,FALSE)</f>
        <v>#N/A</v>
      </c>
      <c r="U182" s="26" t="e">
        <f t="shared" si="22"/>
        <v>#N/A</v>
      </c>
      <c r="V182" s="104" t="str">
        <f>'E-2'!J184</f>
        <v>--</v>
      </c>
      <c r="W182" s="225" t="e">
        <f>VLOOKUP($B182,'CAO-RBC'!$B$4:$J$266,9,FALSE)</f>
        <v>#N/A</v>
      </c>
      <c r="X182" s="26" t="e">
        <f t="shared" si="23"/>
        <v>#N/A</v>
      </c>
    </row>
    <row r="183" spans="2:24">
      <c r="B183" s="229" t="str">
        <f>IF('E-2'!D185="Y",'E-2'!B185,"--")</f>
        <v>--</v>
      </c>
      <c r="C183" s="162" t="str">
        <f>IF('E-2'!D185="Y",'E-2'!C185,"--")</f>
        <v>--</v>
      </c>
      <c r="D183" s="193" t="str">
        <f>IF('E-2'!D185="Y",'E-2'!D185,"--")</f>
        <v>--</v>
      </c>
      <c r="E183" s="192" t="e">
        <f t="shared" si="16"/>
        <v>#N/A</v>
      </c>
      <c r="F183" s="106" t="e">
        <f>VLOOKUP(B183,'CAO-RBC'!$B$5:$K$265,10,FALSE)</f>
        <v>#N/A</v>
      </c>
      <c r="G183" s="224" t="str">
        <f>'E-2'!G185</f>
        <v>--</v>
      </c>
      <c r="H183" s="225" t="e">
        <f>VLOOKUP($B183,'CAO-RBC'!$B$4:$J$266,3,FALSE)</f>
        <v>#N/A</v>
      </c>
      <c r="I183" s="226" t="e">
        <f t="shared" si="17"/>
        <v>#N/A</v>
      </c>
      <c r="J183" s="225" t="e">
        <f>VLOOKUP($B183,'CAO-RBC'!$B$4:$J$266,4,FALSE)</f>
        <v>#N/A</v>
      </c>
      <c r="K183" s="22" t="e">
        <f t="shared" si="18"/>
        <v>#N/A</v>
      </c>
      <c r="L183" s="227" t="str">
        <f>'E-2'!H185</f>
        <v>--</v>
      </c>
      <c r="M183" s="225" t="e">
        <f>VLOOKUP($B183,'CAO-RBC'!$B$4:$J$266,5,FALSE)</f>
        <v>#N/A</v>
      </c>
      <c r="N183" s="228" t="e">
        <f t="shared" si="19"/>
        <v>#N/A</v>
      </c>
      <c r="O183" s="225" t="e">
        <f>VLOOKUP($B183,'CAO-RBC'!$B$4:$J$266,6,FALSE)</f>
        <v>#N/A</v>
      </c>
      <c r="P183" s="26" t="e">
        <f t="shared" si="20"/>
        <v>#N/A</v>
      </c>
      <c r="Q183" s="85" t="str">
        <f>'E-2'!I185</f>
        <v>--</v>
      </c>
      <c r="R183" s="225" t="e">
        <f>VLOOKUP($B183,'CAO-RBC'!$B$4:$J$266,7,FALSE)</f>
        <v>#N/A</v>
      </c>
      <c r="S183" s="226" t="e">
        <f t="shared" si="21"/>
        <v>#N/A</v>
      </c>
      <c r="T183" s="225" t="e">
        <f>VLOOKUP($B183,'CAO-RBC'!$B$4:$J$266,8,FALSE)</f>
        <v>#N/A</v>
      </c>
      <c r="U183" s="26" t="e">
        <f t="shared" si="22"/>
        <v>#N/A</v>
      </c>
      <c r="V183" s="104" t="str">
        <f>'E-2'!J185</f>
        <v>--</v>
      </c>
      <c r="W183" s="225" t="e">
        <f>VLOOKUP($B183,'CAO-RBC'!$B$4:$J$266,9,FALSE)</f>
        <v>#N/A</v>
      </c>
      <c r="X183" s="26" t="e">
        <f t="shared" si="23"/>
        <v>#N/A</v>
      </c>
    </row>
    <row r="184" spans="2:24">
      <c r="B184" s="229" t="str">
        <f>IF('E-2'!D186="Y",'E-2'!B186,"--")</f>
        <v>--</v>
      </c>
      <c r="C184" s="162" t="str">
        <f>IF('E-2'!D186="Y",'E-2'!C186,"--")</f>
        <v>--</v>
      </c>
      <c r="D184" s="193" t="str">
        <f>IF('E-2'!D186="Y",'E-2'!D186,"--")</f>
        <v>--</v>
      </c>
      <c r="E184" s="192" t="e">
        <f t="shared" si="16"/>
        <v>#N/A</v>
      </c>
      <c r="F184" s="106" t="e">
        <f>VLOOKUP(B184,'CAO-RBC'!$B$5:$K$265,10,FALSE)</f>
        <v>#N/A</v>
      </c>
      <c r="G184" s="224" t="str">
        <f>'E-2'!G186</f>
        <v>--</v>
      </c>
      <c r="H184" s="225" t="e">
        <f>VLOOKUP($B184,'CAO-RBC'!$B$4:$J$266,3,FALSE)</f>
        <v>#N/A</v>
      </c>
      <c r="I184" s="226" t="e">
        <f t="shared" si="17"/>
        <v>#N/A</v>
      </c>
      <c r="J184" s="225" t="e">
        <f>VLOOKUP($B184,'CAO-RBC'!$B$4:$J$266,4,FALSE)</f>
        <v>#N/A</v>
      </c>
      <c r="K184" s="22" t="e">
        <f t="shared" si="18"/>
        <v>#N/A</v>
      </c>
      <c r="L184" s="227" t="str">
        <f>'E-2'!H186</f>
        <v>--</v>
      </c>
      <c r="M184" s="225" t="e">
        <f>VLOOKUP($B184,'CAO-RBC'!$B$4:$J$266,5,FALSE)</f>
        <v>#N/A</v>
      </c>
      <c r="N184" s="228" t="e">
        <f t="shared" si="19"/>
        <v>#N/A</v>
      </c>
      <c r="O184" s="225" t="e">
        <f>VLOOKUP($B184,'CAO-RBC'!$B$4:$J$266,6,FALSE)</f>
        <v>#N/A</v>
      </c>
      <c r="P184" s="26" t="e">
        <f t="shared" si="20"/>
        <v>#N/A</v>
      </c>
      <c r="Q184" s="85" t="str">
        <f>'E-2'!I186</f>
        <v>--</v>
      </c>
      <c r="R184" s="225" t="e">
        <f>VLOOKUP($B184,'CAO-RBC'!$B$4:$J$266,7,FALSE)</f>
        <v>#N/A</v>
      </c>
      <c r="S184" s="226" t="e">
        <f t="shared" si="21"/>
        <v>#N/A</v>
      </c>
      <c r="T184" s="225" t="e">
        <f>VLOOKUP($B184,'CAO-RBC'!$B$4:$J$266,8,FALSE)</f>
        <v>#N/A</v>
      </c>
      <c r="U184" s="26" t="e">
        <f t="shared" si="22"/>
        <v>#N/A</v>
      </c>
      <c r="V184" s="104" t="str">
        <f>'E-2'!J186</f>
        <v>--</v>
      </c>
      <c r="W184" s="225" t="e">
        <f>VLOOKUP($B184,'CAO-RBC'!$B$4:$J$266,9,FALSE)</f>
        <v>#N/A</v>
      </c>
      <c r="X184" s="26" t="e">
        <f t="shared" si="23"/>
        <v>#N/A</v>
      </c>
    </row>
    <row r="185" spans="2:24">
      <c r="B185" s="229" t="str">
        <f>IF('E-2'!D187="Y",'E-2'!B187,"--")</f>
        <v>--</v>
      </c>
      <c r="C185" s="162" t="str">
        <f>IF('E-2'!D187="Y",'E-2'!C187,"--")</f>
        <v>--</v>
      </c>
      <c r="D185" s="193" t="str">
        <f>IF('E-2'!D187="Y",'E-2'!D187,"--")</f>
        <v>--</v>
      </c>
      <c r="E185" s="192" t="e">
        <f t="shared" si="16"/>
        <v>#N/A</v>
      </c>
      <c r="F185" s="106" t="e">
        <f>VLOOKUP(B185,'CAO-RBC'!$B$5:$K$265,10,FALSE)</f>
        <v>#N/A</v>
      </c>
      <c r="G185" s="224" t="str">
        <f>'E-2'!G187</f>
        <v>--</v>
      </c>
      <c r="H185" s="225" t="e">
        <f>VLOOKUP($B185,'CAO-RBC'!$B$4:$J$266,3,FALSE)</f>
        <v>#N/A</v>
      </c>
      <c r="I185" s="226" t="e">
        <f t="shared" si="17"/>
        <v>#N/A</v>
      </c>
      <c r="J185" s="225" t="e">
        <f>VLOOKUP($B185,'CAO-RBC'!$B$4:$J$266,4,FALSE)</f>
        <v>#N/A</v>
      </c>
      <c r="K185" s="22" t="e">
        <f t="shared" si="18"/>
        <v>#N/A</v>
      </c>
      <c r="L185" s="227" t="str">
        <f>'E-2'!H187</f>
        <v>--</v>
      </c>
      <c r="M185" s="225" t="e">
        <f>VLOOKUP($B185,'CAO-RBC'!$B$4:$J$266,5,FALSE)</f>
        <v>#N/A</v>
      </c>
      <c r="N185" s="228" t="e">
        <f t="shared" si="19"/>
        <v>#N/A</v>
      </c>
      <c r="O185" s="225" t="e">
        <f>VLOOKUP($B185,'CAO-RBC'!$B$4:$J$266,6,FALSE)</f>
        <v>#N/A</v>
      </c>
      <c r="P185" s="26" t="e">
        <f t="shared" si="20"/>
        <v>#N/A</v>
      </c>
      <c r="Q185" s="85" t="str">
        <f>'E-2'!I187</f>
        <v>--</v>
      </c>
      <c r="R185" s="225" t="e">
        <f>VLOOKUP($B185,'CAO-RBC'!$B$4:$J$266,7,FALSE)</f>
        <v>#N/A</v>
      </c>
      <c r="S185" s="226" t="e">
        <f t="shared" si="21"/>
        <v>#N/A</v>
      </c>
      <c r="T185" s="225" t="e">
        <f>VLOOKUP($B185,'CAO-RBC'!$B$4:$J$266,8,FALSE)</f>
        <v>#N/A</v>
      </c>
      <c r="U185" s="26" t="e">
        <f t="shared" si="22"/>
        <v>#N/A</v>
      </c>
      <c r="V185" s="104" t="str">
        <f>'E-2'!J187</f>
        <v>--</v>
      </c>
      <c r="W185" s="225" t="e">
        <f>VLOOKUP($B185,'CAO-RBC'!$B$4:$J$266,9,FALSE)</f>
        <v>#N/A</v>
      </c>
      <c r="X185" s="26" t="e">
        <f t="shared" si="23"/>
        <v>#N/A</v>
      </c>
    </row>
    <row r="186" spans="2:24">
      <c r="B186" s="229" t="str">
        <f>IF('E-2'!D188="Y",'E-2'!B188,"--")</f>
        <v>--</v>
      </c>
      <c r="C186" s="162" t="str">
        <f>IF('E-2'!D188="Y",'E-2'!C188,"--")</f>
        <v>--</v>
      </c>
      <c r="D186" s="193" t="str">
        <f>IF('E-2'!D188="Y",'E-2'!D188,"--")</f>
        <v>--</v>
      </c>
      <c r="E186" s="192" t="e">
        <f t="shared" si="16"/>
        <v>#N/A</v>
      </c>
      <c r="F186" s="106" t="e">
        <f>VLOOKUP(B186,'CAO-RBC'!$B$5:$K$265,10,FALSE)</f>
        <v>#N/A</v>
      </c>
      <c r="G186" s="224" t="str">
        <f>'E-2'!G188</f>
        <v>--</v>
      </c>
      <c r="H186" s="225" t="e">
        <f>VLOOKUP($B186,'CAO-RBC'!$B$4:$J$266,3,FALSE)</f>
        <v>#N/A</v>
      </c>
      <c r="I186" s="226" t="e">
        <f t="shared" si="17"/>
        <v>#N/A</v>
      </c>
      <c r="J186" s="225" t="e">
        <f>VLOOKUP($B186,'CAO-RBC'!$B$4:$J$266,4,FALSE)</f>
        <v>#N/A</v>
      </c>
      <c r="K186" s="22" t="e">
        <f t="shared" si="18"/>
        <v>#N/A</v>
      </c>
      <c r="L186" s="227" t="str">
        <f>'E-2'!H188</f>
        <v>--</v>
      </c>
      <c r="M186" s="225" t="e">
        <f>VLOOKUP($B186,'CAO-RBC'!$B$4:$J$266,5,FALSE)</f>
        <v>#N/A</v>
      </c>
      <c r="N186" s="228" t="e">
        <f t="shared" si="19"/>
        <v>#N/A</v>
      </c>
      <c r="O186" s="225" t="e">
        <f>VLOOKUP($B186,'CAO-RBC'!$B$4:$J$266,6,FALSE)</f>
        <v>#N/A</v>
      </c>
      <c r="P186" s="26" t="e">
        <f t="shared" si="20"/>
        <v>#N/A</v>
      </c>
      <c r="Q186" s="85" t="str">
        <f>'E-2'!I188</f>
        <v>--</v>
      </c>
      <c r="R186" s="225" t="e">
        <f>VLOOKUP($B186,'CAO-RBC'!$B$4:$J$266,7,FALSE)</f>
        <v>#N/A</v>
      </c>
      <c r="S186" s="226" t="e">
        <f t="shared" si="21"/>
        <v>#N/A</v>
      </c>
      <c r="T186" s="225" t="e">
        <f>VLOOKUP($B186,'CAO-RBC'!$B$4:$J$266,8,FALSE)</f>
        <v>#N/A</v>
      </c>
      <c r="U186" s="26" t="e">
        <f t="shared" si="22"/>
        <v>#N/A</v>
      </c>
      <c r="V186" s="104" t="str">
        <f>'E-2'!J188</f>
        <v>--</v>
      </c>
      <c r="W186" s="225" t="e">
        <f>VLOOKUP($B186,'CAO-RBC'!$B$4:$J$266,9,FALSE)</f>
        <v>#N/A</v>
      </c>
      <c r="X186" s="26" t="e">
        <f t="shared" si="23"/>
        <v>#N/A</v>
      </c>
    </row>
    <row r="187" spans="2:24">
      <c r="B187" s="229" t="str">
        <f>IF('E-2'!D189="Y",'E-2'!B189,"--")</f>
        <v>--</v>
      </c>
      <c r="C187" s="162" t="str">
        <f>IF('E-2'!D189="Y",'E-2'!C189,"--")</f>
        <v>--</v>
      </c>
      <c r="D187" s="193" t="str">
        <f>IF('E-2'!D189="Y",'E-2'!D189,"--")</f>
        <v>--</v>
      </c>
      <c r="E187" s="192" t="e">
        <f t="shared" si="16"/>
        <v>#N/A</v>
      </c>
      <c r="F187" s="106" t="e">
        <f>VLOOKUP(B187,'CAO-RBC'!$B$5:$K$265,10,FALSE)</f>
        <v>#N/A</v>
      </c>
      <c r="G187" s="224" t="str">
        <f>'E-2'!G189</f>
        <v>--</v>
      </c>
      <c r="H187" s="225" t="e">
        <f>VLOOKUP($B187,'CAO-RBC'!$B$4:$J$266,3,FALSE)</f>
        <v>#N/A</v>
      </c>
      <c r="I187" s="226" t="e">
        <f t="shared" si="17"/>
        <v>#N/A</v>
      </c>
      <c r="J187" s="225" t="e">
        <f>VLOOKUP($B187,'CAO-RBC'!$B$4:$J$266,4,FALSE)</f>
        <v>#N/A</v>
      </c>
      <c r="K187" s="22" t="e">
        <f t="shared" si="18"/>
        <v>#N/A</v>
      </c>
      <c r="L187" s="227" t="str">
        <f>'E-2'!H189</f>
        <v>--</v>
      </c>
      <c r="M187" s="225" t="e">
        <f>VLOOKUP($B187,'CAO-RBC'!$B$4:$J$266,5,FALSE)</f>
        <v>#N/A</v>
      </c>
      <c r="N187" s="228" t="e">
        <f t="shared" si="19"/>
        <v>#N/A</v>
      </c>
      <c r="O187" s="225" t="e">
        <f>VLOOKUP($B187,'CAO-RBC'!$B$4:$J$266,6,FALSE)</f>
        <v>#N/A</v>
      </c>
      <c r="P187" s="26" t="e">
        <f t="shared" si="20"/>
        <v>#N/A</v>
      </c>
      <c r="Q187" s="85" t="str">
        <f>'E-2'!I189</f>
        <v>--</v>
      </c>
      <c r="R187" s="225" t="e">
        <f>VLOOKUP($B187,'CAO-RBC'!$B$4:$J$266,7,FALSE)</f>
        <v>#N/A</v>
      </c>
      <c r="S187" s="226" t="e">
        <f t="shared" si="21"/>
        <v>#N/A</v>
      </c>
      <c r="T187" s="225" t="e">
        <f>VLOOKUP($B187,'CAO-RBC'!$B$4:$J$266,8,FALSE)</f>
        <v>#N/A</v>
      </c>
      <c r="U187" s="26" t="e">
        <f t="shared" si="22"/>
        <v>#N/A</v>
      </c>
      <c r="V187" s="104" t="str">
        <f>'E-2'!J189</f>
        <v>--</v>
      </c>
      <c r="W187" s="225" t="e">
        <f>VLOOKUP($B187,'CAO-RBC'!$B$4:$J$266,9,FALSE)</f>
        <v>#N/A</v>
      </c>
      <c r="X187" s="26" t="e">
        <f t="shared" si="23"/>
        <v>#N/A</v>
      </c>
    </row>
    <row r="188" spans="2:24">
      <c r="B188" s="229" t="str">
        <f>IF('E-2'!D190="Y",'E-2'!B190,"--")</f>
        <v>--</v>
      </c>
      <c r="C188" s="162" t="str">
        <f>IF('E-2'!D190="Y",'E-2'!C190,"--")</f>
        <v>--</v>
      </c>
      <c r="D188" s="193" t="str">
        <f>IF('E-2'!D190="Y",'E-2'!D190,"--")</f>
        <v>--</v>
      </c>
      <c r="E188" s="192" t="e">
        <f t="shared" si="16"/>
        <v>#N/A</v>
      </c>
      <c r="F188" s="106" t="e">
        <f>VLOOKUP(B188,'CAO-RBC'!$B$5:$K$265,10,FALSE)</f>
        <v>#N/A</v>
      </c>
      <c r="G188" s="224" t="str">
        <f>'E-2'!G190</f>
        <v>--</v>
      </c>
      <c r="H188" s="225" t="e">
        <f>VLOOKUP($B188,'CAO-RBC'!$B$4:$J$266,3,FALSE)</f>
        <v>#N/A</v>
      </c>
      <c r="I188" s="226" t="e">
        <f t="shared" si="17"/>
        <v>#N/A</v>
      </c>
      <c r="J188" s="225" t="e">
        <f>VLOOKUP($B188,'CAO-RBC'!$B$4:$J$266,4,FALSE)</f>
        <v>#N/A</v>
      </c>
      <c r="K188" s="22" t="e">
        <f t="shared" si="18"/>
        <v>#N/A</v>
      </c>
      <c r="L188" s="227" t="str">
        <f>'E-2'!H190</f>
        <v>--</v>
      </c>
      <c r="M188" s="225" t="e">
        <f>VLOOKUP($B188,'CAO-RBC'!$B$4:$J$266,5,FALSE)</f>
        <v>#N/A</v>
      </c>
      <c r="N188" s="228" t="e">
        <f t="shared" si="19"/>
        <v>#N/A</v>
      </c>
      <c r="O188" s="225" t="e">
        <f>VLOOKUP($B188,'CAO-RBC'!$B$4:$J$266,6,FALSE)</f>
        <v>#N/A</v>
      </c>
      <c r="P188" s="26" t="e">
        <f t="shared" si="20"/>
        <v>#N/A</v>
      </c>
      <c r="Q188" s="85" t="str">
        <f>'E-2'!I190</f>
        <v>--</v>
      </c>
      <c r="R188" s="225" t="e">
        <f>VLOOKUP($B188,'CAO-RBC'!$B$4:$J$266,7,FALSE)</f>
        <v>#N/A</v>
      </c>
      <c r="S188" s="226" t="e">
        <f t="shared" si="21"/>
        <v>#N/A</v>
      </c>
      <c r="T188" s="225" t="e">
        <f>VLOOKUP($B188,'CAO-RBC'!$B$4:$J$266,8,FALSE)</f>
        <v>#N/A</v>
      </c>
      <c r="U188" s="26" t="e">
        <f t="shared" si="22"/>
        <v>#N/A</v>
      </c>
      <c r="V188" s="104" t="str">
        <f>'E-2'!J190</f>
        <v>--</v>
      </c>
      <c r="W188" s="225" t="e">
        <f>VLOOKUP($B188,'CAO-RBC'!$B$4:$J$266,9,FALSE)</f>
        <v>#N/A</v>
      </c>
      <c r="X188" s="26" t="e">
        <f t="shared" si="23"/>
        <v>#N/A</v>
      </c>
    </row>
    <row r="189" spans="2:24">
      <c r="B189" s="229" t="str">
        <f>IF('E-2'!D191="Y",'E-2'!B191,"--")</f>
        <v>--</v>
      </c>
      <c r="C189" s="162" t="str">
        <f>IF('E-2'!D191="Y",'E-2'!C191,"--")</f>
        <v>--</v>
      </c>
      <c r="D189" s="193" t="str">
        <f>IF('E-2'!D191="Y",'E-2'!D191,"--")</f>
        <v>--</v>
      </c>
      <c r="E189" s="192" t="e">
        <f t="shared" si="16"/>
        <v>#N/A</v>
      </c>
      <c r="F189" s="106" t="e">
        <f>VLOOKUP(B189,'CAO-RBC'!$B$5:$K$265,10,FALSE)</f>
        <v>#N/A</v>
      </c>
      <c r="G189" s="224" t="str">
        <f>'E-2'!G191</f>
        <v>--</v>
      </c>
      <c r="H189" s="225" t="e">
        <f>VLOOKUP($B189,'CAO-RBC'!$B$4:$J$266,3,FALSE)</f>
        <v>#N/A</v>
      </c>
      <c r="I189" s="226" t="e">
        <f t="shared" si="17"/>
        <v>#N/A</v>
      </c>
      <c r="J189" s="225" t="e">
        <f>VLOOKUP($B189,'CAO-RBC'!$B$4:$J$266,4,FALSE)</f>
        <v>#N/A</v>
      </c>
      <c r="K189" s="22" t="e">
        <f t="shared" si="18"/>
        <v>#N/A</v>
      </c>
      <c r="L189" s="227" t="str">
        <f>'E-2'!H191</f>
        <v>--</v>
      </c>
      <c r="M189" s="225" t="e">
        <f>VLOOKUP($B189,'CAO-RBC'!$B$4:$J$266,5,FALSE)</f>
        <v>#N/A</v>
      </c>
      <c r="N189" s="228" t="e">
        <f t="shared" si="19"/>
        <v>#N/A</v>
      </c>
      <c r="O189" s="225" t="e">
        <f>VLOOKUP($B189,'CAO-RBC'!$B$4:$J$266,6,FALSE)</f>
        <v>#N/A</v>
      </c>
      <c r="P189" s="26" t="e">
        <f t="shared" si="20"/>
        <v>#N/A</v>
      </c>
      <c r="Q189" s="85" t="str">
        <f>'E-2'!I191</f>
        <v>--</v>
      </c>
      <c r="R189" s="225" t="e">
        <f>VLOOKUP($B189,'CAO-RBC'!$B$4:$J$266,7,FALSE)</f>
        <v>#N/A</v>
      </c>
      <c r="S189" s="226" t="e">
        <f t="shared" si="21"/>
        <v>#N/A</v>
      </c>
      <c r="T189" s="225" t="e">
        <f>VLOOKUP($B189,'CAO-RBC'!$B$4:$J$266,8,FALSE)</f>
        <v>#N/A</v>
      </c>
      <c r="U189" s="26" t="e">
        <f t="shared" si="22"/>
        <v>#N/A</v>
      </c>
      <c r="V189" s="104" t="str">
        <f>'E-2'!J191</f>
        <v>--</v>
      </c>
      <c r="W189" s="225" t="e">
        <f>VLOOKUP($B189,'CAO-RBC'!$B$4:$J$266,9,FALSE)</f>
        <v>#N/A</v>
      </c>
      <c r="X189" s="26" t="e">
        <f t="shared" si="23"/>
        <v>#N/A</v>
      </c>
    </row>
    <row r="190" spans="2:24">
      <c r="B190" s="229" t="str">
        <f>IF('E-2'!D192="Y",'E-2'!B192,"--")</f>
        <v>--</v>
      </c>
      <c r="C190" s="162" t="str">
        <f>IF('E-2'!D192="Y",'E-2'!C192,"--")</f>
        <v>--</v>
      </c>
      <c r="D190" s="193" t="str">
        <f>IF('E-2'!D192="Y",'E-2'!D192,"--")</f>
        <v>--</v>
      </c>
      <c r="E190" s="192" t="e">
        <f t="shared" si="16"/>
        <v>#N/A</v>
      </c>
      <c r="F190" s="106" t="e">
        <f>VLOOKUP(B190,'CAO-RBC'!$B$5:$K$265,10,FALSE)</f>
        <v>#N/A</v>
      </c>
      <c r="G190" s="224" t="str">
        <f>'E-2'!G192</f>
        <v>--</v>
      </c>
      <c r="H190" s="225" t="e">
        <f>VLOOKUP($B190,'CAO-RBC'!$B$4:$J$266,3,FALSE)</f>
        <v>#N/A</v>
      </c>
      <c r="I190" s="226" t="e">
        <f t="shared" si="17"/>
        <v>#N/A</v>
      </c>
      <c r="J190" s="225" t="e">
        <f>VLOOKUP($B190,'CAO-RBC'!$B$4:$J$266,4,FALSE)</f>
        <v>#N/A</v>
      </c>
      <c r="K190" s="22" t="e">
        <f t="shared" si="18"/>
        <v>#N/A</v>
      </c>
      <c r="L190" s="227" t="str">
        <f>'E-2'!H192</f>
        <v>--</v>
      </c>
      <c r="M190" s="225" t="e">
        <f>VLOOKUP($B190,'CAO-RBC'!$B$4:$J$266,5,FALSE)</f>
        <v>#N/A</v>
      </c>
      <c r="N190" s="228" t="e">
        <f t="shared" si="19"/>
        <v>#N/A</v>
      </c>
      <c r="O190" s="225" t="e">
        <f>VLOOKUP($B190,'CAO-RBC'!$B$4:$J$266,6,FALSE)</f>
        <v>#N/A</v>
      </c>
      <c r="P190" s="26" t="e">
        <f t="shared" si="20"/>
        <v>#N/A</v>
      </c>
      <c r="Q190" s="85" t="str">
        <f>'E-2'!I192</f>
        <v>--</v>
      </c>
      <c r="R190" s="225" t="e">
        <f>VLOOKUP($B190,'CAO-RBC'!$B$4:$J$266,7,FALSE)</f>
        <v>#N/A</v>
      </c>
      <c r="S190" s="226" t="e">
        <f t="shared" si="21"/>
        <v>#N/A</v>
      </c>
      <c r="T190" s="225" t="e">
        <f>VLOOKUP($B190,'CAO-RBC'!$B$4:$J$266,8,FALSE)</f>
        <v>#N/A</v>
      </c>
      <c r="U190" s="26" t="e">
        <f t="shared" si="22"/>
        <v>#N/A</v>
      </c>
      <c r="V190" s="104" t="str">
        <f>'E-2'!J192</f>
        <v>--</v>
      </c>
      <c r="W190" s="225" t="e">
        <f>VLOOKUP($B190,'CAO-RBC'!$B$4:$J$266,9,FALSE)</f>
        <v>#N/A</v>
      </c>
      <c r="X190" s="26" t="e">
        <f t="shared" si="23"/>
        <v>#N/A</v>
      </c>
    </row>
    <row r="191" spans="2:24">
      <c r="B191" s="229" t="str">
        <f>IF('E-2'!D193="Y",'E-2'!B193,"--")</f>
        <v>--</v>
      </c>
      <c r="C191" s="162" t="str">
        <f>IF('E-2'!D193="Y",'E-2'!C193,"--")</f>
        <v>--</v>
      </c>
      <c r="D191" s="193" t="str">
        <f>IF('E-2'!D193="Y",'E-2'!D193,"--")</f>
        <v>--</v>
      </c>
      <c r="E191" s="192" t="e">
        <f t="shared" si="16"/>
        <v>#N/A</v>
      </c>
      <c r="F191" s="106" t="e">
        <f>VLOOKUP(B191,'CAO-RBC'!$B$5:$K$265,10,FALSE)</f>
        <v>#N/A</v>
      </c>
      <c r="G191" s="224" t="str">
        <f>'E-2'!G193</f>
        <v>--</v>
      </c>
      <c r="H191" s="225" t="e">
        <f>VLOOKUP($B191,'CAO-RBC'!$B$4:$J$266,3,FALSE)</f>
        <v>#N/A</v>
      </c>
      <c r="I191" s="226" t="e">
        <f t="shared" si="17"/>
        <v>#N/A</v>
      </c>
      <c r="J191" s="225" t="e">
        <f>VLOOKUP($B191,'CAO-RBC'!$B$4:$J$266,4,FALSE)</f>
        <v>#N/A</v>
      </c>
      <c r="K191" s="22" t="e">
        <f t="shared" si="18"/>
        <v>#N/A</v>
      </c>
      <c r="L191" s="227" t="str">
        <f>'E-2'!H193</f>
        <v>--</v>
      </c>
      <c r="M191" s="225" t="e">
        <f>VLOOKUP($B191,'CAO-RBC'!$B$4:$J$266,5,FALSE)</f>
        <v>#N/A</v>
      </c>
      <c r="N191" s="228" t="e">
        <f t="shared" si="19"/>
        <v>#N/A</v>
      </c>
      <c r="O191" s="225" t="e">
        <f>VLOOKUP($B191,'CAO-RBC'!$B$4:$J$266,6,FALSE)</f>
        <v>#N/A</v>
      </c>
      <c r="P191" s="26" t="e">
        <f t="shared" si="20"/>
        <v>#N/A</v>
      </c>
      <c r="Q191" s="85" t="str">
        <f>'E-2'!I193</f>
        <v>--</v>
      </c>
      <c r="R191" s="225" t="e">
        <f>VLOOKUP($B191,'CAO-RBC'!$B$4:$J$266,7,FALSE)</f>
        <v>#N/A</v>
      </c>
      <c r="S191" s="226" t="e">
        <f t="shared" si="21"/>
        <v>#N/A</v>
      </c>
      <c r="T191" s="225" t="e">
        <f>VLOOKUP($B191,'CAO-RBC'!$B$4:$J$266,8,FALSE)</f>
        <v>#N/A</v>
      </c>
      <c r="U191" s="26" t="e">
        <f t="shared" si="22"/>
        <v>#N/A</v>
      </c>
      <c r="V191" s="104" t="str">
        <f>'E-2'!J193</f>
        <v>--</v>
      </c>
      <c r="W191" s="225" t="e">
        <f>VLOOKUP($B191,'CAO-RBC'!$B$4:$J$266,9,FALSE)</f>
        <v>#N/A</v>
      </c>
      <c r="X191" s="26" t="e">
        <f t="shared" si="23"/>
        <v>#N/A</v>
      </c>
    </row>
    <row r="192" spans="2:24">
      <c r="B192" s="229" t="str">
        <f>IF('E-2'!D194="Y",'E-2'!B194,"--")</f>
        <v>--</v>
      </c>
      <c r="C192" s="162" t="str">
        <f>IF('E-2'!D194="Y",'E-2'!C194,"--")</f>
        <v>--</v>
      </c>
      <c r="D192" s="193" t="str">
        <f>IF('E-2'!D194="Y",'E-2'!D194,"--")</f>
        <v>--</v>
      </c>
      <c r="E192" s="192" t="e">
        <f t="shared" si="16"/>
        <v>#N/A</v>
      </c>
      <c r="F192" s="106" t="e">
        <f>VLOOKUP(B192,'CAO-RBC'!$B$5:$K$265,10,FALSE)</f>
        <v>#N/A</v>
      </c>
      <c r="G192" s="224" t="str">
        <f>'E-2'!G194</f>
        <v>--</v>
      </c>
      <c r="H192" s="225" t="e">
        <f>VLOOKUP($B192,'CAO-RBC'!$B$4:$J$266,3,FALSE)</f>
        <v>#N/A</v>
      </c>
      <c r="I192" s="226" t="e">
        <f t="shared" si="17"/>
        <v>#N/A</v>
      </c>
      <c r="J192" s="225" t="e">
        <f>VLOOKUP($B192,'CAO-RBC'!$B$4:$J$266,4,FALSE)</f>
        <v>#N/A</v>
      </c>
      <c r="K192" s="22" t="e">
        <f t="shared" si="18"/>
        <v>#N/A</v>
      </c>
      <c r="L192" s="227" t="str">
        <f>'E-2'!H194</f>
        <v>--</v>
      </c>
      <c r="M192" s="225" t="e">
        <f>VLOOKUP($B192,'CAO-RBC'!$B$4:$J$266,5,FALSE)</f>
        <v>#N/A</v>
      </c>
      <c r="N192" s="228" t="e">
        <f t="shared" si="19"/>
        <v>#N/A</v>
      </c>
      <c r="O192" s="225" t="e">
        <f>VLOOKUP($B192,'CAO-RBC'!$B$4:$J$266,6,FALSE)</f>
        <v>#N/A</v>
      </c>
      <c r="P192" s="26" t="e">
        <f t="shared" si="20"/>
        <v>#N/A</v>
      </c>
      <c r="Q192" s="85" t="str">
        <f>'E-2'!I194</f>
        <v>--</v>
      </c>
      <c r="R192" s="225" t="e">
        <f>VLOOKUP($B192,'CAO-RBC'!$B$4:$J$266,7,FALSE)</f>
        <v>#N/A</v>
      </c>
      <c r="S192" s="226" t="e">
        <f t="shared" si="21"/>
        <v>#N/A</v>
      </c>
      <c r="T192" s="225" t="e">
        <f>VLOOKUP($B192,'CAO-RBC'!$B$4:$J$266,8,FALSE)</f>
        <v>#N/A</v>
      </c>
      <c r="U192" s="26" t="e">
        <f t="shared" si="22"/>
        <v>#N/A</v>
      </c>
      <c r="V192" s="104" t="str">
        <f>'E-2'!J194</f>
        <v>--</v>
      </c>
      <c r="W192" s="225" t="e">
        <f>VLOOKUP($B192,'CAO-RBC'!$B$4:$J$266,9,FALSE)</f>
        <v>#N/A</v>
      </c>
      <c r="X192" s="26" t="e">
        <f t="shared" si="23"/>
        <v>#N/A</v>
      </c>
    </row>
    <row r="193" spans="2:24">
      <c r="B193" s="229" t="str">
        <f>IF('E-2'!D195="Y",'E-2'!B195,"--")</f>
        <v>--</v>
      </c>
      <c r="C193" s="162" t="str">
        <f>IF('E-2'!D195="Y",'E-2'!C195,"--")</f>
        <v>--</v>
      </c>
      <c r="D193" s="193" t="str">
        <f>IF('E-2'!D195="Y",'E-2'!D195,"--")</f>
        <v>--</v>
      </c>
      <c r="E193" s="192" t="e">
        <f t="shared" si="16"/>
        <v>#N/A</v>
      </c>
      <c r="F193" s="106" t="e">
        <f>VLOOKUP(B193,'CAO-RBC'!$B$5:$K$265,10,FALSE)</f>
        <v>#N/A</v>
      </c>
      <c r="G193" s="224" t="str">
        <f>'E-2'!G195</f>
        <v>--</v>
      </c>
      <c r="H193" s="225" t="e">
        <f>VLOOKUP($B193,'CAO-RBC'!$B$4:$J$266,3,FALSE)</f>
        <v>#N/A</v>
      </c>
      <c r="I193" s="226" t="e">
        <f t="shared" si="17"/>
        <v>#N/A</v>
      </c>
      <c r="J193" s="225" t="e">
        <f>VLOOKUP($B193,'CAO-RBC'!$B$4:$J$266,4,FALSE)</f>
        <v>#N/A</v>
      </c>
      <c r="K193" s="22" t="e">
        <f t="shared" si="18"/>
        <v>#N/A</v>
      </c>
      <c r="L193" s="227" t="str">
        <f>'E-2'!H195</f>
        <v>--</v>
      </c>
      <c r="M193" s="225" t="e">
        <f>VLOOKUP($B193,'CAO-RBC'!$B$4:$J$266,5,FALSE)</f>
        <v>#N/A</v>
      </c>
      <c r="N193" s="228" t="e">
        <f t="shared" si="19"/>
        <v>#N/A</v>
      </c>
      <c r="O193" s="225" t="e">
        <f>VLOOKUP($B193,'CAO-RBC'!$B$4:$J$266,6,FALSE)</f>
        <v>#N/A</v>
      </c>
      <c r="P193" s="26" t="e">
        <f t="shared" si="20"/>
        <v>#N/A</v>
      </c>
      <c r="Q193" s="85" t="str">
        <f>'E-2'!I195</f>
        <v>--</v>
      </c>
      <c r="R193" s="225" t="e">
        <f>VLOOKUP($B193,'CAO-RBC'!$B$4:$J$266,7,FALSE)</f>
        <v>#N/A</v>
      </c>
      <c r="S193" s="226" t="e">
        <f t="shared" si="21"/>
        <v>#N/A</v>
      </c>
      <c r="T193" s="225" t="e">
        <f>VLOOKUP($B193,'CAO-RBC'!$B$4:$J$266,8,FALSE)</f>
        <v>#N/A</v>
      </c>
      <c r="U193" s="26" t="e">
        <f t="shared" si="22"/>
        <v>#N/A</v>
      </c>
      <c r="V193" s="104" t="str">
        <f>'E-2'!J195</f>
        <v>--</v>
      </c>
      <c r="W193" s="225" t="e">
        <f>VLOOKUP($B193,'CAO-RBC'!$B$4:$J$266,9,FALSE)</f>
        <v>#N/A</v>
      </c>
      <c r="X193" s="26" t="e">
        <f t="shared" si="23"/>
        <v>#N/A</v>
      </c>
    </row>
    <row r="194" spans="2:24">
      <c r="B194" s="229" t="str">
        <f>IF('E-2'!D196="Y",'E-2'!B196,"--")</f>
        <v>--</v>
      </c>
      <c r="C194" s="162" t="str">
        <f>IF('E-2'!D196="Y",'E-2'!C196,"--")</f>
        <v>--</v>
      </c>
      <c r="D194" s="193" t="str">
        <f>IF('E-2'!D196="Y",'E-2'!D196,"--")</f>
        <v>--</v>
      </c>
      <c r="E194" s="192" t="e">
        <f t="shared" si="16"/>
        <v>#N/A</v>
      </c>
      <c r="F194" s="106" t="e">
        <f>VLOOKUP(B194,'CAO-RBC'!$B$5:$K$265,10,FALSE)</f>
        <v>#N/A</v>
      </c>
      <c r="G194" s="224" t="str">
        <f>'E-2'!G196</f>
        <v>--</v>
      </c>
      <c r="H194" s="225" t="e">
        <f>VLOOKUP($B194,'CAO-RBC'!$B$4:$J$266,3,FALSE)</f>
        <v>#N/A</v>
      </c>
      <c r="I194" s="226" t="e">
        <f t="shared" si="17"/>
        <v>#N/A</v>
      </c>
      <c r="J194" s="225" t="e">
        <f>VLOOKUP($B194,'CAO-RBC'!$B$4:$J$266,4,FALSE)</f>
        <v>#N/A</v>
      </c>
      <c r="K194" s="22" t="e">
        <f t="shared" si="18"/>
        <v>#N/A</v>
      </c>
      <c r="L194" s="227" t="str">
        <f>'E-2'!H196</f>
        <v>--</v>
      </c>
      <c r="M194" s="225" t="e">
        <f>VLOOKUP($B194,'CAO-RBC'!$B$4:$J$266,5,FALSE)</f>
        <v>#N/A</v>
      </c>
      <c r="N194" s="228" t="e">
        <f t="shared" si="19"/>
        <v>#N/A</v>
      </c>
      <c r="O194" s="225" t="e">
        <f>VLOOKUP($B194,'CAO-RBC'!$B$4:$J$266,6,FALSE)</f>
        <v>#N/A</v>
      </c>
      <c r="P194" s="26" t="e">
        <f t="shared" si="20"/>
        <v>#N/A</v>
      </c>
      <c r="Q194" s="85" t="str">
        <f>'E-2'!I196</f>
        <v>--</v>
      </c>
      <c r="R194" s="225" t="e">
        <f>VLOOKUP($B194,'CAO-RBC'!$B$4:$J$266,7,FALSE)</f>
        <v>#N/A</v>
      </c>
      <c r="S194" s="226" t="e">
        <f t="shared" si="21"/>
        <v>#N/A</v>
      </c>
      <c r="T194" s="225" t="e">
        <f>VLOOKUP($B194,'CAO-RBC'!$B$4:$J$266,8,FALSE)</f>
        <v>#N/A</v>
      </c>
      <c r="U194" s="26" t="e">
        <f t="shared" si="22"/>
        <v>#N/A</v>
      </c>
      <c r="V194" s="104" t="str">
        <f>'E-2'!J196</f>
        <v>--</v>
      </c>
      <c r="W194" s="225" t="e">
        <f>VLOOKUP($B194,'CAO-RBC'!$B$4:$J$266,9,FALSE)</f>
        <v>#N/A</v>
      </c>
      <c r="X194" s="26" t="e">
        <f t="shared" si="23"/>
        <v>#N/A</v>
      </c>
    </row>
    <row r="195" spans="2:24">
      <c r="B195" s="229" t="str">
        <f>IF('E-2'!D197="Y",'E-2'!B197,"--")</f>
        <v>--</v>
      </c>
      <c r="C195" s="162" t="str">
        <f>IF('E-2'!D197="Y",'E-2'!C197,"--")</f>
        <v>--</v>
      </c>
      <c r="D195" s="193" t="str">
        <f>IF('E-2'!D197="Y",'E-2'!D197,"--")</f>
        <v>--</v>
      </c>
      <c r="E195" s="192" t="e">
        <f t="shared" si="16"/>
        <v>#N/A</v>
      </c>
      <c r="F195" s="106" t="e">
        <f>VLOOKUP(B195,'CAO-RBC'!$B$5:$K$265,10,FALSE)</f>
        <v>#N/A</v>
      </c>
      <c r="G195" s="224" t="str">
        <f>'E-2'!G197</f>
        <v>--</v>
      </c>
      <c r="H195" s="225" t="e">
        <f>VLOOKUP($B195,'CAO-RBC'!$B$4:$J$266,3,FALSE)</f>
        <v>#N/A</v>
      </c>
      <c r="I195" s="226" t="e">
        <f t="shared" si="17"/>
        <v>#N/A</v>
      </c>
      <c r="J195" s="225" t="e">
        <f>VLOOKUP($B195,'CAO-RBC'!$B$4:$J$266,4,FALSE)</f>
        <v>#N/A</v>
      </c>
      <c r="K195" s="22" t="e">
        <f t="shared" si="18"/>
        <v>#N/A</v>
      </c>
      <c r="L195" s="227" t="str">
        <f>'E-2'!H197</f>
        <v>--</v>
      </c>
      <c r="M195" s="225" t="e">
        <f>VLOOKUP($B195,'CAO-RBC'!$B$4:$J$266,5,FALSE)</f>
        <v>#N/A</v>
      </c>
      <c r="N195" s="228" t="e">
        <f t="shared" si="19"/>
        <v>#N/A</v>
      </c>
      <c r="O195" s="225" t="e">
        <f>VLOOKUP($B195,'CAO-RBC'!$B$4:$J$266,6,FALSE)</f>
        <v>#N/A</v>
      </c>
      <c r="P195" s="26" t="e">
        <f t="shared" si="20"/>
        <v>#N/A</v>
      </c>
      <c r="Q195" s="85" t="str">
        <f>'E-2'!I197</f>
        <v>--</v>
      </c>
      <c r="R195" s="225" t="e">
        <f>VLOOKUP($B195,'CAO-RBC'!$B$4:$J$266,7,FALSE)</f>
        <v>#N/A</v>
      </c>
      <c r="S195" s="226" t="e">
        <f t="shared" si="21"/>
        <v>#N/A</v>
      </c>
      <c r="T195" s="225" t="e">
        <f>VLOOKUP($B195,'CAO-RBC'!$B$4:$J$266,8,FALSE)</f>
        <v>#N/A</v>
      </c>
      <c r="U195" s="26" t="e">
        <f t="shared" si="22"/>
        <v>#N/A</v>
      </c>
      <c r="V195" s="104" t="str">
        <f>'E-2'!J197</f>
        <v>--</v>
      </c>
      <c r="W195" s="225" t="e">
        <f>VLOOKUP($B195,'CAO-RBC'!$B$4:$J$266,9,FALSE)</f>
        <v>#N/A</v>
      </c>
      <c r="X195" s="26" t="e">
        <f t="shared" si="23"/>
        <v>#N/A</v>
      </c>
    </row>
    <row r="196" spans="2:24">
      <c r="B196" s="229" t="str">
        <f>IF('E-2'!D198="Y",'E-2'!B198,"--")</f>
        <v>--</v>
      </c>
      <c r="C196" s="162" t="str">
        <f>IF('E-2'!D198="Y",'E-2'!C198,"--")</f>
        <v>--</v>
      </c>
      <c r="D196" s="193" t="str">
        <f>IF('E-2'!D198="Y",'E-2'!D198,"--")</f>
        <v>--</v>
      </c>
      <c r="E196" s="192" t="e">
        <f t="shared" si="16"/>
        <v>#N/A</v>
      </c>
      <c r="F196" s="106" t="e">
        <f>VLOOKUP(B196,'CAO-RBC'!$B$5:$K$265,10,FALSE)</f>
        <v>#N/A</v>
      </c>
      <c r="G196" s="224" t="str">
        <f>'E-2'!G198</f>
        <v>--</v>
      </c>
      <c r="H196" s="225" t="e">
        <f>VLOOKUP($B196,'CAO-RBC'!$B$4:$J$266,3,FALSE)</f>
        <v>#N/A</v>
      </c>
      <c r="I196" s="226" t="e">
        <f t="shared" si="17"/>
        <v>#N/A</v>
      </c>
      <c r="J196" s="225" t="e">
        <f>VLOOKUP($B196,'CAO-RBC'!$B$4:$J$266,4,FALSE)</f>
        <v>#N/A</v>
      </c>
      <c r="K196" s="22" t="e">
        <f t="shared" si="18"/>
        <v>#N/A</v>
      </c>
      <c r="L196" s="227" t="str">
        <f>'E-2'!H198</f>
        <v>--</v>
      </c>
      <c r="M196" s="225" t="e">
        <f>VLOOKUP($B196,'CAO-RBC'!$B$4:$J$266,5,FALSE)</f>
        <v>#N/A</v>
      </c>
      <c r="N196" s="228" t="e">
        <f t="shared" si="19"/>
        <v>#N/A</v>
      </c>
      <c r="O196" s="225" t="e">
        <f>VLOOKUP($B196,'CAO-RBC'!$B$4:$J$266,6,FALSE)</f>
        <v>#N/A</v>
      </c>
      <c r="P196" s="26" t="e">
        <f t="shared" si="20"/>
        <v>#N/A</v>
      </c>
      <c r="Q196" s="85" t="str">
        <f>'E-2'!I198</f>
        <v>--</v>
      </c>
      <c r="R196" s="225" t="e">
        <f>VLOOKUP($B196,'CAO-RBC'!$B$4:$J$266,7,FALSE)</f>
        <v>#N/A</v>
      </c>
      <c r="S196" s="226" t="e">
        <f t="shared" si="21"/>
        <v>#N/A</v>
      </c>
      <c r="T196" s="225" t="e">
        <f>VLOOKUP($B196,'CAO-RBC'!$B$4:$J$266,8,FALSE)</f>
        <v>#N/A</v>
      </c>
      <c r="U196" s="26" t="e">
        <f t="shared" si="22"/>
        <v>#N/A</v>
      </c>
      <c r="V196" s="104" t="str">
        <f>'E-2'!J198</f>
        <v>--</v>
      </c>
      <c r="W196" s="225" t="e">
        <f>VLOOKUP($B196,'CAO-RBC'!$B$4:$J$266,9,FALSE)</f>
        <v>#N/A</v>
      </c>
      <c r="X196" s="26" t="e">
        <f t="shared" si="23"/>
        <v>#N/A</v>
      </c>
    </row>
    <row r="197" spans="2:24">
      <c r="B197" s="229" t="str">
        <f>IF('E-2'!D199="Y",'E-2'!B199,"--")</f>
        <v>--</v>
      </c>
      <c r="C197" s="162" t="str">
        <f>IF('E-2'!D199="Y",'E-2'!C199,"--")</f>
        <v>--</v>
      </c>
      <c r="D197" s="193" t="str">
        <f>IF('E-2'!D199="Y",'E-2'!D199,"--")</f>
        <v>--</v>
      </c>
      <c r="E197" s="192" t="e">
        <f t="shared" si="16"/>
        <v>#N/A</v>
      </c>
      <c r="F197" s="106" t="e">
        <f>VLOOKUP(B197,'CAO-RBC'!$B$5:$K$265,10,FALSE)</f>
        <v>#N/A</v>
      </c>
      <c r="G197" s="224" t="str">
        <f>'E-2'!G199</f>
        <v>--</v>
      </c>
      <c r="H197" s="225" t="e">
        <f>VLOOKUP($B197,'CAO-RBC'!$B$4:$J$266,3,FALSE)</f>
        <v>#N/A</v>
      </c>
      <c r="I197" s="226" t="e">
        <f t="shared" si="17"/>
        <v>#N/A</v>
      </c>
      <c r="J197" s="225" t="e">
        <f>VLOOKUP($B197,'CAO-RBC'!$B$4:$J$266,4,FALSE)</f>
        <v>#N/A</v>
      </c>
      <c r="K197" s="22" t="e">
        <f t="shared" si="18"/>
        <v>#N/A</v>
      </c>
      <c r="L197" s="227" t="str">
        <f>'E-2'!H199</f>
        <v>--</v>
      </c>
      <c r="M197" s="225" t="e">
        <f>VLOOKUP($B197,'CAO-RBC'!$B$4:$J$266,5,FALSE)</f>
        <v>#N/A</v>
      </c>
      <c r="N197" s="228" t="e">
        <f t="shared" si="19"/>
        <v>#N/A</v>
      </c>
      <c r="O197" s="225" t="e">
        <f>VLOOKUP($B197,'CAO-RBC'!$B$4:$J$266,6,FALSE)</f>
        <v>#N/A</v>
      </c>
      <c r="P197" s="26" t="e">
        <f t="shared" si="20"/>
        <v>#N/A</v>
      </c>
      <c r="Q197" s="85" t="str">
        <f>'E-2'!I199</f>
        <v>--</v>
      </c>
      <c r="R197" s="225" t="e">
        <f>VLOOKUP($B197,'CAO-RBC'!$B$4:$J$266,7,FALSE)</f>
        <v>#N/A</v>
      </c>
      <c r="S197" s="226" t="e">
        <f t="shared" si="21"/>
        <v>#N/A</v>
      </c>
      <c r="T197" s="225" t="e">
        <f>VLOOKUP($B197,'CAO-RBC'!$B$4:$J$266,8,FALSE)</f>
        <v>#N/A</v>
      </c>
      <c r="U197" s="26" t="e">
        <f t="shared" si="22"/>
        <v>#N/A</v>
      </c>
      <c r="V197" s="104" t="str">
        <f>'E-2'!J199</f>
        <v>--</v>
      </c>
      <c r="W197" s="225" t="e">
        <f>VLOOKUP($B197,'CAO-RBC'!$B$4:$J$266,9,FALSE)</f>
        <v>#N/A</v>
      </c>
      <c r="X197" s="26" t="e">
        <f t="shared" si="23"/>
        <v>#N/A</v>
      </c>
    </row>
    <row r="198" spans="2:24">
      <c r="B198" s="229" t="str">
        <f>IF('E-2'!D200="Y",'E-2'!B200,"--")</f>
        <v>--</v>
      </c>
      <c r="C198" s="162" t="str">
        <f>IF('E-2'!D200="Y",'E-2'!C200,"--")</f>
        <v>--</v>
      </c>
      <c r="D198" s="193" t="str">
        <f>IF('E-2'!D200="Y",'E-2'!D200,"--")</f>
        <v>--</v>
      </c>
      <c r="E198" s="192" t="e">
        <f t="shared" si="16"/>
        <v>#N/A</v>
      </c>
      <c r="F198" s="106" t="e">
        <f>VLOOKUP(B198,'CAO-RBC'!$B$5:$K$265,10,FALSE)</f>
        <v>#N/A</v>
      </c>
      <c r="G198" s="224" t="str">
        <f>'E-2'!G200</f>
        <v>--</v>
      </c>
      <c r="H198" s="225" t="e">
        <f>VLOOKUP($B198,'CAO-RBC'!$B$4:$J$266,3,FALSE)</f>
        <v>#N/A</v>
      </c>
      <c r="I198" s="226" t="e">
        <f t="shared" si="17"/>
        <v>#N/A</v>
      </c>
      <c r="J198" s="225" t="e">
        <f>VLOOKUP($B198,'CAO-RBC'!$B$4:$J$266,4,FALSE)</f>
        <v>#N/A</v>
      </c>
      <c r="K198" s="22" t="e">
        <f t="shared" si="18"/>
        <v>#N/A</v>
      </c>
      <c r="L198" s="227" t="str">
        <f>'E-2'!H200</f>
        <v>--</v>
      </c>
      <c r="M198" s="225" t="e">
        <f>VLOOKUP($B198,'CAO-RBC'!$B$4:$J$266,5,FALSE)</f>
        <v>#N/A</v>
      </c>
      <c r="N198" s="228" t="e">
        <f t="shared" si="19"/>
        <v>#N/A</v>
      </c>
      <c r="O198" s="225" t="e">
        <f>VLOOKUP($B198,'CAO-RBC'!$B$4:$J$266,6,FALSE)</f>
        <v>#N/A</v>
      </c>
      <c r="P198" s="26" t="e">
        <f t="shared" si="20"/>
        <v>#N/A</v>
      </c>
      <c r="Q198" s="85" t="str">
        <f>'E-2'!I200</f>
        <v>--</v>
      </c>
      <c r="R198" s="225" t="e">
        <f>VLOOKUP($B198,'CAO-RBC'!$B$4:$J$266,7,FALSE)</f>
        <v>#N/A</v>
      </c>
      <c r="S198" s="226" t="e">
        <f t="shared" si="21"/>
        <v>#N/A</v>
      </c>
      <c r="T198" s="225" t="e">
        <f>VLOOKUP($B198,'CAO-RBC'!$B$4:$J$266,8,FALSE)</f>
        <v>#N/A</v>
      </c>
      <c r="U198" s="26" t="e">
        <f t="shared" si="22"/>
        <v>#N/A</v>
      </c>
      <c r="V198" s="104" t="str">
        <f>'E-2'!J200</f>
        <v>--</v>
      </c>
      <c r="W198" s="225" t="e">
        <f>VLOOKUP($B198,'CAO-RBC'!$B$4:$J$266,9,FALSE)</f>
        <v>#N/A</v>
      </c>
      <c r="X198" s="26" t="e">
        <f t="shared" si="23"/>
        <v>#N/A</v>
      </c>
    </row>
    <row r="199" spans="2:24">
      <c r="B199" s="229" t="str">
        <f>IF('E-2'!D201="Y",'E-2'!B201,"--")</f>
        <v>--</v>
      </c>
      <c r="C199" s="162" t="str">
        <f>IF('E-2'!D201="Y",'E-2'!C201,"--")</f>
        <v>--</v>
      </c>
      <c r="D199" s="193" t="str">
        <f>IF('E-2'!D201="Y",'E-2'!D201,"--")</f>
        <v>--</v>
      </c>
      <c r="E199" s="192" t="e">
        <f t="shared" si="16"/>
        <v>#N/A</v>
      </c>
      <c r="F199" s="106" t="e">
        <f>VLOOKUP(B199,'CAO-RBC'!$B$5:$K$265,10,FALSE)</f>
        <v>#N/A</v>
      </c>
      <c r="G199" s="224" t="str">
        <f>'E-2'!G201</f>
        <v>--</v>
      </c>
      <c r="H199" s="225" t="e">
        <f>VLOOKUP($B199,'CAO-RBC'!$B$4:$J$266,3,FALSE)</f>
        <v>#N/A</v>
      </c>
      <c r="I199" s="226" t="e">
        <f t="shared" si="17"/>
        <v>#N/A</v>
      </c>
      <c r="J199" s="225" t="e">
        <f>VLOOKUP($B199,'CAO-RBC'!$B$4:$J$266,4,FALSE)</f>
        <v>#N/A</v>
      </c>
      <c r="K199" s="22" t="e">
        <f t="shared" si="18"/>
        <v>#N/A</v>
      </c>
      <c r="L199" s="227" t="str">
        <f>'E-2'!H201</f>
        <v>--</v>
      </c>
      <c r="M199" s="225" t="e">
        <f>VLOOKUP($B199,'CAO-RBC'!$B$4:$J$266,5,FALSE)</f>
        <v>#N/A</v>
      </c>
      <c r="N199" s="228" t="e">
        <f t="shared" si="19"/>
        <v>#N/A</v>
      </c>
      <c r="O199" s="225" t="e">
        <f>VLOOKUP($B199,'CAO-RBC'!$B$4:$J$266,6,FALSE)</f>
        <v>#N/A</v>
      </c>
      <c r="P199" s="26" t="e">
        <f t="shared" si="20"/>
        <v>#N/A</v>
      </c>
      <c r="Q199" s="85" t="str">
        <f>'E-2'!I201</f>
        <v>--</v>
      </c>
      <c r="R199" s="225" t="e">
        <f>VLOOKUP($B199,'CAO-RBC'!$B$4:$J$266,7,FALSE)</f>
        <v>#N/A</v>
      </c>
      <c r="S199" s="226" t="e">
        <f t="shared" si="21"/>
        <v>#N/A</v>
      </c>
      <c r="T199" s="225" t="e">
        <f>VLOOKUP($B199,'CAO-RBC'!$B$4:$J$266,8,FALSE)</f>
        <v>#N/A</v>
      </c>
      <c r="U199" s="26" t="e">
        <f t="shared" si="22"/>
        <v>#N/A</v>
      </c>
      <c r="V199" s="104" t="str">
        <f>'E-2'!J201</f>
        <v>--</v>
      </c>
      <c r="W199" s="225" t="e">
        <f>VLOOKUP($B199,'CAO-RBC'!$B$4:$J$266,9,FALSE)</f>
        <v>#N/A</v>
      </c>
      <c r="X199" s="26" t="e">
        <f t="shared" si="23"/>
        <v>#N/A</v>
      </c>
    </row>
    <row r="200" spans="2:24">
      <c r="B200" s="229" t="str">
        <f>IF('E-2'!D202="Y",'E-2'!B202,"--")</f>
        <v>--</v>
      </c>
      <c r="C200" s="162" t="str">
        <f>IF('E-2'!D202="Y",'E-2'!C202,"--")</f>
        <v>--</v>
      </c>
      <c r="D200" s="193" t="str">
        <f>IF('E-2'!D202="Y",'E-2'!D202,"--")</f>
        <v>--</v>
      </c>
      <c r="E200" s="192" t="e">
        <f t="shared" si="16"/>
        <v>#N/A</v>
      </c>
      <c r="F200" s="106" t="e">
        <f>VLOOKUP(B200,'CAO-RBC'!$B$5:$K$265,10,FALSE)</f>
        <v>#N/A</v>
      </c>
      <c r="G200" s="224" t="str">
        <f>'E-2'!G202</f>
        <v>--</v>
      </c>
      <c r="H200" s="225" t="e">
        <f>VLOOKUP($B200,'CAO-RBC'!$B$4:$J$266,3,FALSE)</f>
        <v>#N/A</v>
      </c>
      <c r="I200" s="226" t="e">
        <f t="shared" si="17"/>
        <v>#N/A</v>
      </c>
      <c r="J200" s="225" t="e">
        <f>VLOOKUP($B200,'CAO-RBC'!$B$4:$J$266,4,FALSE)</f>
        <v>#N/A</v>
      </c>
      <c r="K200" s="22" t="e">
        <f t="shared" si="18"/>
        <v>#N/A</v>
      </c>
      <c r="L200" s="227" t="str">
        <f>'E-2'!H202</f>
        <v>--</v>
      </c>
      <c r="M200" s="225" t="e">
        <f>VLOOKUP($B200,'CAO-RBC'!$B$4:$J$266,5,FALSE)</f>
        <v>#N/A</v>
      </c>
      <c r="N200" s="228" t="e">
        <f t="shared" si="19"/>
        <v>#N/A</v>
      </c>
      <c r="O200" s="225" t="e">
        <f>VLOOKUP($B200,'CAO-RBC'!$B$4:$J$266,6,FALSE)</f>
        <v>#N/A</v>
      </c>
      <c r="P200" s="26" t="e">
        <f t="shared" si="20"/>
        <v>#N/A</v>
      </c>
      <c r="Q200" s="85" t="str">
        <f>'E-2'!I202</f>
        <v>--</v>
      </c>
      <c r="R200" s="225" t="e">
        <f>VLOOKUP($B200,'CAO-RBC'!$B$4:$J$266,7,FALSE)</f>
        <v>#N/A</v>
      </c>
      <c r="S200" s="226" t="e">
        <f t="shared" si="21"/>
        <v>#N/A</v>
      </c>
      <c r="T200" s="225" t="e">
        <f>VLOOKUP($B200,'CAO-RBC'!$B$4:$J$266,8,FALSE)</f>
        <v>#N/A</v>
      </c>
      <c r="U200" s="26" t="e">
        <f t="shared" si="22"/>
        <v>#N/A</v>
      </c>
      <c r="V200" s="104" t="str">
        <f>'E-2'!J202</f>
        <v>--</v>
      </c>
      <c r="W200" s="225" t="e">
        <f>VLOOKUP($B200,'CAO-RBC'!$B$4:$J$266,9,FALSE)</f>
        <v>#N/A</v>
      </c>
      <c r="X200" s="26" t="e">
        <f t="shared" si="23"/>
        <v>#N/A</v>
      </c>
    </row>
    <row r="201" spans="2:24">
      <c r="B201" s="229" t="str">
        <f>IF('E-2'!D203="Y",'E-2'!B203,"--")</f>
        <v>--</v>
      </c>
      <c r="C201" s="162" t="str">
        <f>IF('E-2'!D203="Y",'E-2'!C203,"--")</f>
        <v>--</v>
      </c>
      <c r="D201" s="193" t="str">
        <f>IF('E-2'!D203="Y",'E-2'!D203,"--")</f>
        <v>--</v>
      </c>
      <c r="E201" s="192" t="e">
        <f t="shared" si="16"/>
        <v>#N/A</v>
      </c>
      <c r="F201" s="106" t="e">
        <f>VLOOKUP(B201,'CAO-RBC'!$B$5:$K$265,10,FALSE)</f>
        <v>#N/A</v>
      </c>
      <c r="G201" s="224" t="str">
        <f>'E-2'!G203</f>
        <v>--</v>
      </c>
      <c r="H201" s="225" t="e">
        <f>VLOOKUP($B201,'CAO-RBC'!$B$4:$J$266,3,FALSE)</f>
        <v>#N/A</v>
      </c>
      <c r="I201" s="226" t="e">
        <f t="shared" si="17"/>
        <v>#N/A</v>
      </c>
      <c r="J201" s="225" t="e">
        <f>VLOOKUP($B201,'CAO-RBC'!$B$4:$J$266,4,FALSE)</f>
        <v>#N/A</v>
      </c>
      <c r="K201" s="22" t="e">
        <f t="shared" si="18"/>
        <v>#N/A</v>
      </c>
      <c r="L201" s="227" t="str">
        <f>'E-2'!H203</f>
        <v>--</v>
      </c>
      <c r="M201" s="225" t="e">
        <f>VLOOKUP($B201,'CAO-RBC'!$B$4:$J$266,5,FALSE)</f>
        <v>#N/A</v>
      </c>
      <c r="N201" s="228" t="e">
        <f t="shared" si="19"/>
        <v>#N/A</v>
      </c>
      <c r="O201" s="225" t="e">
        <f>VLOOKUP($B201,'CAO-RBC'!$B$4:$J$266,6,FALSE)</f>
        <v>#N/A</v>
      </c>
      <c r="P201" s="26" t="e">
        <f t="shared" si="20"/>
        <v>#N/A</v>
      </c>
      <c r="Q201" s="85" t="str">
        <f>'E-2'!I203</f>
        <v>--</v>
      </c>
      <c r="R201" s="225" t="e">
        <f>VLOOKUP($B201,'CAO-RBC'!$B$4:$J$266,7,FALSE)</f>
        <v>#N/A</v>
      </c>
      <c r="S201" s="226" t="e">
        <f t="shared" si="21"/>
        <v>#N/A</v>
      </c>
      <c r="T201" s="225" t="e">
        <f>VLOOKUP($B201,'CAO-RBC'!$B$4:$J$266,8,FALSE)</f>
        <v>#N/A</v>
      </c>
      <c r="U201" s="26" t="e">
        <f t="shared" si="22"/>
        <v>#N/A</v>
      </c>
      <c r="V201" s="104" t="str">
        <f>'E-2'!J203</f>
        <v>--</v>
      </c>
      <c r="W201" s="225" t="e">
        <f>VLOOKUP($B201,'CAO-RBC'!$B$4:$J$266,9,FALSE)</f>
        <v>#N/A</v>
      </c>
      <c r="X201" s="26" t="e">
        <f t="shared" si="23"/>
        <v>#N/A</v>
      </c>
    </row>
    <row r="202" spans="2:24">
      <c r="B202" s="229" t="str">
        <f>IF('E-2'!D204="Y",'E-2'!B204,"--")</f>
        <v>--</v>
      </c>
      <c r="C202" s="162" t="str">
        <f>IF('E-2'!D204="Y",'E-2'!C204,"--")</f>
        <v>--</v>
      </c>
      <c r="D202" s="193" t="str">
        <f>IF('E-2'!D204="Y",'E-2'!D204,"--")</f>
        <v>--</v>
      </c>
      <c r="E202" s="192" t="e">
        <f t="shared" si="16"/>
        <v>#N/A</v>
      </c>
      <c r="F202" s="106" t="e">
        <f>VLOOKUP(B202,'CAO-RBC'!$B$5:$K$265,10,FALSE)</f>
        <v>#N/A</v>
      </c>
      <c r="G202" s="224" t="str">
        <f>'E-2'!G204</f>
        <v>--</v>
      </c>
      <c r="H202" s="225" t="e">
        <f>VLOOKUP($B202,'CAO-RBC'!$B$4:$J$266,3,FALSE)</f>
        <v>#N/A</v>
      </c>
      <c r="I202" s="226" t="e">
        <f t="shared" si="17"/>
        <v>#N/A</v>
      </c>
      <c r="J202" s="225" t="e">
        <f>VLOOKUP($B202,'CAO-RBC'!$B$4:$J$266,4,FALSE)</f>
        <v>#N/A</v>
      </c>
      <c r="K202" s="22" t="e">
        <f t="shared" si="18"/>
        <v>#N/A</v>
      </c>
      <c r="L202" s="227" t="str">
        <f>'E-2'!H204</f>
        <v>--</v>
      </c>
      <c r="M202" s="225" t="e">
        <f>VLOOKUP($B202,'CAO-RBC'!$B$4:$J$266,5,FALSE)</f>
        <v>#N/A</v>
      </c>
      <c r="N202" s="228" t="e">
        <f t="shared" si="19"/>
        <v>#N/A</v>
      </c>
      <c r="O202" s="225" t="e">
        <f>VLOOKUP($B202,'CAO-RBC'!$B$4:$J$266,6,FALSE)</f>
        <v>#N/A</v>
      </c>
      <c r="P202" s="26" t="e">
        <f t="shared" si="20"/>
        <v>#N/A</v>
      </c>
      <c r="Q202" s="85" t="str">
        <f>'E-2'!I204</f>
        <v>--</v>
      </c>
      <c r="R202" s="225" t="e">
        <f>VLOOKUP($B202,'CAO-RBC'!$B$4:$J$266,7,FALSE)</f>
        <v>#N/A</v>
      </c>
      <c r="S202" s="226" t="e">
        <f t="shared" si="21"/>
        <v>#N/A</v>
      </c>
      <c r="T202" s="225" t="e">
        <f>VLOOKUP($B202,'CAO-RBC'!$B$4:$J$266,8,FALSE)</f>
        <v>#N/A</v>
      </c>
      <c r="U202" s="26" t="e">
        <f t="shared" si="22"/>
        <v>#N/A</v>
      </c>
      <c r="V202" s="104" t="str">
        <f>'E-2'!J204</f>
        <v>--</v>
      </c>
      <c r="W202" s="225" t="e">
        <f>VLOOKUP($B202,'CAO-RBC'!$B$4:$J$266,9,FALSE)</f>
        <v>#N/A</v>
      </c>
      <c r="X202" s="26" t="e">
        <f t="shared" si="23"/>
        <v>#N/A</v>
      </c>
    </row>
    <row r="203" spans="2:24">
      <c r="B203" s="229" t="str">
        <f>IF('E-2'!D205="Y",'E-2'!B205,"--")</f>
        <v>--</v>
      </c>
      <c r="C203" s="162" t="str">
        <f>IF('E-2'!D205="Y",'E-2'!C205,"--")</f>
        <v>--</v>
      </c>
      <c r="D203" s="193" t="str">
        <f>IF('E-2'!D205="Y",'E-2'!D205,"--")</f>
        <v>--</v>
      </c>
      <c r="E203" s="192" t="e">
        <f t="shared" si="16"/>
        <v>#N/A</v>
      </c>
      <c r="F203" s="106" t="e">
        <f>VLOOKUP(B203,'CAO-RBC'!$B$5:$K$265,10,FALSE)</f>
        <v>#N/A</v>
      </c>
      <c r="G203" s="224" t="str">
        <f>'E-2'!G205</f>
        <v>--</v>
      </c>
      <c r="H203" s="225" t="e">
        <f>VLOOKUP($B203,'CAO-RBC'!$B$4:$J$266,3,FALSE)</f>
        <v>#N/A</v>
      </c>
      <c r="I203" s="226" t="e">
        <f t="shared" si="17"/>
        <v>#N/A</v>
      </c>
      <c r="J203" s="225" t="e">
        <f>VLOOKUP($B203,'CAO-RBC'!$B$4:$J$266,4,FALSE)</f>
        <v>#N/A</v>
      </c>
      <c r="K203" s="22" t="e">
        <f t="shared" si="18"/>
        <v>#N/A</v>
      </c>
      <c r="L203" s="227" t="str">
        <f>'E-2'!H205</f>
        <v>--</v>
      </c>
      <c r="M203" s="225" t="e">
        <f>VLOOKUP($B203,'CAO-RBC'!$B$4:$J$266,5,FALSE)</f>
        <v>#N/A</v>
      </c>
      <c r="N203" s="228" t="e">
        <f t="shared" si="19"/>
        <v>#N/A</v>
      </c>
      <c r="O203" s="225" t="e">
        <f>VLOOKUP($B203,'CAO-RBC'!$B$4:$J$266,6,FALSE)</f>
        <v>#N/A</v>
      </c>
      <c r="P203" s="26" t="e">
        <f t="shared" si="20"/>
        <v>#N/A</v>
      </c>
      <c r="Q203" s="85" t="str">
        <f>'E-2'!I205</f>
        <v>--</v>
      </c>
      <c r="R203" s="225" t="e">
        <f>VLOOKUP($B203,'CAO-RBC'!$B$4:$J$266,7,FALSE)</f>
        <v>#N/A</v>
      </c>
      <c r="S203" s="226" t="e">
        <f t="shared" si="21"/>
        <v>#N/A</v>
      </c>
      <c r="T203" s="225" t="e">
        <f>VLOOKUP($B203,'CAO-RBC'!$B$4:$J$266,8,FALSE)</f>
        <v>#N/A</v>
      </c>
      <c r="U203" s="26" t="e">
        <f t="shared" si="22"/>
        <v>#N/A</v>
      </c>
      <c r="V203" s="104" t="str">
        <f>'E-2'!J205</f>
        <v>--</v>
      </c>
      <c r="W203" s="225" t="e">
        <f>VLOOKUP($B203,'CAO-RBC'!$B$4:$J$266,9,FALSE)</f>
        <v>#N/A</v>
      </c>
      <c r="X203" s="26" t="e">
        <f t="shared" si="23"/>
        <v>#N/A</v>
      </c>
    </row>
    <row r="204" spans="2:24">
      <c r="B204" s="229" t="str">
        <f>IF('E-2'!D206="Y",'E-2'!B206,"--")</f>
        <v>--</v>
      </c>
      <c r="C204" s="162" t="str">
        <f>IF('E-2'!D206="Y",'E-2'!C206,"--")</f>
        <v>--</v>
      </c>
      <c r="D204" s="193" t="str">
        <f>IF('E-2'!D206="Y",'E-2'!D206,"--")</f>
        <v>--</v>
      </c>
      <c r="E204" s="192" t="e">
        <f t="shared" ref="E204:E267" si="24">IF(H204&gt;0,"Y","N")</f>
        <v>#N/A</v>
      </c>
      <c r="F204" s="106" t="e">
        <f>VLOOKUP(B204,'CAO-RBC'!$B$5:$K$265,10,FALSE)</f>
        <v>#N/A</v>
      </c>
      <c r="G204" s="224" t="str">
        <f>'E-2'!G206</f>
        <v>--</v>
      </c>
      <c r="H204" s="225" t="e">
        <f>VLOOKUP($B204,'CAO-RBC'!$B$4:$J$266,3,FALSE)</f>
        <v>#N/A</v>
      </c>
      <c r="I204" s="226" t="e">
        <f t="shared" ref="I204:I267" si="25">IF(H204="--","--",IF(G204="--","--",G204/H204))</f>
        <v>#N/A</v>
      </c>
      <c r="J204" s="225" t="e">
        <f>VLOOKUP($B204,'CAO-RBC'!$B$4:$J$266,4,FALSE)</f>
        <v>#N/A</v>
      </c>
      <c r="K204" s="22" t="e">
        <f t="shared" ref="K204:K267" si="26">IF(J204="--","--",IF(G204="--","--",G204/J204))</f>
        <v>#N/A</v>
      </c>
      <c r="L204" s="227" t="str">
        <f>'E-2'!H206</f>
        <v>--</v>
      </c>
      <c r="M204" s="225" t="e">
        <f>VLOOKUP($B204,'CAO-RBC'!$B$4:$J$266,5,FALSE)</f>
        <v>#N/A</v>
      </c>
      <c r="N204" s="228" t="e">
        <f t="shared" ref="N204:N267" si="27">IF(M204="--","--",IF(L204="--","--",L204/M204))</f>
        <v>#N/A</v>
      </c>
      <c r="O204" s="225" t="e">
        <f>VLOOKUP($B204,'CAO-RBC'!$B$4:$J$266,6,FALSE)</f>
        <v>#N/A</v>
      </c>
      <c r="P204" s="26" t="e">
        <f t="shared" ref="P204:P267" si="28">IF(O204="--","--",IF(L204="--","--",L204/O204))</f>
        <v>#N/A</v>
      </c>
      <c r="Q204" s="85" t="str">
        <f>'E-2'!I206</f>
        <v>--</v>
      </c>
      <c r="R204" s="225" t="e">
        <f>VLOOKUP($B204,'CAO-RBC'!$B$4:$J$266,7,FALSE)</f>
        <v>#N/A</v>
      </c>
      <c r="S204" s="226" t="e">
        <f t="shared" ref="S204:S267" si="29">IF(R204="--","--",IF(Q204="--","--",Q204/R204))</f>
        <v>#N/A</v>
      </c>
      <c r="T204" s="225" t="e">
        <f>VLOOKUP($B204,'CAO-RBC'!$B$4:$J$266,8,FALSE)</f>
        <v>#N/A</v>
      </c>
      <c r="U204" s="26" t="e">
        <f t="shared" ref="U204:U267" si="30">IF(T204="--","--",IF(Q204="--","--",Q204/T204))</f>
        <v>#N/A</v>
      </c>
      <c r="V204" s="104" t="str">
        <f>'E-2'!J206</f>
        <v>--</v>
      </c>
      <c r="W204" s="225" t="e">
        <f>VLOOKUP($B204,'CAO-RBC'!$B$4:$J$266,9,FALSE)</f>
        <v>#N/A</v>
      </c>
      <c r="X204" s="26" t="e">
        <f t="shared" ref="X204:X267" si="31">IF(W204="--","--",IF(V204="--","--",V204/W204))</f>
        <v>#N/A</v>
      </c>
    </row>
    <row r="205" spans="2:24">
      <c r="B205" s="229" t="str">
        <f>IF('E-2'!D207="Y",'E-2'!B207,"--")</f>
        <v>--</v>
      </c>
      <c r="C205" s="162" t="str">
        <f>IF('E-2'!D207="Y",'E-2'!C207,"--")</f>
        <v>--</v>
      </c>
      <c r="D205" s="193" t="str">
        <f>IF('E-2'!D207="Y",'E-2'!D207,"--")</f>
        <v>--</v>
      </c>
      <c r="E205" s="192" t="e">
        <f t="shared" si="24"/>
        <v>#N/A</v>
      </c>
      <c r="F205" s="106" t="e">
        <f>VLOOKUP(B205,'CAO-RBC'!$B$5:$K$265,10,FALSE)</f>
        <v>#N/A</v>
      </c>
      <c r="G205" s="224" t="str">
        <f>'E-2'!G207</f>
        <v>--</v>
      </c>
      <c r="H205" s="225" t="e">
        <f>VLOOKUP($B205,'CAO-RBC'!$B$4:$J$266,3,FALSE)</f>
        <v>#N/A</v>
      </c>
      <c r="I205" s="226" t="e">
        <f t="shared" si="25"/>
        <v>#N/A</v>
      </c>
      <c r="J205" s="225" t="e">
        <f>VLOOKUP($B205,'CAO-RBC'!$B$4:$J$266,4,FALSE)</f>
        <v>#N/A</v>
      </c>
      <c r="K205" s="22" t="e">
        <f t="shared" si="26"/>
        <v>#N/A</v>
      </c>
      <c r="L205" s="227" t="str">
        <f>'E-2'!H207</f>
        <v>--</v>
      </c>
      <c r="M205" s="225" t="e">
        <f>VLOOKUP($B205,'CAO-RBC'!$B$4:$J$266,5,FALSE)</f>
        <v>#N/A</v>
      </c>
      <c r="N205" s="228" t="e">
        <f t="shared" si="27"/>
        <v>#N/A</v>
      </c>
      <c r="O205" s="225" t="e">
        <f>VLOOKUP($B205,'CAO-RBC'!$B$4:$J$266,6,FALSE)</f>
        <v>#N/A</v>
      </c>
      <c r="P205" s="26" t="e">
        <f t="shared" si="28"/>
        <v>#N/A</v>
      </c>
      <c r="Q205" s="85" t="str">
        <f>'E-2'!I207</f>
        <v>--</v>
      </c>
      <c r="R205" s="225" t="e">
        <f>VLOOKUP($B205,'CAO-RBC'!$B$4:$J$266,7,FALSE)</f>
        <v>#N/A</v>
      </c>
      <c r="S205" s="226" t="e">
        <f t="shared" si="29"/>
        <v>#N/A</v>
      </c>
      <c r="T205" s="225" t="e">
        <f>VLOOKUP($B205,'CAO-RBC'!$B$4:$J$266,8,FALSE)</f>
        <v>#N/A</v>
      </c>
      <c r="U205" s="26" t="e">
        <f t="shared" si="30"/>
        <v>#N/A</v>
      </c>
      <c r="V205" s="104" t="str">
        <f>'E-2'!J207</f>
        <v>--</v>
      </c>
      <c r="W205" s="225" t="e">
        <f>VLOOKUP($B205,'CAO-RBC'!$B$4:$J$266,9,FALSE)</f>
        <v>#N/A</v>
      </c>
      <c r="X205" s="26" t="e">
        <f t="shared" si="31"/>
        <v>#N/A</v>
      </c>
    </row>
    <row r="206" spans="2:24">
      <c r="B206" s="229" t="str">
        <f>IF('E-2'!D208="Y",'E-2'!B208,"--")</f>
        <v>--</v>
      </c>
      <c r="C206" s="162" t="str">
        <f>IF('E-2'!D208="Y",'E-2'!C208,"--")</f>
        <v>--</v>
      </c>
      <c r="D206" s="193" t="str">
        <f>IF('E-2'!D208="Y",'E-2'!D208,"--")</f>
        <v>--</v>
      </c>
      <c r="E206" s="192" t="e">
        <f t="shared" si="24"/>
        <v>#N/A</v>
      </c>
      <c r="F206" s="106" t="e">
        <f>VLOOKUP(B206,'CAO-RBC'!$B$5:$K$265,10,FALSE)</f>
        <v>#N/A</v>
      </c>
      <c r="G206" s="224" t="str">
        <f>'E-2'!G208</f>
        <v>--</v>
      </c>
      <c r="H206" s="225" t="e">
        <f>VLOOKUP($B206,'CAO-RBC'!$B$4:$J$266,3,FALSE)</f>
        <v>#N/A</v>
      </c>
      <c r="I206" s="226" t="e">
        <f t="shared" si="25"/>
        <v>#N/A</v>
      </c>
      <c r="J206" s="225" t="e">
        <f>VLOOKUP($B206,'CAO-RBC'!$B$4:$J$266,4,FALSE)</f>
        <v>#N/A</v>
      </c>
      <c r="K206" s="22" t="e">
        <f t="shared" si="26"/>
        <v>#N/A</v>
      </c>
      <c r="L206" s="227" t="str">
        <f>'E-2'!H208</f>
        <v>--</v>
      </c>
      <c r="M206" s="225" t="e">
        <f>VLOOKUP($B206,'CAO-RBC'!$B$4:$J$266,5,FALSE)</f>
        <v>#N/A</v>
      </c>
      <c r="N206" s="228" t="e">
        <f t="shared" si="27"/>
        <v>#N/A</v>
      </c>
      <c r="O206" s="225" t="e">
        <f>VLOOKUP($B206,'CAO-RBC'!$B$4:$J$266,6,FALSE)</f>
        <v>#N/A</v>
      </c>
      <c r="P206" s="26" t="e">
        <f t="shared" si="28"/>
        <v>#N/A</v>
      </c>
      <c r="Q206" s="85" t="str">
        <f>'E-2'!I208</f>
        <v>--</v>
      </c>
      <c r="R206" s="225" t="e">
        <f>VLOOKUP($B206,'CAO-RBC'!$B$4:$J$266,7,FALSE)</f>
        <v>#N/A</v>
      </c>
      <c r="S206" s="226" t="e">
        <f t="shared" si="29"/>
        <v>#N/A</v>
      </c>
      <c r="T206" s="225" t="e">
        <f>VLOOKUP($B206,'CAO-RBC'!$B$4:$J$266,8,FALSE)</f>
        <v>#N/A</v>
      </c>
      <c r="U206" s="26" t="e">
        <f t="shared" si="30"/>
        <v>#N/A</v>
      </c>
      <c r="V206" s="104" t="str">
        <f>'E-2'!J208</f>
        <v>--</v>
      </c>
      <c r="W206" s="225" t="e">
        <f>VLOOKUP($B206,'CAO-RBC'!$B$4:$J$266,9,FALSE)</f>
        <v>#N/A</v>
      </c>
      <c r="X206" s="26" t="e">
        <f t="shared" si="31"/>
        <v>#N/A</v>
      </c>
    </row>
    <row r="207" spans="2:24">
      <c r="B207" s="229" t="str">
        <f>IF('E-2'!D209="Y",'E-2'!B209,"--")</f>
        <v>--</v>
      </c>
      <c r="C207" s="162" t="str">
        <f>IF('E-2'!D209="Y",'E-2'!C209,"--")</f>
        <v>--</v>
      </c>
      <c r="D207" s="193" t="str">
        <f>IF('E-2'!D209="Y",'E-2'!D209,"--")</f>
        <v>--</v>
      </c>
      <c r="E207" s="192" t="e">
        <f t="shared" si="24"/>
        <v>#N/A</v>
      </c>
      <c r="F207" s="106" t="e">
        <f>VLOOKUP(B207,'CAO-RBC'!$B$5:$K$265,10,FALSE)</f>
        <v>#N/A</v>
      </c>
      <c r="G207" s="224" t="str">
        <f>'E-2'!G209</f>
        <v>--</v>
      </c>
      <c r="H207" s="225" t="e">
        <f>VLOOKUP($B207,'CAO-RBC'!$B$4:$J$266,3,FALSE)</f>
        <v>#N/A</v>
      </c>
      <c r="I207" s="226" t="e">
        <f t="shared" si="25"/>
        <v>#N/A</v>
      </c>
      <c r="J207" s="225" t="e">
        <f>VLOOKUP($B207,'CAO-RBC'!$B$4:$J$266,4,FALSE)</f>
        <v>#N/A</v>
      </c>
      <c r="K207" s="22" t="e">
        <f t="shared" si="26"/>
        <v>#N/A</v>
      </c>
      <c r="L207" s="227" t="str">
        <f>'E-2'!H209</f>
        <v>--</v>
      </c>
      <c r="M207" s="225" t="e">
        <f>VLOOKUP($B207,'CAO-RBC'!$B$4:$J$266,5,FALSE)</f>
        <v>#N/A</v>
      </c>
      <c r="N207" s="228" t="e">
        <f t="shared" si="27"/>
        <v>#N/A</v>
      </c>
      <c r="O207" s="225" t="e">
        <f>VLOOKUP($B207,'CAO-RBC'!$B$4:$J$266,6,FALSE)</f>
        <v>#N/A</v>
      </c>
      <c r="P207" s="26" t="e">
        <f t="shared" si="28"/>
        <v>#N/A</v>
      </c>
      <c r="Q207" s="85" t="str">
        <f>'E-2'!I209</f>
        <v>--</v>
      </c>
      <c r="R207" s="225" t="e">
        <f>VLOOKUP($B207,'CAO-RBC'!$B$4:$J$266,7,FALSE)</f>
        <v>#N/A</v>
      </c>
      <c r="S207" s="226" t="e">
        <f t="shared" si="29"/>
        <v>#N/A</v>
      </c>
      <c r="T207" s="225" t="e">
        <f>VLOOKUP($B207,'CAO-RBC'!$B$4:$J$266,8,FALSE)</f>
        <v>#N/A</v>
      </c>
      <c r="U207" s="26" t="e">
        <f t="shared" si="30"/>
        <v>#N/A</v>
      </c>
      <c r="V207" s="104" t="str">
        <f>'E-2'!J209</f>
        <v>--</v>
      </c>
      <c r="W207" s="225" t="e">
        <f>VLOOKUP($B207,'CAO-RBC'!$B$4:$J$266,9,FALSE)</f>
        <v>#N/A</v>
      </c>
      <c r="X207" s="26" t="e">
        <f t="shared" si="31"/>
        <v>#N/A</v>
      </c>
    </row>
    <row r="208" spans="2:24">
      <c r="B208" s="229" t="str">
        <f>IF('E-2'!D210="Y",'E-2'!B210,"--")</f>
        <v>--</v>
      </c>
      <c r="C208" s="162" t="str">
        <f>IF('E-2'!D210="Y",'E-2'!C210,"--")</f>
        <v>--</v>
      </c>
      <c r="D208" s="193" t="str">
        <f>IF('E-2'!D210="Y",'E-2'!D210,"--")</f>
        <v>--</v>
      </c>
      <c r="E208" s="192" t="e">
        <f t="shared" si="24"/>
        <v>#N/A</v>
      </c>
      <c r="F208" s="106" t="e">
        <f>VLOOKUP(B208,'CAO-RBC'!$B$5:$K$265,10,FALSE)</f>
        <v>#N/A</v>
      </c>
      <c r="G208" s="224" t="str">
        <f>'E-2'!G210</f>
        <v>--</v>
      </c>
      <c r="H208" s="225" t="e">
        <f>VLOOKUP($B208,'CAO-RBC'!$B$4:$J$266,3,FALSE)</f>
        <v>#N/A</v>
      </c>
      <c r="I208" s="226" t="e">
        <f t="shared" si="25"/>
        <v>#N/A</v>
      </c>
      <c r="J208" s="225" t="e">
        <f>VLOOKUP($B208,'CAO-RBC'!$B$4:$J$266,4,FALSE)</f>
        <v>#N/A</v>
      </c>
      <c r="K208" s="22" t="e">
        <f t="shared" si="26"/>
        <v>#N/A</v>
      </c>
      <c r="L208" s="227" t="str">
        <f>'E-2'!H210</f>
        <v>--</v>
      </c>
      <c r="M208" s="225" t="e">
        <f>VLOOKUP($B208,'CAO-RBC'!$B$4:$J$266,5,FALSE)</f>
        <v>#N/A</v>
      </c>
      <c r="N208" s="228" t="e">
        <f t="shared" si="27"/>
        <v>#N/A</v>
      </c>
      <c r="O208" s="225" t="e">
        <f>VLOOKUP($B208,'CAO-RBC'!$B$4:$J$266,6,FALSE)</f>
        <v>#N/A</v>
      </c>
      <c r="P208" s="26" t="e">
        <f t="shared" si="28"/>
        <v>#N/A</v>
      </c>
      <c r="Q208" s="85" t="str">
        <f>'E-2'!I210</f>
        <v>--</v>
      </c>
      <c r="R208" s="225" t="e">
        <f>VLOOKUP($B208,'CAO-RBC'!$B$4:$J$266,7,FALSE)</f>
        <v>#N/A</v>
      </c>
      <c r="S208" s="226" t="e">
        <f t="shared" si="29"/>
        <v>#N/A</v>
      </c>
      <c r="T208" s="225" t="e">
        <f>VLOOKUP($B208,'CAO-RBC'!$B$4:$J$266,8,FALSE)</f>
        <v>#N/A</v>
      </c>
      <c r="U208" s="26" t="e">
        <f t="shared" si="30"/>
        <v>#N/A</v>
      </c>
      <c r="V208" s="104" t="str">
        <f>'E-2'!J210</f>
        <v>--</v>
      </c>
      <c r="W208" s="225" t="e">
        <f>VLOOKUP($B208,'CAO-RBC'!$B$4:$J$266,9,FALSE)</f>
        <v>#N/A</v>
      </c>
      <c r="X208" s="26" t="e">
        <f t="shared" si="31"/>
        <v>#N/A</v>
      </c>
    </row>
    <row r="209" spans="2:24">
      <c r="B209" s="229" t="str">
        <f>IF('E-2'!D211="Y",'E-2'!B211,"--")</f>
        <v>--</v>
      </c>
      <c r="C209" s="162" t="str">
        <f>IF('E-2'!D211="Y",'E-2'!C211,"--")</f>
        <v>--</v>
      </c>
      <c r="D209" s="193" t="str">
        <f>IF('E-2'!D211="Y",'E-2'!D211,"--")</f>
        <v>--</v>
      </c>
      <c r="E209" s="192" t="e">
        <f t="shared" si="24"/>
        <v>#N/A</v>
      </c>
      <c r="F209" s="106" t="e">
        <f>VLOOKUP(B209,'CAO-RBC'!$B$5:$K$265,10,FALSE)</f>
        <v>#N/A</v>
      </c>
      <c r="G209" s="224" t="str">
        <f>'E-2'!G211</f>
        <v>--</v>
      </c>
      <c r="H209" s="225" t="e">
        <f>VLOOKUP($B209,'CAO-RBC'!$B$4:$J$266,3,FALSE)</f>
        <v>#N/A</v>
      </c>
      <c r="I209" s="226" t="e">
        <f t="shared" si="25"/>
        <v>#N/A</v>
      </c>
      <c r="J209" s="225" t="e">
        <f>VLOOKUP($B209,'CAO-RBC'!$B$4:$J$266,4,FALSE)</f>
        <v>#N/A</v>
      </c>
      <c r="K209" s="22" t="e">
        <f t="shared" si="26"/>
        <v>#N/A</v>
      </c>
      <c r="L209" s="227" t="str">
        <f>'E-2'!H211</f>
        <v>--</v>
      </c>
      <c r="M209" s="225" t="e">
        <f>VLOOKUP($B209,'CAO-RBC'!$B$4:$J$266,5,FALSE)</f>
        <v>#N/A</v>
      </c>
      <c r="N209" s="228" t="e">
        <f t="shared" si="27"/>
        <v>#N/A</v>
      </c>
      <c r="O209" s="225" t="e">
        <f>VLOOKUP($B209,'CAO-RBC'!$B$4:$J$266,6,FALSE)</f>
        <v>#N/A</v>
      </c>
      <c r="P209" s="26" t="e">
        <f t="shared" si="28"/>
        <v>#N/A</v>
      </c>
      <c r="Q209" s="85" t="str">
        <f>'E-2'!I211</f>
        <v>--</v>
      </c>
      <c r="R209" s="225" t="e">
        <f>VLOOKUP($B209,'CAO-RBC'!$B$4:$J$266,7,FALSE)</f>
        <v>#N/A</v>
      </c>
      <c r="S209" s="226" t="e">
        <f t="shared" si="29"/>
        <v>#N/A</v>
      </c>
      <c r="T209" s="225" t="e">
        <f>VLOOKUP($B209,'CAO-RBC'!$B$4:$J$266,8,FALSE)</f>
        <v>#N/A</v>
      </c>
      <c r="U209" s="26" t="e">
        <f t="shared" si="30"/>
        <v>#N/A</v>
      </c>
      <c r="V209" s="104" t="str">
        <f>'E-2'!J211</f>
        <v>--</v>
      </c>
      <c r="W209" s="225" t="e">
        <f>VLOOKUP($B209,'CAO-RBC'!$B$4:$J$266,9,FALSE)</f>
        <v>#N/A</v>
      </c>
      <c r="X209" s="26" t="e">
        <f t="shared" si="31"/>
        <v>#N/A</v>
      </c>
    </row>
    <row r="210" spans="2:24">
      <c r="B210" s="229" t="str">
        <f>IF('E-2'!D212="Y",'E-2'!B212,"--")</f>
        <v>--</v>
      </c>
      <c r="C210" s="162" t="str">
        <f>IF('E-2'!D212="Y",'E-2'!C212,"--")</f>
        <v>--</v>
      </c>
      <c r="D210" s="193" t="str">
        <f>IF('E-2'!D212="Y",'E-2'!D212,"--")</f>
        <v>--</v>
      </c>
      <c r="E210" s="192" t="e">
        <f t="shared" si="24"/>
        <v>#N/A</v>
      </c>
      <c r="F210" s="106" t="e">
        <f>VLOOKUP(B210,'CAO-RBC'!$B$5:$K$265,10,FALSE)</f>
        <v>#N/A</v>
      </c>
      <c r="G210" s="224" t="str">
        <f>'E-2'!G212</f>
        <v>--</v>
      </c>
      <c r="H210" s="225" t="e">
        <f>VLOOKUP($B210,'CAO-RBC'!$B$4:$J$266,3,FALSE)</f>
        <v>#N/A</v>
      </c>
      <c r="I210" s="226" t="e">
        <f t="shared" si="25"/>
        <v>#N/A</v>
      </c>
      <c r="J210" s="225" t="e">
        <f>VLOOKUP($B210,'CAO-RBC'!$B$4:$J$266,4,FALSE)</f>
        <v>#N/A</v>
      </c>
      <c r="K210" s="22" t="e">
        <f t="shared" si="26"/>
        <v>#N/A</v>
      </c>
      <c r="L210" s="227" t="str">
        <f>'E-2'!H212</f>
        <v>--</v>
      </c>
      <c r="M210" s="225" t="e">
        <f>VLOOKUP($B210,'CAO-RBC'!$B$4:$J$266,5,FALSE)</f>
        <v>#N/A</v>
      </c>
      <c r="N210" s="228" t="e">
        <f t="shared" si="27"/>
        <v>#N/A</v>
      </c>
      <c r="O210" s="225" t="e">
        <f>VLOOKUP($B210,'CAO-RBC'!$B$4:$J$266,6,FALSE)</f>
        <v>#N/A</v>
      </c>
      <c r="P210" s="26" t="e">
        <f t="shared" si="28"/>
        <v>#N/A</v>
      </c>
      <c r="Q210" s="85" t="str">
        <f>'E-2'!I212</f>
        <v>--</v>
      </c>
      <c r="R210" s="225" t="e">
        <f>VLOOKUP($B210,'CAO-RBC'!$B$4:$J$266,7,FALSE)</f>
        <v>#N/A</v>
      </c>
      <c r="S210" s="226" t="e">
        <f t="shared" si="29"/>
        <v>#N/A</v>
      </c>
      <c r="T210" s="225" t="e">
        <f>VLOOKUP($B210,'CAO-RBC'!$B$4:$J$266,8,FALSE)</f>
        <v>#N/A</v>
      </c>
      <c r="U210" s="26" t="e">
        <f t="shared" si="30"/>
        <v>#N/A</v>
      </c>
      <c r="V210" s="104" t="str">
        <f>'E-2'!J212</f>
        <v>--</v>
      </c>
      <c r="W210" s="225" t="e">
        <f>VLOOKUP($B210,'CAO-RBC'!$B$4:$J$266,9,FALSE)</f>
        <v>#N/A</v>
      </c>
      <c r="X210" s="26" t="e">
        <f t="shared" si="31"/>
        <v>#N/A</v>
      </c>
    </row>
    <row r="211" spans="2:24">
      <c r="B211" s="229" t="str">
        <f>IF('E-2'!D213="Y",'E-2'!B213,"--")</f>
        <v>--</v>
      </c>
      <c r="C211" s="162" t="str">
        <f>IF('E-2'!D213="Y",'E-2'!C213,"--")</f>
        <v>--</v>
      </c>
      <c r="D211" s="193" t="str">
        <f>IF('E-2'!D213="Y",'E-2'!D213,"--")</f>
        <v>--</v>
      </c>
      <c r="E211" s="192" t="e">
        <f t="shared" si="24"/>
        <v>#N/A</v>
      </c>
      <c r="F211" s="106" t="e">
        <f>VLOOKUP(B211,'CAO-RBC'!$B$5:$K$265,10,FALSE)</f>
        <v>#N/A</v>
      </c>
      <c r="G211" s="224" t="str">
        <f>'E-2'!G213</f>
        <v>--</v>
      </c>
      <c r="H211" s="225" t="e">
        <f>VLOOKUP($B211,'CAO-RBC'!$B$4:$J$266,3,FALSE)</f>
        <v>#N/A</v>
      </c>
      <c r="I211" s="226" t="e">
        <f t="shared" si="25"/>
        <v>#N/A</v>
      </c>
      <c r="J211" s="225" t="e">
        <f>VLOOKUP($B211,'CAO-RBC'!$B$4:$J$266,4,FALSE)</f>
        <v>#N/A</v>
      </c>
      <c r="K211" s="22" t="e">
        <f t="shared" si="26"/>
        <v>#N/A</v>
      </c>
      <c r="L211" s="227" t="str">
        <f>'E-2'!H213</f>
        <v>--</v>
      </c>
      <c r="M211" s="225" t="e">
        <f>VLOOKUP($B211,'CAO-RBC'!$B$4:$J$266,5,FALSE)</f>
        <v>#N/A</v>
      </c>
      <c r="N211" s="228" t="e">
        <f t="shared" si="27"/>
        <v>#N/A</v>
      </c>
      <c r="O211" s="225" t="e">
        <f>VLOOKUP($B211,'CAO-RBC'!$B$4:$J$266,6,FALSE)</f>
        <v>#N/A</v>
      </c>
      <c r="P211" s="26" t="e">
        <f t="shared" si="28"/>
        <v>#N/A</v>
      </c>
      <c r="Q211" s="85" t="str">
        <f>'E-2'!I213</f>
        <v>--</v>
      </c>
      <c r="R211" s="225" t="e">
        <f>VLOOKUP($B211,'CAO-RBC'!$B$4:$J$266,7,FALSE)</f>
        <v>#N/A</v>
      </c>
      <c r="S211" s="226" t="e">
        <f t="shared" si="29"/>
        <v>#N/A</v>
      </c>
      <c r="T211" s="225" t="e">
        <f>VLOOKUP($B211,'CAO-RBC'!$B$4:$J$266,8,FALSE)</f>
        <v>#N/A</v>
      </c>
      <c r="U211" s="26" t="e">
        <f t="shared" si="30"/>
        <v>#N/A</v>
      </c>
      <c r="V211" s="104" t="str">
        <f>'E-2'!J213</f>
        <v>--</v>
      </c>
      <c r="W211" s="225" t="e">
        <f>VLOOKUP($B211,'CAO-RBC'!$B$4:$J$266,9,FALSE)</f>
        <v>#N/A</v>
      </c>
      <c r="X211" s="26" t="e">
        <f t="shared" si="31"/>
        <v>#N/A</v>
      </c>
    </row>
    <row r="212" spans="2:24">
      <c r="B212" s="229" t="str">
        <f>IF('E-2'!D214="Y",'E-2'!B214,"--")</f>
        <v>--</v>
      </c>
      <c r="C212" s="162" t="str">
        <f>IF('E-2'!D214="Y",'E-2'!C214,"--")</f>
        <v>--</v>
      </c>
      <c r="D212" s="193" t="str">
        <f>IF('E-2'!D214="Y",'E-2'!D214,"--")</f>
        <v>--</v>
      </c>
      <c r="E212" s="192" t="e">
        <f t="shared" si="24"/>
        <v>#N/A</v>
      </c>
      <c r="F212" s="106" t="e">
        <f>VLOOKUP(B212,'CAO-RBC'!$B$5:$K$265,10,FALSE)</f>
        <v>#N/A</v>
      </c>
      <c r="G212" s="224" t="str">
        <f>'E-2'!G214</f>
        <v>--</v>
      </c>
      <c r="H212" s="225" t="e">
        <f>VLOOKUP($B212,'CAO-RBC'!$B$4:$J$266,3,FALSE)</f>
        <v>#N/A</v>
      </c>
      <c r="I212" s="226" t="e">
        <f t="shared" si="25"/>
        <v>#N/A</v>
      </c>
      <c r="J212" s="225" t="e">
        <f>VLOOKUP($B212,'CAO-RBC'!$B$4:$J$266,4,FALSE)</f>
        <v>#N/A</v>
      </c>
      <c r="K212" s="22" t="e">
        <f t="shared" si="26"/>
        <v>#N/A</v>
      </c>
      <c r="L212" s="227" t="str">
        <f>'E-2'!H214</f>
        <v>--</v>
      </c>
      <c r="M212" s="225" t="e">
        <f>VLOOKUP($B212,'CAO-RBC'!$B$4:$J$266,5,FALSE)</f>
        <v>#N/A</v>
      </c>
      <c r="N212" s="228" t="e">
        <f t="shared" si="27"/>
        <v>#N/A</v>
      </c>
      <c r="O212" s="225" t="e">
        <f>VLOOKUP($B212,'CAO-RBC'!$B$4:$J$266,6,FALSE)</f>
        <v>#N/A</v>
      </c>
      <c r="P212" s="26" t="e">
        <f t="shared" si="28"/>
        <v>#N/A</v>
      </c>
      <c r="Q212" s="85" t="str">
        <f>'E-2'!I214</f>
        <v>--</v>
      </c>
      <c r="R212" s="225" t="e">
        <f>VLOOKUP($B212,'CAO-RBC'!$B$4:$J$266,7,FALSE)</f>
        <v>#N/A</v>
      </c>
      <c r="S212" s="226" t="e">
        <f t="shared" si="29"/>
        <v>#N/A</v>
      </c>
      <c r="T212" s="225" t="e">
        <f>VLOOKUP($B212,'CAO-RBC'!$B$4:$J$266,8,FALSE)</f>
        <v>#N/A</v>
      </c>
      <c r="U212" s="26" t="e">
        <f t="shared" si="30"/>
        <v>#N/A</v>
      </c>
      <c r="V212" s="104" t="str">
        <f>'E-2'!J214</f>
        <v>--</v>
      </c>
      <c r="W212" s="225" t="e">
        <f>VLOOKUP($B212,'CAO-RBC'!$B$4:$J$266,9,FALSE)</f>
        <v>#N/A</v>
      </c>
      <c r="X212" s="26" t="e">
        <f t="shared" si="31"/>
        <v>#N/A</v>
      </c>
    </row>
    <row r="213" spans="2:24">
      <c r="B213" s="229" t="str">
        <f>IF('E-2'!D215="Y",'E-2'!B215,"--")</f>
        <v>--</v>
      </c>
      <c r="C213" s="162" t="str">
        <f>IF('E-2'!D215="Y",'E-2'!C215,"--")</f>
        <v>--</v>
      </c>
      <c r="D213" s="193" t="str">
        <f>IF('E-2'!D215="Y",'E-2'!D215,"--")</f>
        <v>--</v>
      </c>
      <c r="E213" s="192" t="e">
        <f t="shared" si="24"/>
        <v>#N/A</v>
      </c>
      <c r="F213" s="106" t="e">
        <f>VLOOKUP(B213,'CAO-RBC'!$B$5:$K$265,10,FALSE)</f>
        <v>#N/A</v>
      </c>
      <c r="G213" s="224" t="str">
        <f>'E-2'!G215</f>
        <v>--</v>
      </c>
      <c r="H213" s="225" t="e">
        <f>VLOOKUP($B213,'CAO-RBC'!$B$4:$J$266,3,FALSE)</f>
        <v>#N/A</v>
      </c>
      <c r="I213" s="226" t="e">
        <f t="shared" si="25"/>
        <v>#N/A</v>
      </c>
      <c r="J213" s="225" t="e">
        <f>VLOOKUP($B213,'CAO-RBC'!$B$4:$J$266,4,FALSE)</f>
        <v>#N/A</v>
      </c>
      <c r="K213" s="22" t="e">
        <f t="shared" si="26"/>
        <v>#N/A</v>
      </c>
      <c r="L213" s="227" t="str">
        <f>'E-2'!H215</f>
        <v>--</v>
      </c>
      <c r="M213" s="225" t="e">
        <f>VLOOKUP($B213,'CAO-RBC'!$B$4:$J$266,5,FALSE)</f>
        <v>#N/A</v>
      </c>
      <c r="N213" s="228" t="e">
        <f t="shared" si="27"/>
        <v>#N/A</v>
      </c>
      <c r="O213" s="225" t="e">
        <f>VLOOKUP($B213,'CAO-RBC'!$B$4:$J$266,6,FALSE)</f>
        <v>#N/A</v>
      </c>
      <c r="P213" s="26" t="e">
        <f t="shared" si="28"/>
        <v>#N/A</v>
      </c>
      <c r="Q213" s="85" t="str">
        <f>'E-2'!I215</f>
        <v>--</v>
      </c>
      <c r="R213" s="225" t="e">
        <f>VLOOKUP($B213,'CAO-RBC'!$B$4:$J$266,7,FALSE)</f>
        <v>#N/A</v>
      </c>
      <c r="S213" s="226" t="e">
        <f t="shared" si="29"/>
        <v>#N/A</v>
      </c>
      <c r="T213" s="225" t="e">
        <f>VLOOKUP($B213,'CAO-RBC'!$B$4:$J$266,8,FALSE)</f>
        <v>#N/A</v>
      </c>
      <c r="U213" s="26" t="e">
        <f t="shared" si="30"/>
        <v>#N/A</v>
      </c>
      <c r="V213" s="104" t="str">
        <f>'E-2'!J215</f>
        <v>--</v>
      </c>
      <c r="W213" s="225" t="e">
        <f>VLOOKUP($B213,'CAO-RBC'!$B$4:$J$266,9,FALSE)</f>
        <v>#N/A</v>
      </c>
      <c r="X213" s="26" t="e">
        <f t="shared" si="31"/>
        <v>#N/A</v>
      </c>
    </row>
    <row r="214" spans="2:24">
      <c r="B214" s="229" t="str">
        <f>IF('E-2'!D216="Y",'E-2'!B216,"--")</f>
        <v>--</v>
      </c>
      <c r="C214" s="162" t="str">
        <f>IF('E-2'!D216="Y",'E-2'!C216,"--")</f>
        <v>--</v>
      </c>
      <c r="D214" s="193" t="str">
        <f>IF('E-2'!D216="Y",'E-2'!D216,"--")</f>
        <v>--</v>
      </c>
      <c r="E214" s="192" t="e">
        <f t="shared" si="24"/>
        <v>#N/A</v>
      </c>
      <c r="F214" s="106" t="e">
        <f>VLOOKUP(B214,'CAO-RBC'!$B$5:$K$265,10,FALSE)</f>
        <v>#N/A</v>
      </c>
      <c r="G214" s="224" t="str">
        <f>'E-2'!G216</f>
        <v>--</v>
      </c>
      <c r="H214" s="225" t="e">
        <f>VLOOKUP($B214,'CAO-RBC'!$B$4:$J$266,3,FALSE)</f>
        <v>#N/A</v>
      </c>
      <c r="I214" s="226" t="e">
        <f t="shared" si="25"/>
        <v>#N/A</v>
      </c>
      <c r="J214" s="225" t="e">
        <f>VLOOKUP($B214,'CAO-RBC'!$B$4:$J$266,4,FALSE)</f>
        <v>#N/A</v>
      </c>
      <c r="K214" s="22" t="e">
        <f t="shared" si="26"/>
        <v>#N/A</v>
      </c>
      <c r="L214" s="227" t="str">
        <f>'E-2'!H216</f>
        <v>--</v>
      </c>
      <c r="M214" s="225" t="e">
        <f>VLOOKUP($B214,'CAO-RBC'!$B$4:$J$266,5,FALSE)</f>
        <v>#N/A</v>
      </c>
      <c r="N214" s="228" t="e">
        <f t="shared" si="27"/>
        <v>#N/A</v>
      </c>
      <c r="O214" s="225" t="e">
        <f>VLOOKUP($B214,'CAO-RBC'!$B$4:$J$266,6,FALSE)</f>
        <v>#N/A</v>
      </c>
      <c r="P214" s="26" t="e">
        <f t="shared" si="28"/>
        <v>#N/A</v>
      </c>
      <c r="Q214" s="85" t="str">
        <f>'E-2'!I216</f>
        <v>--</v>
      </c>
      <c r="R214" s="225" t="e">
        <f>VLOOKUP($B214,'CAO-RBC'!$B$4:$J$266,7,FALSE)</f>
        <v>#N/A</v>
      </c>
      <c r="S214" s="226" t="e">
        <f t="shared" si="29"/>
        <v>#N/A</v>
      </c>
      <c r="T214" s="225" t="e">
        <f>VLOOKUP($B214,'CAO-RBC'!$B$4:$J$266,8,FALSE)</f>
        <v>#N/A</v>
      </c>
      <c r="U214" s="26" t="e">
        <f t="shared" si="30"/>
        <v>#N/A</v>
      </c>
      <c r="V214" s="104" t="str">
        <f>'E-2'!J216</f>
        <v>--</v>
      </c>
      <c r="W214" s="225" t="e">
        <f>VLOOKUP($B214,'CAO-RBC'!$B$4:$J$266,9,FALSE)</f>
        <v>#N/A</v>
      </c>
      <c r="X214" s="26" t="e">
        <f t="shared" si="31"/>
        <v>#N/A</v>
      </c>
    </row>
    <row r="215" spans="2:24">
      <c r="B215" s="229" t="str">
        <f>IF('E-2'!D217="Y",'E-2'!B217,"--")</f>
        <v>--</v>
      </c>
      <c r="C215" s="162" t="str">
        <f>IF('E-2'!D217="Y",'E-2'!C217,"--")</f>
        <v>--</v>
      </c>
      <c r="D215" s="193" t="str">
        <f>IF('E-2'!D217="Y",'E-2'!D217,"--")</f>
        <v>--</v>
      </c>
      <c r="E215" s="192" t="e">
        <f t="shared" si="24"/>
        <v>#N/A</v>
      </c>
      <c r="F215" s="106" t="e">
        <f>VLOOKUP(B215,'CAO-RBC'!$B$5:$K$265,10,FALSE)</f>
        <v>#N/A</v>
      </c>
      <c r="G215" s="224" t="str">
        <f>'E-2'!G217</f>
        <v>--</v>
      </c>
      <c r="H215" s="225" t="e">
        <f>VLOOKUP($B215,'CAO-RBC'!$B$4:$J$266,3,FALSE)</f>
        <v>#N/A</v>
      </c>
      <c r="I215" s="226" t="e">
        <f t="shared" si="25"/>
        <v>#N/A</v>
      </c>
      <c r="J215" s="225" t="e">
        <f>VLOOKUP($B215,'CAO-RBC'!$B$4:$J$266,4,FALSE)</f>
        <v>#N/A</v>
      </c>
      <c r="K215" s="22" t="e">
        <f t="shared" si="26"/>
        <v>#N/A</v>
      </c>
      <c r="L215" s="227" t="str">
        <f>'E-2'!H217</f>
        <v>--</v>
      </c>
      <c r="M215" s="225" t="e">
        <f>VLOOKUP($B215,'CAO-RBC'!$B$4:$J$266,5,FALSE)</f>
        <v>#N/A</v>
      </c>
      <c r="N215" s="228" t="e">
        <f t="shared" si="27"/>
        <v>#N/A</v>
      </c>
      <c r="O215" s="225" t="e">
        <f>VLOOKUP($B215,'CAO-RBC'!$B$4:$J$266,6,FALSE)</f>
        <v>#N/A</v>
      </c>
      <c r="P215" s="26" t="e">
        <f t="shared" si="28"/>
        <v>#N/A</v>
      </c>
      <c r="Q215" s="85" t="str">
        <f>'E-2'!I217</f>
        <v>--</v>
      </c>
      <c r="R215" s="225" t="e">
        <f>VLOOKUP($B215,'CAO-RBC'!$B$4:$J$266,7,FALSE)</f>
        <v>#N/A</v>
      </c>
      <c r="S215" s="226" t="e">
        <f t="shared" si="29"/>
        <v>#N/A</v>
      </c>
      <c r="T215" s="225" t="e">
        <f>VLOOKUP($B215,'CAO-RBC'!$B$4:$J$266,8,FALSE)</f>
        <v>#N/A</v>
      </c>
      <c r="U215" s="26" t="e">
        <f t="shared" si="30"/>
        <v>#N/A</v>
      </c>
      <c r="V215" s="104" t="str">
        <f>'E-2'!J217</f>
        <v>--</v>
      </c>
      <c r="W215" s="225" t="e">
        <f>VLOOKUP($B215,'CAO-RBC'!$B$4:$J$266,9,FALSE)</f>
        <v>#N/A</v>
      </c>
      <c r="X215" s="26" t="e">
        <f t="shared" si="31"/>
        <v>#N/A</v>
      </c>
    </row>
    <row r="216" spans="2:24">
      <c r="B216" s="229" t="str">
        <f>IF('E-2'!D218="Y",'E-2'!B218,"--")</f>
        <v>--</v>
      </c>
      <c r="C216" s="162" t="str">
        <f>IF('E-2'!D218="Y",'E-2'!C218,"--")</f>
        <v>--</v>
      </c>
      <c r="D216" s="193" t="str">
        <f>IF('E-2'!D218="Y",'E-2'!D218,"--")</f>
        <v>--</v>
      </c>
      <c r="E216" s="192" t="e">
        <f t="shared" si="24"/>
        <v>#N/A</v>
      </c>
      <c r="F216" s="106" t="e">
        <f>VLOOKUP(B216,'CAO-RBC'!$B$5:$K$265,10,FALSE)</f>
        <v>#N/A</v>
      </c>
      <c r="G216" s="224" t="str">
        <f>'E-2'!G218</f>
        <v>--</v>
      </c>
      <c r="H216" s="225" t="e">
        <f>VLOOKUP($B216,'CAO-RBC'!$B$4:$J$266,3,FALSE)</f>
        <v>#N/A</v>
      </c>
      <c r="I216" s="226" t="e">
        <f t="shared" si="25"/>
        <v>#N/A</v>
      </c>
      <c r="J216" s="225" t="e">
        <f>VLOOKUP($B216,'CAO-RBC'!$B$4:$J$266,4,FALSE)</f>
        <v>#N/A</v>
      </c>
      <c r="K216" s="22" t="e">
        <f t="shared" si="26"/>
        <v>#N/A</v>
      </c>
      <c r="L216" s="227" t="str">
        <f>'E-2'!H218</f>
        <v>--</v>
      </c>
      <c r="M216" s="225" t="e">
        <f>VLOOKUP($B216,'CAO-RBC'!$B$4:$J$266,5,FALSE)</f>
        <v>#N/A</v>
      </c>
      <c r="N216" s="228" t="e">
        <f t="shared" si="27"/>
        <v>#N/A</v>
      </c>
      <c r="O216" s="225" t="e">
        <f>VLOOKUP($B216,'CAO-RBC'!$B$4:$J$266,6,FALSE)</f>
        <v>#N/A</v>
      </c>
      <c r="P216" s="26" t="e">
        <f t="shared" si="28"/>
        <v>#N/A</v>
      </c>
      <c r="Q216" s="85" t="str">
        <f>'E-2'!I218</f>
        <v>--</v>
      </c>
      <c r="R216" s="225" t="e">
        <f>VLOOKUP($B216,'CAO-RBC'!$B$4:$J$266,7,FALSE)</f>
        <v>#N/A</v>
      </c>
      <c r="S216" s="226" t="e">
        <f t="shared" si="29"/>
        <v>#N/A</v>
      </c>
      <c r="T216" s="225" t="e">
        <f>VLOOKUP($B216,'CAO-RBC'!$B$4:$J$266,8,FALSE)</f>
        <v>#N/A</v>
      </c>
      <c r="U216" s="26" t="e">
        <f t="shared" si="30"/>
        <v>#N/A</v>
      </c>
      <c r="V216" s="104" t="str">
        <f>'E-2'!J218</f>
        <v>--</v>
      </c>
      <c r="W216" s="225" t="e">
        <f>VLOOKUP($B216,'CAO-RBC'!$B$4:$J$266,9,FALSE)</f>
        <v>#N/A</v>
      </c>
      <c r="X216" s="26" t="e">
        <f t="shared" si="31"/>
        <v>#N/A</v>
      </c>
    </row>
    <row r="217" spans="2:24">
      <c r="B217" s="229" t="str">
        <f>IF('E-2'!D219="Y",'E-2'!B219,"--")</f>
        <v>--</v>
      </c>
      <c r="C217" s="162" t="str">
        <f>IF('E-2'!D219="Y",'E-2'!C219,"--")</f>
        <v>--</v>
      </c>
      <c r="D217" s="193" t="str">
        <f>IF('E-2'!D219="Y",'E-2'!D219,"--")</f>
        <v>--</v>
      </c>
      <c r="E217" s="192" t="e">
        <f t="shared" si="24"/>
        <v>#N/A</v>
      </c>
      <c r="F217" s="106" t="e">
        <f>VLOOKUP(B217,'CAO-RBC'!$B$5:$K$265,10,FALSE)</f>
        <v>#N/A</v>
      </c>
      <c r="G217" s="224" t="str">
        <f>'E-2'!G219</f>
        <v>--</v>
      </c>
      <c r="H217" s="225" t="e">
        <f>VLOOKUP($B217,'CAO-RBC'!$B$4:$J$266,3,FALSE)</f>
        <v>#N/A</v>
      </c>
      <c r="I217" s="226" t="e">
        <f t="shared" si="25"/>
        <v>#N/A</v>
      </c>
      <c r="J217" s="225" t="e">
        <f>VLOOKUP($B217,'CAO-RBC'!$B$4:$J$266,4,FALSE)</f>
        <v>#N/A</v>
      </c>
      <c r="K217" s="22" t="e">
        <f t="shared" si="26"/>
        <v>#N/A</v>
      </c>
      <c r="L217" s="227" t="str">
        <f>'E-2'!H219</f>
        <v>--</v>
      </c>
      <c r="M217" s="225" t="e">
        <f>VLOOKUP($B217,'CAO-RBC'!$B$4:$J$266,5,FALSE)</f>
        <v>#N/A</v>
      </c>
      <c r="N217" s="228" t="e">
        <f t="shared" si="27"/>
        <v>#N/A</v>
      </c>
      <c r="O217" s="225" t="e">
        <f>VLOOKUP($B217,'CAO-RBC'!$B$4:$J$266,6,FALSE)</f>
        <v>#N/A</v>
      </c>
      <c r="P217" s="26" t="e">
        <f t="shared" si="28"/>
        <v>#N/A</v>
      </c>
      <c r="Q217" s="85" t="str">
        <f>'E-2'!I219</f>
        <v>--</v>
      </c>
      <c r="R217" s="225" t="e">
        <f>VLOOKUP($B217,'CAO-RBC'!$B$4:$J$266,7,FALSE)</f>
        <v>#N/A</v>
      </c>
      <c r="S217" s="226" t="e">
        <f t="shared" si="29"/>
        <v>#N/A</v>
      </c>
      <c r="T217" s="225" t="e">
        <f>VLOOKUP($B217,'CAO-RBC'!$B$4:$J$266,8,FALSE)</f>
        <v>#N/A</v>
      </c>
      <c r="U217" s="26" t="e">
        <f t="shared" si="30"/>
        <v>#N/A</v>
      </c>
      <c r="V217" s="104" t="str">
        <f>'E-2'!J219</f>
        <v>--</v>
      </c>
      <c r="W217" s="225" t="e">
        <f>VLOOKUP($B217,'CAO-RBC'!$B$4:$J$266,9,FALSE)</f>
        <v>#N/A</v>
      </c>
      <c r="X217" s="26" t="e">
        <f t="shared" si="31"/>
        <v>#N/A</v>
      </c>
    </row>
    <row r="218" spans="2:24">
      <c r="B218" s="229" t="str">
        <f>IF('E-2'!D220="Y",'E-2'!B220,"--")</f>
        <v>--</v>
      </c>
      <c r="C218" s="162" t="str">
        <f>IF('E-2'!D220="Y",'E-2'!C220,"--")</f>
        <v>--</v>
      </c>
      <c r="D218" s="193" t="str">
        <f>IF('E-2'!D220="Y",'E-2'!D220,"--")</f>
        <v>--</v>
      </c>
      <c r="E218" s="192" t="e">
        <f t="shared" si="24"/>
        <v>#N/A</v>
      </c>
      <c r="F218" s="106" t="e">
        <f>VLOOKUP(B218,'CAO-RBC'!$B$5:$K$265,10,FALSE)</f>
        <v>#N/A</v>
      </c>
      <c r="G218" s="224" t="str">
        <f>'E-2'!G220</f>
        <v>--</v>
      </c>
      <c r="H218" s="225" t="e">
        <f>VLOOKUP($B218,'CAO-RBC'!$B$4:$J$266,3,FALSE)</f>
        <v>#N/A</v>
      </c>
      <c r="I218" s="226" t="e">
        <f t="shared" si="25"/>
        <v>#N/A</v>
      </c>
      <c r="J218" s="225" t="e">
        <f>VLOOKUP($B218,'CAO-RBC'!$B$4:$J$266,4,FALSE)</f>
        <v>#N/A</v>
      </c>
      <c r="K218" s="22" t="e">
        <f t="shared" si="26"/>
        <v>#N/A</v>
      </c>
      <c r="L218" s="227" t="str">
        <f>'E-2'!H220</f>
        <v>--</v>
      </c>
      <c r="M218" s="225" t="e">
        <f>VLOOKUP($B218,'CAO-RBC'!$B$4:$J$266,5,FALSE)</f>
        <v>#N/A</v>
      </c>
      <c r="N218" s="228" t="e">
        <f t="shared" si="27"/>
        <v>#N/A</v>
      </c>
      <c r="O218" s="225" t="e">
        <f>VLOOKUP($B218,'CAO-RBC'!$B$4:$J$266,6,FALSE)</f>
        <v>#N/A</v>
      </c>
      <c r="P218" s="26" t="e">
        <f t="shared" si="28"/>
        <v>#N/A</v>
      </c>
      <c r="Q218" s="85" t="str">
        <f>'E-2'!I220</f>
        <v>--</v>
      </c>
      <c r="R218" s="225" t="e">
        <f>VLOOKUP($B218,'CAO-RBC'!$B$4:$J$266,7,FALSE)</f>
        <v>#N/A</v>
      </c>
      <c r="S218" s="226" t="e">
        <f t="shared" si="29"/>
        <v>#N/A</v>
      </c>
      <c r="T218" s="225" t="e">
        <f>VLOOKUP($B218,'CAO-RBC'!$B$4:$J$266,8,FALSE)</f>
        <v>#N/A</v>
      </c>
      <c r="U218" s="26" t="e">
        <f t="shared" si="30"/>
        <v>#N/A</v>
      </c>
      <c r="V218" s="104" t="str">
        <f>'E-2'!J220</f>
        <v>--</v>
      </c>
      <c r="W218" s="225" t="e">
        <f>VLOOKUP($B218,'CAO-RBC'!$B$4:$J$266,9,FALSE)</f>
        <v>#N/A</v>
      </c>
      <c r="X218" s="26" t="e">
        <f t="shared" si="31"/>
        <v>#N/A</v>
      </c>
    </row>
    <row r="219" spans="2:24">
      <c r="B219" s="229" t="str">
        <f>IF('E-2'!D221="Y",'E-2'!B221,"--")</f>
        <v>--</v>
      </c>
      <c r="C219" s="162" t="str">
        <f>IF('E-2'!D221="Y",'E-2'!C221,"--")</f>
        <v>--</v>
      </c>
      <c r="D219" s="193" t="str">
        <f>IF('E-2'!D221="Y",'E-2'!D221,"--")</f>
        <v>--</v>
      </c>
      <c r="E219" s="192" t="e">
        <f t="shared" si="24"/>
        <v>#N/A</v>
      </c>
      <c r="F219" s="106" t="e">
        <f>VLOOKUP(B219,'CAO-RBC'!$B$5:$K$265,10,FALSE)</f>
        <v>#N/A</v>
      </c>
      <c r="G219" s="224" t="str">
        <f>'E-2'!G221</f>
        <v>--</v>
      </c>
      <c r="H219" s="225" t="e">
        <f>VLOOKUP($B219,'CAO-RBC'!$B$4:$J$266,3,FALSE)</f>
        <v>#N/A</v>
      </c>
      <c r="I219" s="226" t="e">
        <f t="shared" si="25"/>
        <v>#N/A</v>
      </c>
      <c r="J219" s="225" t="e">
        <f>VLOOKUP($B219,'CAO-RBC'!$B$4:$J$266,4,FALSE)</f>
        <v>#N/A</v>
      </c>
      <c r="K219" s="22" t="e">
        <f t="shared" si="26"/>
        <v>#N/A</v>
      </c>
      <c r="L219" s="227" t="str">
        <f>'E-2'!H221</f>
        <v>--</v>
      </c>
      <c r="M219" s="225" t="e">
        <f>VLOOKUP($B219,'CAO-RBC'!$B$4:$J$266,5,FALSE)</f>
        <v>#N/A</v>
      </c>
      <c r="N219" s="228" t="e">
        <f t="shared" si="27"/>
        <v>#N/A</v>
      </c>
      <c r="O219" s="225" t="e">
        <f>VLOOKUP($B219,'CAO-RBC'!$B$4:$J$266,6,FALSE)</f>
        <v>#N/A</v>
      </c>
      <c r="P219" s="26" t="e">
        <f t="shared" si="28"/>
        <v>#N/A</v>
      </c>
      <c r="Q219" s="85" t="str">
        <f>'E-2'!I221</f>
        <v>--</v>
      </c>
      <c r="R219" s="225" t="e">
        <f>VLOOKUP($B219,'CAO-RBC'!$B$4:$J$266,7,FALSE)</f>
        <v>#N/A</v>
      </c>
      <c r="S219" s="226" t="e">
        <f t="shared" si="29"/>
        <v>#N/A</v>
      </c>
      <c r="T219" s="225" t="e">
        <f>VLOOKUP($B219,'CAO-RBC'!$B$4:$J$266,8,FALSE)</f>
        <v>#N/A</v>
      </c>
      <c r="U219" s="26" t="e">
        <f t="shared" si="30"/>
        <v>#N/A</v>
      </c>
      <c r="V219" s="104" t="str">
        <f>'E-2'!J221</f>
        <v>--</v>
      </c>
      <c r="W219" s="225" t="e">
        <f>VLOOKUP($B219,'CAO-RBC'!$B$4:$J$266,9,FALSE)</f>
        <v>#N/A</v>
      </c>
      <c r="X219" s="26" t="e">
        <f t="shared" si="31"/>
        <v>#N/A</v>
      </c>
    </row>
    <row r="220" spans="2:24">
      <c r="B220" s="229" t="str">
        <f>IF('E-2'!D222="Y",'E-2'!B222,"--")</f>
        <v>--</v>
      </c>
      <c r="C220" s="162" t="str">
        <f>IF('E-2'!D222="Y",'E-2'!C222,"--")</f>
        <v>--</v>
      </c>
      <c r="D220" s="193" t="str">
        <f>IF('E-2'!D222="Y",'E-2'!D222,"--")</f>
        <v>--</v>
      </c>
      <c r="E220" s="192" t="e">
        <f t="shared" si="24"/>
        <v>#N/A</v>
      </c>
      <c r="F220" s="106" t="e">
        <f>VLOOKUP(B220,'CAO-RBC'!$B$5:$K$265,10,FALSE)</f>
        <v>#N/A</v>
      </c>
      <c r="G220" s="224" t="str">
        <f>'E-2'!G222</f>
        <v>--</v>
      </c>
      <c r="H220" s="225" t="e">
        <f>VLOOKUP($B220,'CAO-RBC'!$B$4:$J$266,3,FALSE)</f>
        <v>#N/A</v>
      </c>
      <c r="I220" s="226" t="e">
        <f t="shared" si="25"/>
        <v>#N/A</v>
      </c>
      <c r="J220" s="225" t="e">
        <f>VLOOKUP($B220,'CAO-RBC'!$B$4:$J$266,4,FALSE)</f>
        <v>#N/A</v>
      </c>
      <c r="K220" s="22" t="e">
        <f t="shared" si="26"/>
        <v>#N/A</v>
      </c>
      <c r="L220" s="227" t="str">
        <f>'E-2'!H222</f>
        <v>--</v>
      </c>
      <c r="M220" s="225" t="e">
        <f>VLOOKUP($B220,'CAO-RBC'!$B$4:$J$266,5,FALSE)</f>
        <v>#N/A</v>
      </c>
      <c r="N220" s="228" t="e">
        <f t="shared" si="27"/>
        <v>#N/A</v>
      </c>
      <c r="O220" s="225" t="e">
        <f>VLOOKUP($B220,'CAO-RBC'!$B$4:$J$266,6,FALSE)</f>
        <v>#N/A</v>
      </c>
      <c r="P220" s="26" t="e">
        <f t="shared" si="28"/>
        <v>#N/A</v>
      </c>
      <c r="Q220" s="85" t="str">
        <f>'E-2'!I222</f>
        <v>--</v>
      </c>
      <c r="R220" s="225" t="e">
        <f>VLOOKUP($B220,'CAO-RBC'!$B$4:$J$266,7,FALSE)</f>
        <v>#N/A</v>
      </c>
      <c r="S220" s="226" t="e">
        <f t="shared" si="29"/>
        <v>#N/A</v>
      </c>
      <c r="T220" s="225" t="e">
        <f>VLOOKUP($B220,'CAO-RBC'!$B$4:$J$266,8,FALSE)</f>
        <v>#N/A</v>
      </c>
      <c r="U220" s="26" t="e">
        <f t="shared" si="30"/>
        <v>#N/A</v>
      </c>
      <c r="V220" s="104" t="str">
        <f>'E-2'!J222</f>
        <v>--</v>
      </c>
      <c r="W220" s="225" t="e">
        <f>VLOOKUP($B220,'CAO-RBC'!$B$4:$J$266,9,FALSE)</f>
        <v>#N/A</v>
      </c>
      <c r="X220" s="26" t="e">
        <f t="shared" si="31"/>
        <v>#N/A</v>
      </c>
    </row>
    <row r="221" spans="2:24">
      <c r="B221" s="229" t="str">
        <f>IF('E-2'!D223="Y",'E-2'!B223,"--")</f>
        <v>--</v>
      </c>
      <c r="C221" s="162" t="str">
        <f>IF('E-2'!D223="Y",'E-2'!C223,"--")</f>
        <v>--</v>
      </c>
      <c r="D221" s="193" t="str">
        <f>IF('E-2'!D223="Y",'E-2'!D223,"--")</f>
        <v>--</v>
      </c>
      <c r="E221" s="192" t="e">
        <f t="shared" si="24"/>
        <v>#N/A</v>
      </c>
      <c r="F221" s="106" t="e">
        <f>VLOOKUP(B221,'CAO-RBC'!$B$5:$K$265,10,FALSE)</f>
        <v>#N/A</v>
      </c>
      <c r="G221" s="224" t="str">
        <f>'E-2'!G223</f>
        <v>--</v>
      </c>
      <c r="H221" s="225" t="e">
        <f>VLOOKUP($B221,'CAO-RBC'!$B$4:$J$266,3,FALSE)</f>
        <v>#N/A</v>
      </c>
      <c r="I221" s="226" t="e">
        <f t="shared" si="25"/>
        <v>#N/A</v>
      </c>
      <c r="J221" s="225" t="e">
        <f>VLOOKUP($B221,'CAO-RBC'!$B$4:$J$266,4,FALSE)</f>
        <v>#N/A</v>
      </c>
      <c r="K221" s="22" t="e">
        <f t="shared" si="26"/>
        <v>#N/A</v>
      </c>
      <c r="L221" s="227" t="str">
        <f>'E-2'!H223</f>
        <v>--</v>
      </c>
      <c r="M221" s="225" t="e">
        <f>VLOOKUP($B221,'CAO-RBC'!$B$4:$J$266,5,FALSE)</f>
        <v>#N/A</v>
      </c>
      <c r="N221" s="228" t="e">
        <f t="shared" si="27"/>
        <v>#N/A</v>
      </c>
      <c r="O221" s="225" t="e">
        <f>VLOOKUP($B221,'CAO-RBC'!$B$4:$J$266,6,FALSE)</f>
        <v>#N/A</v>
      </c>
      <c r="P221" s="26" t="e">
        <f t="shared" si="28"/>
        <v>#N/A</v>
      </c>
      <c r="Q221" s="85" t="str">
        <f>'E-2'!I223</f>
        <v>--</v>
      </c>
      <c r="R221" s="225" t="e">
        <f>VLOOKUP($B221,'CAO-RBC'!$B$4:$J$266,7,FALSE)</f>
        <v>#N/A</v>
      </c>
      <c r="S221" s="226" t="e">
        <f t="shared" si="29"/>
        <v>#N/A</v>
      </c>
      <c r="T221" s="225" t="e">
        <f>VLOOKUP($B221,'CAO-RBC'!$B$4:$J$266,8,FALSE)</f>
        <v>#N/A</v>
      </c>
      <c r="U221" s="26" t="e">
        <f t="shared" si="30"/>
        <v>#N/A</v>
      </c>
      <c r="V221" s="104" t="str">
        <f>'E-2'!J223</f>
        <v>--</v>
      </c>
      <c r="W221" s="225" t="e">
        <f>VLOOKUP($B221,'CAO-RBC'!$B$4:$J$266,9,FALSE)</f>
        <v>#N/A</v>
      </c>
      <c r="X221" s="26" t="e">
        <f t="shared" si="31"/>
        <v>#N/A</v>
      </c>
    </row>
    <row r="222" spans="2:24">
      <c r="B222" s="229" t="str">
        <f>IF('E-2'!D224="Y",'E-2'!B224,"--")</f>
        <v>--</v>
      </c>
      <c r="C222" s="162" t="str">
        <f>IF('E-2'!D224="Y",'E-2'!C224,"--")</f>
        <v>--</v>
      </c>
      <c r="D222" s="193" t="str">
        <f>IF('E-2'!D224="Y",'E-2'!D224,"--")</f>
        <v>--</v>
      </c>
      <c r="E222" s="192" t="e">
        <f t="shared" si="24"/>
        <v>#N/A</v>
      </c>
      <c r="F222" s="106" t="e">
        <f>VLOOKUP(B222,'CAO-RBC'!$B$5:$K$265,10,FALSE)</f>
        <v>#N/A</v>
      </c>
      <c r="G222" s="224" t="str">
        <f>'E-2'!G224</f>
        <v>--</v>
      </c>
      <c r="H222" s="225" t="e">
        <f>VLOOKUP($B222,'CAO-RBC'!$B$4:$J$266,3,FALSE)</f>
        <v>#N/A</v>
      </c>
      <c r="I222" s="226" t="e">
        <f t="shared" si="25"/>
        <v>#N/A</v>
      </c>
      <c r="J222" s="225" t="e">
        <f>VLOOKUP($B222,'CAO-RBC'!$B$4:$J$266,4,FALSE)</f>
        <v>#N/A</v>
      </c>
      <c r="K222" s="22" t="e">
        <f t="shared" si="26"/>
        <v>#N/A</v>
      </c>
      <c r="L222" s="227" t="str">
        <f>'E-2'!H224</f>
        <v>--</v>
      </c>
      <c r="M222" s="225" t="e">
        <f>VLOOKUP($B222,'CAO-RBC'!$B$4:$J$266,5,FALSE)</f>
        <v>#N/A</v>
      </c>
      <c r="N222" s="228" t="e">
        <f t="shared" si="27"/>
        <v>#N/A</v>
      </c>
      <c r="O222" s="225" t="e">
        <f>VLOOKUP($B222,'CAO-RBC'!$B$4:$J$266,6,FALSE)</f>
        <v>#N/A</v>
      </c>
      <c r="P222" s="26" t="e">
        <f t="shared" si="28"/>
        <v>#N/A</v>
      </c>
      <c r="Q222" s="85" t="str">
        <f>'E-2'!I224</f>
        <v>--</v>
      </c>
      <c r="R222" s="225" t="e">
        <f>VLOOKUP($B222,'CAO-RBC'!$B$4:$J$266,7,FALSE)</f>
        <v>#N/A</v>
      </c>
      <c r="S222" s="226" t="e">
        <f t="shared" si="29"/>
        <v>#N/A</v>
      </c>
      <c r="T222" s="225" t="e">
        <f>VLOOKUP($B222,'CAO-RBC'!$B$4:$J$266,8,FALSE)</f>
        <v>#N/A</v>
      </c>
      <c r="U222" s="26" t="e">
        <f t="shared" si="30"/>
        <v>#N/A</v>
      </c>
      <c r="V222" s="104" t="str">
        <f>'E-2'!J224</f>
        <v>--</v>
      </c>
      <c r="W222" s="225" t="e">
        <f>VLOOKUP($B222,'CAO-RBC'!$B$4:$J$266,9,FALSE)</f>
        <v>#N/A</v>
      </c>
      <c r="X222" s="26" t="e">
        <f t="shared" si="31"/>
        <v>#N/A</v>
      </c>
    </row>
    <row r="223" spans="2:24">
      <c r="B223" s="229" t="str">
        <f>IF('E-2'!D225="Y",'E-2'!B225,"--")</f>
        <v>--</v>
      </c>
      <c r="C223" s="162" t="str">
        <f>IF('E-2'!D225="Y",'E-2'!C225,"--")</f>
        <v>--</v>
      </c>
      <c r="D223" s="193" t="str">
        <f>IF('E-2'!D225="Y",'E-2'!D225,"--")</f>
        <v>--</v>
      </c>
      <c r="E223" s="192" t="e">
        <f t="shared" si="24"/>
        <v>#N/A</v>
      </c>
      <c r="F223" s="106" t="e">
        <f>VLOOKUP(B223,'CAO-RBC'!$B$5:$K$265,10,FALSE)</f>
        <v>#N/A</v>
      </c>
      <c r="G223" s="224" t="str">
        <f>'E-2'!G225</f>
        <v>--</v>
      </c>
      <c r="H223" s="225" t="e">
        <f>VLOOKUP($B223,'CAO-RBC'!$B$4:$J$266,3,FALSE)</f>
        <v>#N/A</v>
      </c>
      <c r="I223" s="226" t="e">
        <f t="shared" si="25"/>
        <v>#N/A</v>
      </c>
      <c r="J223" s="225" t="e">
        <f>VLOOKUP($B223,'CAO-RBC'!$B$4:$J$266,4,FALSE)</f>
        <v>#N/A</v>
      </c>
      <c r="K223" s="22" t="e">
        <f t="shared" si="26"/>
        <v>#N/A</v>
      </c>
      <c r="L223" s="227" t="str">
        <f>'E-2'!H225</f>
        <v>--</v>
      </c>
      <c r="M223" s="225" t="e">
        <f>VLOOKUP($B223,'CAO-RBC'!$B$4:$J$266,5,FALSE)</f>
        <v>#N/A</v>
      </c>
      <c r="N223" s="228" t="e">
        <f t="shared" si="27"/>
        <v>#N/A</v>
      </c>
      <c r="O223" s="225" t="e">
        <f>VLOOKUP($B223,'CAO-RBC'!$B$4:$J$266,6,FALSE)</f>
        <v>#N/A</v>
      </c>
      <c r="P223" s="26" t="e">
        <f t="shared" si="28"/>
        <v>#N/A</v>
      </c>
      <c r="Q223" s="85" t="str">
        <f>'E-2'!I225</f>
        <v>--</v>
      </c>
      <c r="R223" s="225" t="e">
        <f>VLOOKUP($B223,'CAO-RBC'!$B$4:$J$266,7,FALSE)</f>
        <v>#N/A</v>
      </c>
      <c r="S223" s="226" t="e">
        <f t="shared" si="29"/>
        <v>#N/A</v>
      </c>
      <c r="T223" s="225" t="e">
        <f>VLOOKUP($B223,'CAO-RBC'!$B$4:$J$266,8,FALSE)</f>
        <v>#N/A</v>
      </c>
      <c r="U223" s="26" t="e">
        <f t="shared" si="30"/>
        <v>#N/A</v>
      </c>
      <c r="V223" s="104" t="str">
        <f>'E-2'!J225</f>
        <v>--</v>
      </c>
      <c r="W223" s="225" t="e">
        <f>VLOOKUP($B223,'CAO-RBC'!$B$4:$J$266,9,FALSE)</f>
        <v>#N/A</v>
      </c>
      <c r="X223" s="26" t="e">
        <f t="shared" si="31"/>
        <v>#N/A</v>
      </c>
    </row>
    <row r="224" spans="2:24">
      <c r="B224" s="229" t="str">
        <f>IF('E-2'!D226="Y",'E-2'!B226,"--")</f>
        <v>--</v>
      </c>
      <c r="C224" s="162" t="str">
        <f>IF('E-2'!D226="Y",'E-2'!C226,"--")</f>
        <v>--</v>
      </c>
      <c r="D224" s="193" t="str">
        <f>IF('E-2'!D226="Y",'E-2'!D226,"--")</f>
        <v>--</v>
      </c>
      <c r="E224" s="192" t="e">
        <f t="shared" si="24"/>
        <v>#N/A</v>
      </c>
      <c r="F224" s="106" t="e">
        <f>VLOOKUP(B224,'CAO-RBC'!$B$5:$K$265,10,FALSE)</f>
        <v>#N/A</v>
      </c>
      <c r="G224" s="224" t="str">
        <f>'E-2'!G226</f>
        <v>--</v>
      </c>
      <c r="H224" s="225" t="e">
        <f>VLOOKUP($B224,'CAO-RBC'!$B$4:$J$266,3,FALSE)</f>
        <v>#N/A</v>
      </c>
      <c r="I224" s="226" t="e">
        <f t="shared" si="25"/>
        <v>#N/A</v>
      </c>
      <c r="J224" s="225" t="e">
        <f>VLOOKUP($B224,'CAO-RBC'!$B$4:$J$266,4,FALSE)</f>
        <v>#N/A</v>
      </c>
      <c r="K224" s="22" t="e">
        <f t="shared" si="26"/>
        <v>#N/A</v>
      </c>
      <c r="L224" s="227" t="str">
        <f>'E-2'!H226</f>
        <v>--</v>
      </c>
      <c r="M224" s="225" t="e">
        <f>VLOOKUP($B224,'CAO-RBC'!$B$4:$J$266,5,FALSE)</f>
        <v>#N/A</v>
      </c>
      <c r="N224" s="228" t="e">
        <f t="shared" si="27"/>
        <v>#N/A</v>
      </c>
      <c r="O224" s="225" t="e">
        <f>VLOOKUP($B224,'CAO-RBC'!$B$4:$J$266,6,FALSE)</f>
        <v>#N/A</v>
      </c>
      <c r="P224" s="26" t="e">
        <f t="shared" si="28"/>
        <v>#N/A</v>
      </c>
      <c r="Q224" s="85" t="str">
        <f>'E-2'!I226</f>
        <v>--</v>
      </c>
      <c r="R224" s="225" t="e">
        <f>VLOOKUP($B224,'CAO-RBC'!$B$4:$J$266,7,FALSE)</f>
        <v>#N/A</v>
      </c>
      <c r="S224" s="226" t="e">
        <f t="shared" si="29"/>
        <v>#N/A</v>
      </c>
      <c r="T224" s="225" t="e">
        <f>VLOOKUP($B224,'CAO-RBC'!$B$4:$J$266,8,FALSE)</f>
        <v>#N/A</v>
      </c>
      <c r="U224" s="26" t="e">
        <f t="shared" si="30"/>
        <v>#N/A</v>
      </c>
      <c r="V224" s="104" t="str">
        <f>'E-2'!J226</f>
        <v>--</v>
      </c>
      <c r="W224" s="225" t="e">
        <f>VLOOKUP($B224,'CAO-RBC'!$B$4:$J$266,9,FALSE)</f>
        <v>#N/A</v>
      </c>
      <c r="X224" s="26" t="e">
        <f t="shared" si="31"/>
        <v>#N/A</v>
      </c>
    </row>
    <row r="225" spans="2:24">
      <c r="B225" s="229" t="str">
        <f>IF('E-2'!D227="Y",'E-2'!B227,"--")</f>
        <v>--</v>
      </c>
      <c r="C225" s="162" t="str">
        <f>IF('E-2'!D227="Y",'E-2'!C227,"--")</f>
        <v>--</v>
      </c>
      <c r="D225" s="193" t="str">
        <f>IF('E-2'!D227="Y",'E-2'!D227,"--")</f>
        <v>--</v>
      </c>
      <c r="E225" s="192" t="e">
        <f t="shared" si="24"/>
        <v>#N/A</v>
      </c>
      <c r="F225" s="106" t="e">
        <f>VLOOKUP(B225,'CAO-RBC'!$B$5:$K$265,10,FALSE)</f>
        <v>#N/A</v>
      </c>
      <c r="G225" s="224" t="str">
        <f>'E-2'!G227</f>
        <v>--</v>
      </c>
      <c r="H225" s="225" t="e">
        <f>VLOOKUP($B225,'CAO-RBC'!$B$4:$J$266,3,FALSE)</f>
        <v>#N/A</v>
      </c>
      <c r="I225" s="226" t="e">
        <f t="shared" si="25"/>
        <v>#N/A</v>
      </c>
      <c r="J225" s="225" t="e">
        <f>VLOOKUP($B225,'CAO-RBC'!$B$4:$J$266,4,FALSE)</f>
        <v>#N/A</v>
      </c>
      <c r="K225" s="22" t="e">
        <f t="shared" si="26"/>
        <v>#N/A</v>
      </c>
      <c r="L225" s="227" t="str">
        <f>'E-2'!H227</f>
        <v>--</v>
      </c>
      <c r="M225" s="225" t="e">
        <f>VLOOKUP($B225,'CAO-RBC'!$B$4:$J$266,5,FALSE)</f>
        <v>#N/A</v>
      </c>
      <c r="N225" s="228" t="e">
        <f t="shared" si="27"/>
        <v>#N/A</v>
      </c>
      <c r="O225" s="225" t="e">
        <f>VLOOKUP($B225,'CAO-RBC'!$B$4:$J$266,6,FALSE)</f>
        <v>#N/A</v>
      </c>
      <c r="P225" s="26" t="e">
        <f t="shared" si="28"/>
        <v>#N/A</v>
      </c>
      <c r="Q225" s="85" t="str">
        <f>'E-2'!I227</f>
        <v>--</v>
      </c>
      <c r="R225" s="225" t="e">
        <f>VLOOKUP($B225,'CAO-RBC'!$B$4:$J$266,7,FALSE)</f>
        <v>#N/A</v>
      </c>
      <c r="S225" s="226" t="e">
        <f t="shared" si="29"/>
        <v>#N/A</v>
      </c>
      <c r="T225" s="225" t="e">
        <f>VLOOKUP($B225,'CAO-RBC'!$B$4:$J$266,8,FALSE)</f>
        <v>#N/A</v>
      </c>
      <c r="U225" s="26" t="e">
        <f t="shared" si="30"/>
        <v>#N/A</v>
      </c>
      <c r="V225" s="104" t="str">
        <f>'E-2'!J227</f>
        <v>--</v>
      </c>
      <c r="W225" s="225" t="e">
        <f>VLOOKUP($B225,'CAO-RBC'!$B$4:$J$266,9,FALSE)</f>
        <v>#N/A</v>
      </c>
      <c r="X225" s="26" t="e">
        <f t="shared" si="31"/>
        <v>#N/A</v>
      </c>
    </row>
    <row r="226" spans="2:24">
      <c r="B226" s="229" t="str">
        <f>IF('E-2'!D228="Y",'E-2'!B228,"--")</f>
        <v>--</v>
      </c>
      <c r="C226" s="162" t="str">
        <f>IF('E-2'!D228="Y",'E-2'!C228,"--")</f>
        <v>--</v>
      </c>
      <c r="D226" s="193" t="str">
        <f>IF('E-2'!D228="Y",'E-2'!D228,"--")</f>
        <v>--</v>
      </c>
      <c r="E226" s="192" t="e">
        <f t="shared" si="24"/>
        <v>#N/A</v>
      </c>
      <c r="F226" s="106" t="e">
        <f>VLOOKUP(B226,'CAO-RBC'!$B$5:$K$265,10,FALSE)</f>
        <v>#N/A</v>
      </c>
      <c r="G226" s="224" t="str">
        <f>'E-2'!G228</f>
        <v>--</v>
      </c>
      <c r="H226" s="225" t="e">
        <f>VLOOKUP($B226,'CAO-RBC'!$B$4:$J$266,3,FALSE)</f>
        <v>#N/A</v>
      </c>
      <c r="I226" s="226" t="e">
        <f t="shared" si="25"/>
        <v>#N/A</v>
      </c>
      <c r="J226" s="225" t="e">
        <f>VLOOKUP($B226,'CAO-RBC'!$B$4:$J$266,4,FALSE)</f>
        <v>#N/A</v>
      </c>
      <c r="K226" s="22" t="e">
        <f t="shared" si="26"/>
        <v>#N/A</v>
      </c>
      <c r="L226" s="227" t="str">
        <f>'E-2'!H228</f>
        <v>--</v>
      </c>
      <c r="M226" s="225" t="e">
        <f>VLOOKUP($B226,'CAO-RBC'!$B$4:$J$266,5,FALSE)</f>
        <v>#N/A</v>
      </c>
      <c r="N226" s="228" t="e">
        <f t="shared" si="27"/>
        <v>#N/A</v>
      </c>
      <c r="O226" s="225" t="e">
        <f>VLOOKUP($B226,'CAO-RBC'!$B$4:$J$266,6,FALSE)</f>
        <v>#N/A</v>
      </c>
      <c r="P226" s="26" t="e">
        <f t="shared" si="28"/>
        <v>#N/A</v>
      </c>
      <c r="Q226" s="85" t="str">
        <f>'E-2'!I228</f>
        <v>--</v>
      </c>
      <c r="R226" s="225" t="e">
        <f>VLOOKUP($B226,'CAO-RBC'!$B$4:$J$266,7,FALSE)</f>
        <v>#N/A</v>
      </c>
      <c r="S226" s="226" t="e">
        <f t="shared" si="29"/>
        <v>#N/A</v>
      </c>
      <c r="T226" s="225" t="e">
        <f>VLOOKUP($B226,'CAO-RBC'!$B$4:$J$266,8,FALSE)</f>
        <v>#N/A</v>
      </c>
      <c r="U226" s="26" t="e">
        <f t="shared" si="30"/>
        <v>#N/A</v>
      </c>
      <c r="V226" s="104" t="str">
        <f>'E-2'!J228</f>
        <v>--</v>
      </c>
      <c r="W226" s="225" t="e">
        <f>VLOOKUP($B226,'CAO-RBC'!$B$4:$J$266,9,FALSE)</f>
        <v>#N/A</v>
      </c>
      <c r="X226" s="26" t="e">
        <f t="shared" si="31"/>
        <v>#N/A</v>
      </c>
    </row>
    <row r="227" spans="2:24">
      <c r="B227" s="229" t="str">
        <f>IF('E-2'!D229="Y",'E-2'!B229,"--")</f>
        <v>--</v>
      </c>
      <c r="C227" s="162" t="str">
        <f>IF('E-2'!D229="Y",'E-2'!C229,"--")</f>
        <v>--</v>
      </c>
      <c r="D227" s="193" t="str">
        <f>IF('E-2'!D229="Y",'E-2'!D229,"--")</f>
        <v>--</v>
      </c>
      <c r="E227" s="192" t="e">
        <f t="shared" si="24"/>
        <v>#N/A</v>
      </c>
      <c r="F227" s="106" t="e">
        <f>VLOOKUP(B227,'CAO-RBC'!$B$5:$K$265,10,FALSE)</f>
        <v>#N/A</v>
      </c>
      <c r="G227" s="224" t="str">
        <f>'E-2'!G229</f>
        <v>--</v>
      </c>
      <c r="H227" s="225" t="e">
        <f>VLOOKUP($B227,'CAO-RBC'!$B$4:$J$266,3,FALSE)</f>
        <v>#N/A</v>
      </c>
      <c r="I227" s="226" t="e">
        <f t="shared" si="25"/>
        <v>#N/A</v>
      </c>
      <c r="J227" s="225" t="e">
        <f>VLOOKUP($B227,'CAO-RBC'!$B$4:$J$266,4,FALSE)</f>
        <v>#N/A</v>
      </c>
      <c r="K227" s="22" t="e">
        <f t="shared" si="26"/>
        <v>#N/A</v>
      </c>
      <c r="L227" s="227" t="str">
        <f>'E-2'!H229</f>
        <v>--</v>
      </c>
      <c r="M227" s="225" t="e">
        <f>VLOOKUP($B227,'CAO-RBC'!$B$4:$J$266,5,FALSE)</f>
        <v>#N/A</v>
      </c>
      <c r="N227" s="228" t="e">
        <f t="shared" si="27"/>
        <v>#N/A</v>
      </c>
      <c r="O227" s="225" t="e">
        <f>VLOOKUP($B227,'CAO-RBC'!$B$4:$J$266,6,FALSE)</f>
        <v>#N/A</v>
      </c>
      <c r="P227" s="26" t="e">
        <f t="shared" si="28"/>
        <v>#N/A</v>
      </c>
      <c r="Q227" s="85" t="str">
        <f>'E-2'!I229</f>
        <v>--</v>
      </c>
      <c r="R227" s="225" t="e">
        <f>VLOOKUP($B227,'CAO-RBC'!$B$4:$J$266,7,FALSE)</f>
        <v>#N/A</v>
      </c>
      <c r="S227" s="226" t="e">
        <f t="shared" si="29"/>
        <v>#N/A</v>
      </c>
      <c r="T227" s="225" t="e">
        <f>VLOOKUP($B227,'CAO-RBC'!$B$4:$J$266,8,FALSE)</f>
        <v>#N/A</v>
      </c>
      <c r="U227" s="26" t="e">
        <f t="shared" si="30"/>
        <v>#N/A</v>
      </c>
      <c r="V227" s="104" t="str">
        <f>'E-2'!J229</f>
        <v>--</v>
      </c>
      <c r="W227" s="225" t="e">
        <f>VLOOKUP($B227,'CAO-RBC'!$B$4:$J$266,9,FALSE)</f>
        <v>#N/A</v>
      </c>
      <c r="X227" s="26" t="e">
        <f t="shared" si="31"/>
        <v>#N/A</v>
      </c>
    </row>
    <row r="228" spans="2:24">
      <c r="B228" s="229" t="str">
        <f>IF('E-2'!D230="Y",'E-2'!B230,"--")</f>
        <v>--</v>
      </c>
      <c r="C228" s="162" t="str">
        <f>IF('E-2'!D230="Y",'E-2'!C230,"--")</f>
        <v>--</v>
      </c>
      <c r="D228" s="193" t="str">
        <f>IF('E-2'!D230="Y",'E-2'!D230,"--")</f>
        <v>--</v>
      </c>
      <c r="E228" s="192" t="e">
        <f t="shared" si="24"/>
        <v>#N/A</v>
      </c>
      <c r="F228" s="106" t="e">
        <f>VLOOKUP(B228,'CAO-RBC'!$B$5:$K$265,10,FALSE)</f>
        <v>#N/A</v>
      </c>
      <c r="G228" s="224" t="str">
        <f>'E-2'!G230</f>
        <v>--</v>
      </c>
      <c r="H228" s="225" t="e">
        <f>VLOOKUP($B228,'CAO-RBC'!$B$4:$J$266,3,FALSE)</f>
        <v>#N/A</v>
      </c>
      <c r="I228" s="226" t="e">
        <f t="shared" si="25"/>
        <v>#N/A</v>
      </c>
      <c r="J228" s="225" t="e">
        <f>VLOOKUP($B228,'CAO-RBC'!$B$4:$J$266,4,FALSE)</f>
        <v>#N/A</v>
      </c>
      <c r="K228" s="22" t="e">
        <f t="shared" si="26"/>
        <v>#N/A</v>
      </c>
      <c r="L228" s="227" t="str">
        <f>'E-2'!H230</f>
        <v>--</v>
      </c>
      <c r="M228" s="225" t="e">
        <f>VLOOKUP($B228,'CAO-RBC'!$B$4:$J$266,5,FALSE)</f>
        <v>#N/A</v>
      </c>
      <c r="N228" s="228" t="e">
        <f t="shared" si="27"/>
        <v>#N/A</v>
      </c>
      <c r="O228" s="225" t="e">
        <f>VLOOKUP($B228,'CAO-RBC'!$B$4:$J$266,6,FALSE)</f>
        <v>#N/A</v>
      </c>
      <c r="P228" s="26" t="e">
        <f t="shared" si="28"/>
        <v>#N/A</v>
      </c>
      <c r="Q228" s="85" t="str">
        <f>'E-2'!I230</f>
        <v>--</v>
      </c>
      <c r="R228" s="225" t="e">
        <f>VLOOKUP($B228,'CAO-RBC'!$B$4:$J$266,7,FALSE)</f>
        <v>#N/A</v>
      </c>
      <c r="S228" s="226" t="e">
        <f t="shared" si="29"/>
        <v>#N/A</v>
      </c>
      <c r="T228" s="225" t="e">
        <f>VLOOKUP($B228,'CAO-RBC'!$B$4:$J$266,8,FALSE)</f>
        <v>#N/A</v>
      </c>
      <c r="U228" s="26" t="e">
        <f t="shared" si="30"/>
        <v>#N/A</v>
      </c>
      <c r="V228" s="104" t="str">
        <f>'E-2'!J230</f>
        <v>--</v>
      </c>
      <c r="W228" s="225" t="e">
        <f>VLOOKUP($B228,'CAO-RBC'!$B$4:$J$266,9,FALSE)</f>
        <v>#N/A</v>
      </c>
      <c r="X228" s="26" t="e">
        <f t="shared" si="31"/>
        <v>#N/A</v>
      </c>
    </row>
    <row r="229" spans="2:24">
      <c r="B229" s="229" t="str">
        <f>IF('E-2'!D231="Y",'E-2'!B231,"--")</f>
        <v>--</v>
      </c>
      <c r="C229" s="162" t="str">
        <f>IF('E-2'!D231="Y",'E-2'!C231,"--")</f>
        <v>--</v>
      </c>
      <c r="D229" s="193" t="str">
        <f>IF('E-2'!D231="Y",'E-2'!D231,"--")</f>
        <v>--</v>
      </c>
      <c r="E229" s="192" t="e">
        <f t="shared" si="24"/>
        <v>#N/A</v>
      </c>
      <c r="F229" s="106" t="e">
        <f>VLOOKUP(B229,'CAO-RBC'!$B$5:$K$265,10,FALSE)</f>
        <v>#N/A</v>
      </c>
      <c r="G229" s="224" t="str">
        <f>'E-2'!G231</f>
        <v>--</v>
      </c>
      <c r="H229" s="225" t="e">
        <f>VLOOKUP($B229,'CAO-RBC'!$B$4:$J$266,3,FALSE)</f>
        <v>#N/A</v>
      </c>
      <c r="I229" s="226" t="e">
        <f t="shared" si="25"/>
        <v>#N/A</v>
      </c>
      <c r="J229" s="225" t="e">
        <f>VLOOKUP($B229,'CAO-RBC'!$B$4:$J$266,4,FALSE)</f>
        <v>#N/A</v>
      </c>
      <c r="K229" s="22" t="e">
        <f t="shared" si="26"/>
        <v>#N/A</v>
      </c>
      <c r="L229" s="227" t="str">
        <f>'E-2'!H231</f>
        <v>--</v>
      </c>
      <c r="M229" s="225" t="e">
        <f>VLOOKUP($B229,'CAO-RBC'!$B$4:$J$266,5,FALSE)</f>
        <v>#N/A</v>
      </c>
      <c r="N229" s="228" t="e">
        <f t="shared" si="27"/>
        <v>#N/A</v>
      </c>
      <c r="O229" s="225" t="e">
        <f>VLOOKUP($B229,'CAO-RBC'!$B$4:$J$266,6,FALSE)</f>
        <v>#N/A</v>
      </c>
      <c r="P229" s="26" t="e">
        <f t="shared" si="28"/>
        <v>#N/A</v>
      </c>
      <c r="Q229" s="85" t="str">
        <f>'E-2'!I231</f>
        <v>--</v>
      </c>
      <c r="R229" s="225" t="e">
        <f>VLOOKUP($B229,'CAO-RBC'!$B$4:$J$266,7,FALSE)</f>
        <v>#N/A</v>
      </c>
      <c r="S229" s="226" t="e">
        <f t="shared" si="29"/>
        <v>#N/A</v>
      </c>
      <c r="T229" s="225" t="e">
        <f>VLOOKUP($B229,'CAO-RBC'!$B$4:$J$266,8,FALSE)</f>
        <v>#N/A</v>
      </c>
      <c r="U229" s="26" t="e">
        <f t="shared" si="30"/>
        <v>#N/A</v>
      </c>
      <c r="V229" s="104" t="str">
        <f>'E-2'!J231</f>
        <v>--</v>
      </c>
      <c r="W229" s="225" t="e">
        <f>VLOOKUP($B229,'CAO-RBC'!$B$4:$J$266,9,FALSE)</f>
        <v>#N/A</v>
      </c>
      <c r="X229" s="26" t="e">
        <f t="shared" si="31"/>
        <v>#N/A</v>
      </c>
    </row>
    <row r="230" spans="2:24">
      <c r="B230" s="229" t="str">
        <f>IF('E-2'!D232="Y",'E-2'!B232,"--")</f>
        <v>--</v>
      </c>
      <c r="C230" s="162" t="str">
        <f>IF('E-2'!D232="Y",'E-2'!C232,"--")</f>
        <v>--</v>
      </c>
      <c r="D230" s="193" t="str">
        <f>IF('E-2'!D232="Y",'E-2'!D232,"--")</f>
        <v>--</v>
      </c>
      <c r="E230" s="192" t="e">
        <f t="shared" si="24"/>
        <v>#N/A</v>
      </c>
      <c r="F230" s="106" t="e">
        <f>VLOOKUP(B230,'CAO-RBC'!$B$5:$K$265,10,FALSE)</f>
        <v>#N/A</v>
      </c>
      <c r="G230" s="224" t="str">
        <f>'E-2'!G232</f>
        <v>--</v>
      </c>
      <c r="H230" s="225" t="e">
        <f>VLOOKUP($B230,'CAO-RBC'!$B$4:$J$266,3,FALSE)</f>
        <v>#N/A</v>
      </c>
      <c r="I230" s="226" t="e">
        <f t="shared" si="25"/>
        <v>#N/A</v>
      </c>
      <c r="J230" s="225" t="e">
        <f>VLOOKUP($B230,'CAO-RBC'!$B$4:$J$266,4,FALSE)</f>
        <v>#N/A</v>
      </c>
      <c r="K230" s="22" t="e">
        <f t="shared" si="26"/>
        <v>#N/A</v>
      </c>
      <c r="L230" s="227" t="str">
        <f>'E-2'!H232</f>
        <v>--</v>
      </c>
      <c r="M230" s="225" t="e">
        <f>VLOOKUP($B230,'CAO-RBC'!$B$4:$J$266,5,FALSE)</f>
        <v>#N/A</v>
      </c>
      <c r="N230" s="228" t="e">
        <f t="shared" si="27"/>
        <v>#N/A</v>
      </c>
      <c r="O230" s="225" t="e">
        <f>VLOOKUP($B230,'CAO-RBC'!$B$4:$J$266,6,FALSE)</f>
        <v>#N/A</v>
      </c>
      <c r="P230" s="26" t="e">
        <f t="shared" si="28"/>
        <v>#N/A</v>
      </c>
      <c r="Q230" s="85" t="str">
        <f>'E-2'!I232</f>
        <v>--</v>
      </c>
      <c r="R230" s="225" t="e">
        <f>VLOOKUP($B230,'CAO-RBC'!$B$4:$J$266,7,FALSE)</f>
        <v>#N/A</v>
      </c>
      <c r="S230" s="226" t="e">
        <f t="shared" si="29"/>
        <v>#N/A</v>
      </c>
      <c r="T230" s="225" t="e">
        <f>VLOOKUP($B230,'CAO-RBC'!$B$4:$J$266,8,FALSE)</f>
        <v>#N/A</v>
      </c>
      <c r="U230" s="26" t="e">
        <f t="shared" si="30"/>
        <v>#N/A</v>
      </c>
      <c r="V230" s="104" t="str">
        <f>'E-2'!J232</f>
        <v>--</v>
      </c>
      <c r="W230" s="225" t="e">
        <f>VLOOKUP($B230,'CAO-RBC'!$B$4:$J$266,9,FALSE)</f>
        <v>#N/A</v>
      </c>
      <c r="X230" s="26" t="e">
        <f t="shared" si="31"/>
        <v>#N/A</v>
      </c>
    </row>
    <row r="231" spans="2:24">
      <c r="B231" s="229" t="str">
        <f>IF('E-2'!D233="Y",'E-2'!B233,"--")</f>
        <v>--</v>
      </c>
      <c r="C231" s="162" t="str">
        <f>IF('E-2'!D233="Y",'E-2'!C233,"--")</f>
        <v>--</v>
      </c>
      <c r="D231" s="193" t="str">
        <f>IF('E-2'!D233="Y",'E-2'!D233,"--")</f>
        <v>--</v>
      </c>
      <c r="E231" s="192" t="e">
        <f t="shared" si="24"/>
        <v>#N/A</v>
      </c>
      <c r="F231" s="106" t="e">
        <f>VLOOKUP(B231,'CAO-RBC'!$B$5:$K$265,10,FALSE)</f>
        <v>#N/A</v>
      </c>
      <c r="G231" s="224" t="str">
        <f>'E-2'!G233</f>
        <v>--</v>
      </c>
      <c r="H231" s="225" t="e">
        <f>VLOOKUP($B231,'CAO-RBC'!$B$4:$J$266,3,FALSE)</f>
        <v>#N/A</v>
      </c>
      <c r="I231" s="226" t="e">
        <f t="shared" si="25"/>
        <v>#N/A</v>
      </c>
      <c r="J231" s="225" t="e">
        <f>VLOOKUP($B231,'CAO-RBC'!$B$4:$J$266,4,FALSE)</f>
        <v>#N/A</v>
      </c>
      <c r="K231" s="22" t="e">
        <f t="shared" si="26"/>
        <v>#N/A</v>
      </c>
      <c r="L231" s="227" t="str">
        <f>'E-2'!H233</f>
        <v>--</v>
      </c>
      <c r="M231" s="225" t="e">
        <f>VLOOKUP($B231,'CAO-RBC'!$B$4:$J$266,5,FALSE)</f>
        <v>#N/A</v>
      </c>
      <c r="N231" s="228" t="e">
        <f t="shared" si="27"/>
        <v>#N/A</v>
      </c>
      <c r="O231" s="225" t="e">
        <f>VLOOKUP($B231,'CAO-RBC'!$B$4:$J$266,6,FALSE)</f>
        <v>#N/A</v>
      </c>
      <c r="P231" s="26" t="e">
        <f t="shared" si="28"/>
        <v>#N/A</v>
      </c>
      <c r="Q231" s="85" t="str">
        <f>'E-2'!I233</f>
        <v>--</v>
      </c>
      <c r="R231" s="225" t="e">
        <f>VLOOKUP($B231,'CAO-RBC'!$B$4:$J$266,7,FALSE)</f>
        <v>#N/A</v>
      </c>
      <c r="S231" s="226" t="e">
        <f t="shared" si="29"/>
        <v>#N/A</v>
      </c>
      <c r="T231" s="225" t="e">
        <f>VLOOKUP($B231,'CAO-RBC'!$B$4:$J$266,8,FALSE)</f>
        <v>#N/A</v>
      </c>
      <c r="U231" s="26" t="e">
        <f t="shared" si="30"/>
        <v>#N/A</v>
      </c>
      <c r="V231" s="104" t="str">
        <f>'E-2'!J233</f>
        <v>--</v>
      </c>
      <c r="W231" s="225" t="e">
        <f>VLOOKUP($B231,'CAO-RBC'!$B$4:$J$266,9,FALSE)</f>
        <v>#N/A</v>
      </c>
      <c r="X231" s="26" t="e">
        <f t="shared" si="31"/>
        <v>#N/A</v>
      </c>
    </row>
    <row r="232" spans="2:24">
      <c r="B232" s="229" t="str">
        <f>IF('E-2'!D234="Y",'E-2'!B234,"--")</f>
        <v>--</v>
      </c>
      <c r="C232" s="162" t="str">
        <f>IF('E-2'!D234="Y",'E-2'!C234,"--")</f>
        <v>--</v>
      </c>
      <c r="D232" s="193" t="str">
        <f>IF('E-2'!D234="Y",'E-2'!D234,"--")</f>
        <v>--</v>
      </c>
      <c r="E232" s="192" t="e">
        <f t="shared" si="24"/>
        <v>#N/A</v>
      </c>
      <c r="F232" s="106" t="e">
        <f>VLOOKUP(B232,'CAO-RBC'!$B$5:$K$265,10,FALSE)</f>
        <v>#N/A</v>
      </c>
      <c r="G232" s="224" t="str">
        <f>'E-2'!G234</f>
        <v>--</v>
      </c>
      <c r="H232" s="225" t="e">
        <f>VLOOKUP($B232,'CAO-RBC'!$B$4:$J$266,3,FALSE)</f>
        <v>#N/A</v>
      </c>
      <c r="I232" s="226" t="e">
        <f t="shared" si="25"/>
        <v>#N/A</v>
      </c>
      <c r="J232" s="225" t="e">
        <f>VLOOKUP($B232,'CAO-RBC'!$B$4:$J$266,4,FALSE)</f>
        <v>#N/A</v>
      </c>
      <c r="K232" s="22" t="e">
        <f t="shared" si="26"/>
        <v>#N/A</v>
      </c>
      <c r="L232" s="227" t="str">
        <f>'E-2'!H234</f>
        <v>--</v>
      </c>
      <c r="M232" s="225" t="e">
        <f>VLOOKUP($B232,'CAO-RBC'!$B$4:$J$266,5,FALSE)</f>
        <v>#N/A</v>
      </c>
      <c r="N232" s="228" t="e">
        <f t="shared" si="27"/>
        <v>#N/A</v>
      </c>
      <c r="O232" s="225" t="e">
        <f>VLOOKUP($B232,'CAO-RBC'!$B$4:$J$266,6,FALSE)</f>
        <v>#N/A</v>
      </c>
      <c r="P232" s="26" t="e">
        <f t="shared" si="28"/>
        <v>#N/A</v>
      </c>
      <c r="Q232" s="85" t="str">
        <f>'E-2'!I234</f>
        <v>--</v>
      </c>
      <c r="R232" s="225" t="e">
        <f>VLOOKUP($B232,'CAO-RBC'!$B$4:$J$266,7,FALSE)</f>
        <v>#N/A</v>
      </c>
      <c r="S232" s="226" t="e">
        <f t="shared" si="29"/>
        <v>#N/A</v>
      </c>
      <c r="T232" s="225" t="e">
        <f>VLOOKUP($B232,'CAO-RBC'!$B$4:$J$266,8,FALSE)</f>
        <v>#N/A</v>
      </c>
      <c r="U232" s="26" t="e">
        <f t="shared" si="30"/>
        <v>#N/A</v>
      </c>
      <c r="V232" s="104" t="str">
        <f>'E-2'!J234</f>
        <v>--</v>
      </c>
      <c r="W232" s="225" t="e">
        <f>VLOOKUP($B232,'CAO-RBC'!$B$4:$J$266,9,FALSE)</f>
        <v>#N/A</v>
      </c>
      <c r="X232" s="26" t="e">
        <f t="shared" si="31"/>
        <v>#N/A</v>
      </c>
    </row>
    <row r="233" spans="2:24">
      <c r="B233" s="229" t="str">
        <f>IF('E-2'!D235="Y",'E-2'!B235,"--")</f>
        <v>--</v>
      </c>
      <c r="C233" s="162" t="str">
        <f>IF('E-2'!D235="Y",'E-2'!C235,"--")</f>
        <v>--</v>
      </c>
      <c r="D233" s="193" t="str">
        <f>IF('E-2'!D235="Y",'E-2'!D235,"--")</f>
        <v>--</v>
      </c>
      <c r="E233" s="192" t="e">
        <f t="shared" si="24"/>
        <v>#N/A</v>
      </c>
      <c r="F233" s="106" t="e">
        <f>VLOOKUP(B233,'CAO-RBC'!$B$5:$K$265,10,FALSE)</f>
        <v>#N/A</v>
      </c>
      <c r="G233" s="224" t="str">
        <f>'E-2'!G235</f>
        <v>--</v>
      </c>
      <c r="H233" s="225" t="e">
        <f>VLOOKUP($B233,'CAO-RBC'!$B$4:$J$266,3,FALSE)</f>
        <v>#N/A</v>
      </c>
      <c r="I233" s="226" t="e">
        <f t="shared" si="25"/>
        <v>#N/A</v>
      </c>
      <c r="J233" s="225" t="e">
        <f>VLOOKUP($B233,'CAO-RBC'!$B$4:$J$266,4,FALSE)</f>
        <v>#N/A</v>
      </c>
      <c r="K233" s="22" t="e">
        <f t="shared" si="26"/>
        <v>#N/A</v>
      </c>
      <c r="L233" s="227" t="str">
        <f>'E-2'!H235</f>
        <v>--</v>
      </c>
      <c r="M233" s="225" t="e">
        <f>VLOOKUP($B233,'CAO-RBC'!$B$4:$J$266,5,FALSE)</f>
        <v>#N/A</v>
      </c>
      <c r="N233" s="228" t="e">
        <f t="shared" si="27"/>
        <v>#N/A</v>
      </c>
      <c r="O233" s="225" t="e">
        <f>VLOOKUP($B233,'CAO-RBC'!$B$4:$J$266,6,FALSE)</f>
        <v>#N/A</v>
      </c>
      <c r="P233" s="26" t="e">
        <f t="shared" si="28"/>
        <v>#N/A</v>
      </c>
      <c r="Q233" s="85" t="str">
        <f>'E-2'!I235</f>
        <v>--</v>
      </c>
      <c r="R233" s="225" t="e">
        <f>VLOOKUP($B233,'CAO-RBC'!$B$4:$J$266,7,FALSE)</f>
        <v>#N/A</v>
      </c>
      <c r="S233" s="226" t="e">
        <f t="shared" si="29"/>
        <v>#N/A</v>
      </c>
      <c r="T233" s="225" t="e">
        <f>VLOOKUP($B233,'CAO-RBC'!$B$4:$J$266,8,FALSE)</f>
        <v>#N/A</v>
      </c>
      <c r="U233" s="26" t="e">
        <f t="shared" si="30"/>
        <v>#N/A</v>
      </c>
      <c r="V233" s="104" t="str">
        <f>'E-2'!J235</f>
        <v>--</v>
      </c>
      <c r="W233" s="225" t="e">
        <f>VLOOKUP($B233,'CAO-RBC'!$B$4:$J$266,9,FALSE)</f>
        <v>#N/A</v>
      </c>
      <c r="X233" s="26" t="e">
        <f t="shared" si="31"/>
        <v>#N/A</v>
      </c>
    </row>
    <row r="234" spans="2:24">
      <c r="B234" s="229" t="str">
        <f>IF('E-2'!D236="Y",'E-2'!B236,"--")</f>
        <v>--</v>
      </c>
      <c r="C234" s="162" t="str">
        <f>IF('E-2'!D236="Y",'E-2'!C236,"--")</f>
        <v>--</v>
      </c>
      <c r="D234" s="193" t="str">
        <f>IF('E-2'!D236="Y",'E-2'!D236,"--")</f>
        <v>--</v>
      </c>
      <c r="E234" s="192" t="e">
        <f t="shared" si="24"/>
        <v>#N/A</v>
      </c>
      <c r="F234" s="106" t="e">
        <f>VLOOKUP(B234,'CAO-RBC'!$B$5:$K$265,10,FALSE)</f>
        <v>#N/A</v>
      </c>
      <c r="G234" s="224" t="str">
        <f>'E-2'!G236</f>
        <v>--</v>
      </c>
      <c r="H234" s="225" t="e">
        <f>VLOOKUP($B234,'CAO-RBC'!$B$4:$J$266,3,FALSE)</f>
        <v>#N/A</v>
      </c>
      <c r="I234" s="226" t="e">
        <f t="shared" si="25"/>
        <v>#N/A</v>
      </c>
      <c r="J234" s="225" t="e">
        <f>VLOOKUP($B234,'CAO-RBC'!$B$4:$J$266,4,FALSE)</f>
        <v>#N/A</v>
      </c>
      <c r="K234" s="22" t="e">
        <f t="shared" si="26"/>
        <v>#N/A</v>
      </c>
      <c r="L234" s="227" t="str">
        <f>'E-2'!H236</f>
        <v>--</v>
      </c>
      <c r="M234" s="225" t="e">
        <f>VLOOKUP($B234,'CAO-RBC'!$B$4:$J$266,5,FALSE)</f>
        <v>#N/A</v>
      </c>
      <c r="N234" s="228" t="e">
        <f t="shared" si="27"/>
        <v>#N/A</v>
      </c>
      <c r="O234" s="225" t="e">
        <f>VLOOKUP($B234,'CAO-RBC'!$B$4:$J$266,6,FALSE)</f>
        <v>#N/A</v>
      </c>
      <c r="P234" s="26" t="e">
        <f t="shared" si="28"/>
        <v>#N/A</v>
      </c>
      <c r="Q234" s="85" t="str">
        <f>'E-2'!I236</f>
        <v>--</v>
      </c>
      <c r="R234" s="225" t="e">
        <f>VLOOKUP($B234,'CAO-RBC'!$B$4:$J$266,7,FALSE)</f>
        <v>#N/A</v>
      </c>
      <c r="S234" s="226" t="e">
        <f t="shared" si="29"/>
        <v>#N/A</v>
      </c>
      <c r="T234" s="225" t="e">
        <f>VLOOKUP($B234,'CAO-RBC'!$B$4:$J$266,8,FALSE)</f>
        <v>#N/A</v>
      </c>
      <c r="U234" s="26" t="e">
        <f t="shared" si="30"/>
        <v>#N/A</v>
      </c>
      <c r="V234" s="104" t="str">
        <f>'E-2'!J236</f>
        <v>--</v>
      </c>
      <c r="W234" s="225" t="e">
        <f>VLOOKUP($B234,'CAO-RBC'!$B$4:$J$266,9,FALSE)</f>
        <v>#N/A</v>
      </c>
      <c r="X234" s="26" t="e">
        <f t="shared" si="31"/>
        <v>#N/A</v>
      </c>
    </row>
    <row r="235" spans="2:24">
      <c r="B235" s="229" t="str">
        <f>IF('E-2'!D237="Y",'E-2'!B237,"--")</f>
        <v>--</v>
      </c>
      <c r="C235" s="162" t="str">
        <f>IF('E-2'!D237="Y",'E-2'!C237,"--")</f>
        <v>--</v>
      </c>
      <c r="D235" s="193" t="str">
        <f>IF('E-2'!D237="Y",'E-2'!D237,"--")</f>
        <v>--</v>
      </c>
      <c r="E235" s="192" t="e">
        <f t="shared" si="24"/>
        <v>#N/A</v>
      </c>
      <c r="F235" s="106" t="e">
        <f>VLOOKUP(B235,'CAO-RBC'!$B$5:$K$265,10,FALSE)</f>
        <v>#N/A</v>
      </c>
      <c r="G235" s="224" t="str">
        <f>'E-2'!G237</f>
        <v>--</v>
      </c>
      <c r="H235" s="225" t="e">
        <f>VLOOKUP($B235,'CAO-RBC'!$B$4:$J$266,3,FALSE)</f>
        <v>#N/A</v>
      </c>
      <c r="I235" s="226" t="e">
        <f t="shared" si="25"/>
        <v>#N/A</v>
      </c>
      <c r="J235" s="225" t="e">
        <f>VLOOKUP($B235,'CAO-RBC'!$B$4:$J$266,4,FALSE)</f>
        <v>#N/A</v>
      </c>
      <c r="K235" s="22" t="e">
        <f t="shared" si="26"/>
        <v>#N/A</v>
      </c>
      <c r="L235" s="227" t="str">
        <f>'E-2'!H237</f>
        <v>--</v>
      </c>
      <c r="M235" s="225" t="e">
        <f>VLOOKUP($B235,'CAO-RBC'!$B$4:$J$266,5,FALSE)</f>
        <v>#N/A</v>
      </c>
      <c r="N235" s="228" t="e">
        <f t="shared" si="27"/>
        <v>#N/A</v>
      </c>
      <c r="O235" s="225" t="e">
        <f>VLOOKUP($B235,'CAO-RBC'!$B$4:$J$266,6,FALSE)</f>
        <v>#N/A</v>
      </c>
      <c r="P235" s="26" t="e">
        <f t="shared" si="28"/>
        <v>#N/A</v>
      </c>
      <c r="Q235" s="85" t="str">
        <f>'E-2'!I237</f>
        <v>--</v>
      </c>
      <c r="R235" s="225" t="e">
        <f>VLOOKUP($B235,'CAO-RBC'!$B$4:$J$266,7,FALSE)</f>
        <v>#N/A</v>
      </c>
      <c r="S235" s="226" t="e">
        <f t="shared" si="29"/>
        <v>#N/A</v>
      </c>
      <c r="T235" s="225" t="e">
        <f>VLOOKUP($B235,'CAO-RBC'!$B$4:$J$266,8,FALSE)</f>
        <v>#N/A</v>
      </c>
      <c r="U235" s="26" t="e">
        <f t="shared" si="30"/>
        <v>#N/A</v>
      </c>
      <c r="V235" s="104" t="str">
        <f>'E-2'!J237</f>
        <v>--</v>
      </c>
      <c r="W235" s="225" t="e">
        <f>VLOOKUP($B235,'CAO-RBC'!$B$4:$J$266,9,FALSE)</f>
        <v>#N/A</v>
      </c>
      <c r="X235" s="26" t="e">
        <f t="shared" si="31"/>
        <v>#N/A</v>
      </c>
    </row>
    <row r="236" spans="2:24">
      <c r="B236" s="229" t="str">
        <f>IF('E-2'!D238="Y",'E-2'!B238,"--")</f>
        <v>--</v>
      </c>
      <c r="C236" s="162" t="str">
        <f>IF('E-2'!D238="Y",'E-2'!C238,"--")</f>
        <v>--</v>
      </c>
      <c r="D236" s="193" t="str">
        <f>IF('E-2'!D238="Y",'E-2'!D238,"--")</f>
        <v>--</v>
      </c>
      <c r="E236" s="192" t="e">
        <f t="shared" si="24"/>
        <v>#N/A</v>
      </c>
      <c r="F236" s="106" t="e">
        <f>VLOOKUP(B236,'CAO-RBC'!$B$5:$K$265,10,FALSE)</f>
        <v>#N/A</v>
      </c>
      <c r="G236" s="224" t="str">
        <f>'E-2'!G238</f>
        <v>--</v>
      </c>
      <c r="H236" s="225" t="e">
        <f>VLOOKUP($B236,'CAO-RBC'!$B$4:$J$266,3,FALSE)</f>
        <v>#N/A</v>
      </c>
      <c r="I236" s="226" t="e">
        <f t="shared" si="25"/>
        <v>#N/A</v>
      </c>
      <c r="J236" s="225" t="e">
        <f>VLOOKUP($B236,'CAO-RBC'!$B$4:$J$266,4,FALSE)</f>
        <v>#N/A</v>
      </c>
      <c r="K236" s="22" t="e">
        <f t="shared" si="26"/>
        <v>#N/A</v>
      </c>
      <c r="L236" s="227" t="str">
        <f>'E-2'!H238</f>
        <v>--</v>
      </c>
      <c r="M236" s="225" t="e">
        <f>VLOOKUP($B236,'CAO-RBC'!$B$4:$J$266,5,FALSE)</f>
        <v>#N/A</v>
      </c>
      <c r="N236" s="228" t="e">
        <f t="shared" si="27"/>
        <v>#N/A</v>
      </c>
      <c r="O236" s="225" t="e">
        <f>VLOOKUP($B236,'CAO-RBC'!$B$4:$J$266,6,FALSE)</f>
        <v>#N/A</v>
      </c>
      <c r="P236" s="26" t="e">
        <f t="shared" si="28"/>
        <v>#N/A</v>
      </c>
      <c r="Q236" s="85" t="str">
        <f>'E-2'!I238</f>
        <v>--</v>
      </c>
      <c r="R236" s="225" t="e">
        <f>VLOOKUP($B236,'CAO-RBC'!$B$4:$J$266,7,FALSE)</f>
        <v>#N/A</v>
      </c>
      <c r="S236" s="226" t="e">
        <f t="shared" si="29"/>
        <v>#N/A</v>
      </c>
      <c r="T236" s="225" t="e">
        <f>VLOOKUP($B236,'CAO-RBC'!$B$4:$J$266,8,FALSE)</f>
        <v>#N/A</v>
      </c>
      <c r="U236" s="26" t="e">
        <f t="shared" si="30"/>
        <v>#N/A</v>
      </c>
      <c r="V236" s="104" t="str">
        <f>'E-2'!J238</f>
        <v>--</v>
      </c>
      <c r="W236" s="225" t="e">
        <f>VLOOKUP($B236,'CAO-RBC'!$B$4:$J$266,9,FALSE)</f>
        <v>#N/A</v>
      </c>
      <c r="X236" s="26" t="e">
        <f t="shared" si="31"/>
        <v>#N/A</v>
      </c>
    </row>
    <row r="237" spans="2:24">
      <c r="B237" s="229" t="str">
        <f>IF('E-2'!D239="Y",'E-2'!B239,"--")</f>
        <v>--</v>
      </c>
      <c r="C237" s="162" t="str">
        <f>IF('E-2'!D239="Y",'E-2'!C239,"--")</f>
        <v>--</v>
      </c>
      <c r="D237" s="193" t="str">
        <f>IF('E-2'!D239="Y",'E-2'!D239,"--")</f>
        <v>--</v>
      </c>
      <c r="E237" s="192" t="e">
        <f t="shared" si="24"/>
        <v>#N/A</v>
      </c>
      <c r="F237" s="106" t="e">
        <f>VLOOKUP(B237,'CAO-RBC'!$B$5:$K$265,10,FALSE)</f>
        <v>#N/A</v>
      </c>
      <c r="G237" s="224" t="str">
        <f>'E-2'!G239</f>
        <v>--</v>
      </c>
      <c r="H237" s="225" t="e">
        <f>VLOOKUP($B237,'CAO-RBC'!$B$4:$J$266,3,FALSE)</f>
        <v>#N/A</v>
      </c>
      <c r="I237" s="226" t="e">
        <f t="shared" si="25"/>
        <v>#N/A</v>
      </c>
      <c r="J237" s="225" t="e">
        <f>VLOOKUP($B237,'CAO-RBC'!$B$4:$J$266,4,FALSE)</f>
        <v>#N/A</v>
      </c>
      <c r="K237" s="22" t="e">
        <f t="shared" si="26"/>
        <v>#N/A</v>
      </c>
      <c r="L237" s="227" t="str">
        <f>'E-2'!H239</f>
        <v>--</v>
      </c>
      <c r="M237" s="225" t="e">
        <f>VLOOKUP($B237,'CAO-RBC'!$B$4:$J$266,5,FALSE)</f>
        <v>#N/A</v>
      </c>
      <c r="N237" s="228" t="e">
        <f t="shared" si="27"/>
        <v>#N/A</v>
      </c>
      <c r="O237" s="225" t="e">
        <f>VLOOKUP($B237,'CAO-RBC'!$B$4:$J$266,6,FALSE)</f>
        <v>#N/A</v>
      </c>
      <c r="P237" s="26" t="e">
        <f t="shared" si="28"/>
        <v>#N/A</v>
      </c>
      <c r="Q237" s="85" t="str">
        <f>'E-2'!I239</f>
        <v>--</v>
      </c>
      <c r="R237" s="225" t="e">
        <f>VLOOKUP($B237,'CAO-RBC'!$B$4:$J$266,7,FALSE)</f>
        <v>#N/A</v>
      </c>
      <c r="S237" s="226" t="e">
        <f t="shared" si="29"/>
        <v>#N/A</v>
      </c>
      <c r="T237" s="225" t="e">
        <f>VLOOKUP($B237,'CAO-RBC'!$B$4:$J$266,8,FALSE)</f>
        <v>#N/A</v>
      </c>
      <c r="U237" s="26" t="e">
        <f t="shared" si="30"/>
        <v>#N/A</v>
      </c>
      <c r="V237" s="104" t="str">
        <f>'E-2'!J239</f>
        <v>--</v>
      </c>
      <c r="W237" s="225" t="e">
        <f>VLOOKUP($B237,'CAO-RBC'!$B$4:$J$266,9,FALSE)</f>
        <v>#N/A</v>
      </c>
      <c r="X237" s="26" t="e">
        <f t="shared" si="31"/>
        <v>#N/A</v>
      </c>
    </row>
    <row r="238" spans="2:24">
      <c r="B238" s="229" t="str">
        <f>IF('E-2'!D240="Y",'E-2'!B240,"--")</f>
        <v>--</v>
      </c>
      <c r="C238" s="162" t="str">
        <f>IF('E-2'!D240="Y",'E-2'!C240,"--")</f>
        <v>--</v>
      </c>
      <c r="D238" s="193" t="str">
        <f>IF('E-2'!D240="Y",'E-2'!D240,"--")</f>
        <v>--</v>
      </c>
      <c r="E238" s="192" t="e">
        <f t="shared" si="24"/>
        <v>#N/A</v>
      </c>
      <c r="F238" s="106" t="e">
        <f>VLOOKUP(B238,'CAO-RBC'!$B$5:$K$265,10,FALSE)</f>
        <v>#N/A</v>
      </c>
      <c r="G238" s="224" t="str">
        <f>'E-2'!G240</f>
        <v>--</v>
      </c>
      <c r="H238" s="225" t="e">
        <f>VLOOKUP($B238,'CAO-RBC'!$B$4:$J$266,3,FALSE)</f>
        <v>#N/A</v>
      </c>
      <c r="I238" s="226" t="e">
        <f t="shared" si="25"/>
        <v>#N/A</v>
      </c>
      <c r="J238" s="225" t="e">
        <f>VLOOKUP($B238,'CAO-RBC'!$B$4:$J$266,4,FALSE)</f>
        <v>#N/A</v>
      </c>
      <c r="K238" s="22" t="e">
        <f t="shared" si="26"/>
        <v>#N/A</v>
      </c>
      <c r="L238" s="227" t="str">
        <f>'E-2'!H240</f>
        <v>--</v>
      </c>
      <c r="M238" s="225" t="e">
        <f>VLOOKUP($B238,'CAO-RBC'!$B$4:$J$266,5,FALSE)</f>
        <v>#N/A</v>
      </c>
      <c r="N238" s="228" t="e">
        <f t="shared" si="27"/>
        <v>#N/A</v>
      </c>
      <c r="O238" s="225" t="e">
        <f>VLOOKUP($B238,'CAO-RBC'!$B$4:$J$266,6,FALSE)</f>
        <v>#N/A</v>
      </c>
      <c r="P238" s="26" t="e">
        <f t="shared" si="28"/>
        <v>#N/A</v>
      </c>
      <c r="Q238" s="85" t="str">
        <f>'E-2'!I240</f>
        <v>--</v>
      </c>
      <c r="R238" s="225" t="e">
        <f>VLOOKUP($B238,'CAO-RBC'!$B$4:$J$266,7,FALSE)</f>
        <v>#N/A</v>
      </c>
      <c r="S238" s="226" t="e">
        <f t="shared" si="29"/>
        <v>#N/A</v>
      </c>
      <c r="T238" s="225" t="e">
        <f>VLOOKUP($B238,'CAO-RBC'!$B$4:$J$266,8,FALSE)</f>
        <v>#N/A</v>
      </c>
      <c r="U238" s="26" t="e">
        <f t="shared" si="30"/>
        <v>#N/A</v>
      </c>
      <c r="V238" s="104" t="str">
        <f>'E-2'!J240</f>
        <v>--</v>
      </c>
      <c r="W238" s="225" t="e">
        <f>VLOOKUP($B238,'CAO-RBC'!$B$4:$J$266,9,FALSE)</f>
        <v>#N/A</v>
      </c>
      <c r="X238" s="26" t="e">
        <f t="shared" si="31"/>
        <v>#N/A</v>
      </c>
    </row>
    <row r="239" spans="2:24">
      <c r="B239" s="229" t="str">
        <f>IF('E-2'!D241="Y",'E-2'!B241,"--")</f>
        <v>--</v>
      </c>
      <c r="C239" s="162" t="str">
        <f>IF('E-2'!D241="Y",'E-2'!C241,"--")</f>
        <v>--</v>
      </c>
      <c r="D239" s="193" t="str">
        <f>IF('E-2'!D241="Y",'E-2'!D241,"--")</f>
        <v>--</v>
      </c>
      <c r="E239" s="192" t="e">
        <f t="shared" si="24"/>
        <v>#N/A</v>
      </c>
      <c r="F239" s="106" t="e">
        <f>VLOOKUP(B239,'CAO-RBC'!$B$5:$K$265,10,FALSE)</f>
        <v>#N/A</v>
      </c>
      <c r="G239" s="224" t="str">
        <f>'E-2'!G241</f>
        <v>--</v>
      </c>
      <c r="H239" s="225" t="e">
        <f>VLOOKUP($B239,'CAO-RBC'!$B$4:$J$266,3,FALSE)</f>
        <v>#N/A</v>
      </c>
      <c r="I239" s="226" t="e">
        <f t="shared" si="25"/>
        <v>#N/A</v>
      </c>
      <c r="J239" s="225" t="e">
        <f>VLOOKUP($B239,'CAO-RBC'!$B$4:$J$266,4,FALSE)</f>
        <v>#N/A</v>
      </c>
      <c r="K239" s="22" t="e">
        <f t="shared" si="26"/>
        <v>#N/A</v>
      </c>
      <c r="L239" s="227" t="str">
        <f>'E-2'!H241</f>
        <v>--</v>
      </c>
      <c r="M239" s="225" t="e">
        <f>VLOOKUP($B239,'CAO-RBC'!$B$4:$J$266,5,FALSE)</f>
        <v>#N/A</v>
      </c>
      <c r="N239" s="228" t="e">
        <f t="shared" si="27"/>
        <v>#N/A</v>
      </c>
      <c r="O239" s="225" t="e">
        <f>VLOOKUP($B239,'CAO-RBC'!$B$4:$J$266,6,FALSE)</f>
        <v>#N/A</v>
      </c>
      <c r="P239" s="26" t="e">
        <f t="shared" si="28"/>
        <v>#N/A</v>
      </c>
      <c r="Q239" s="85" t="str">
        <f>'E-2'!I241</f>
        <v>--</v>
      </c>
      <c r="R239" s="225" t="e">
        <f>VLOOKUP($B239,'CAO-RBC'!$B$4:$J$266,7,FALSE)</f>
        <v>#N/A</v>
      </c>
      <c r="S239" s="226" t="e">
        <f t="shared" si="29"/>
        <v>#N/A</v>
      </c>
      <c r="T239" s="225" t="e">
        <f>VLOOKUP($B239,'CAO-RBC'!$B$4:$J$266,8,FALSE)</f>
        <v>#N/A</v>
      </c>
      <c r="U239" s="26" t="e">
        <f t="shared" si="30"/>
        <v>#N/A</v>
      </c>
      <c r="V239" s="104" t="str">
        <f>'E-2'!J241</f>
        <v>--</v>
      </c>
      <c r="W239" s="225" t="e">
        <f>VLOOKUP($B239,'CAO-RBC'!$B$4:$J$266,9,FALSE)</f>
        <v>#N/A</v>
      </c>
      <c r="X239" s="26" t="e">
        <f t="shared" si="31"/>
        <v>#N/A</v>
      </c>
    </row>
    <row r="240" spans="2:24">
      <c r="B240" s="229" t="str">
        <f>IF('E-2'!D242="Y",'E-2'!B242,"--")</f>
        <v>--</v>
      </c>
      <c r="C240" s="162" t="str">
        <f>IF('E-2'!D242="Y",'E-2'!C242,"--")</f>
        <v>--</v>
      </c>
      <c r="D240" s="193" t="str">
        <f>IF('E-2'!D242="Y",'E-2'!D242,"--")</f>
        <v>--</v>
      </c>
      <c r="E240" s="192" t="e">
        <f t="shared" si="24"/>
        <v>#N/A</v>
      </c>
      <c r="F240" s="106" t="e">
        <f>VLOOKUP(B240,'CAO-RBC'!$B$5:$K$265,10,FALSE)</f>
        <v>#N/A</v>
      </c>
      <c r="G240" s="224" t="str">
        <f>'E-2'!G242</f>
        <v>--</v>
      </c>
      <c r="H240" s="225" t="e">
        <f>VLOOKUP($B240,'CAO-RBC'!$B$4:$J$266,3,FALSE)</f>
        <v>#N/A</v>
      </c>
      <c r="I240" s="226" t="e">
        <f t="shared" si="25"/>
        <v>#N/A</v>
      </c>
      <c r="J240" s="225" t="e">
        <f>VLOOKUP($B240,'CAO-RBC'!$B$4:$J$266,4,FALSE)</f>
        <v>#N/A</v>
      </c>
      <c r="K240" s="22" t="e">
        <f t="shared" si="26"/>
        <v>#N/A</v>
      </c>
      <c r="L240" s="227" t="str">
        <f>'E-2'!H242</f>
        <v>--</v>
      </c>
      <c r="M240" s="225" t="e">
        <f>VLOOKUP($B240,'CAO-RBC'!$B$4:$J$266,5,FALSE)</f>
        <v>#N/A</v>
      </c>
      <c r="N240" s="228" t="e">
        <f t="shared" si="27"/>
        <v>#N/A</v>
      </c>
      <c r="O240" s="225" t="e">
        <f>VLOOKUP($B240,'CAO-RBC'!$B$4:$J$266,6,FALSE)</f>
        <v>#N/A</v>
      </c>
      <c r="P240" s="26" t="e">
        <f t="shared" si="28"/>
        <v>#N/A</v>
      </c>
      <c r="Q240" s="85" t="str">
        <f>'E-2'!I242</f>
        <v>--</v>
      </c>
      <c r="R240" s="225" t="e">
        <f>VLOOKUP($B240,'CAO-RBC'!$B$4:$J$266,7,FALSE)</f>
        <v>#N/A</v>
      </c>
      <c r="S240" s="226" t="e">
        <f t="shared" si="29"/>
        <v>#N/A</v>
      </c>
      <c r="T240" s="225" t="e">
        <f>VLOOKUP($B240,'CAO-RBC'!$B$4:$J$266,8,FALSE)</f>
        <v>#N/A</v>
      </c>
      <c r="U240" s="26" t="e">
        <f t="shared" si="30"/>
        <v>#N/A</v>
      </c>
      <c r="V240" s="104" t="str">
        <f>'E-2'!J242</f>
        <v>--</v>
      </c>
      <c r="W240" s="225" t="e">
        <f>VLOOKUP($B240,'CAO-RBC'!$B$4:$J$266,9,FALSE)</f>
        <v>#N/A</v>
      </c>
      <c r="X240" s="26" t="e">
        <f t="shared" si="31"/>
        <v>#N/A</v>
      </c>
    </row>
    <row r="241" spans="2:24">
      <c r="B241" s="229" t="str">
        <f>IF('E-2'!D243="Y",'E-2'!B243,"--")</f>
        <v>--</v>
      </c>
      <c r="C241" s="162" t="str">
        <f>IF('E-2'!D243="Y",'E-2'!C243,"--")</f>
        <v>--</v>
      </c>
      <c r="D241" s="193" t="str">
        <f>IF('E-2'!D243="Y",'E-2'!D243,"--")</f>
        <v>--</v>
      </c>
      <c r="E241" s="192" t="e">
        <f t="shared" si="24"/>
        <v>#N/A</v>
      </c>
      <c r="F241" s="106" t="e">
        <f>VLOOKUP(B241,'CAO-RBC'!$B$5:$K$265,10,FALSE)</f>
        <v>#N/A</v>
      </c>
      <c r="G241" s="224" t="str">
        <f>'E-2'!G243</f>
        <v>--</v>
      </c>
      <c r="H241" s="225" t="e">
        <f>VLOOKUP($B241,'CAO-RBC'!$B$4:$J$266,3,FALSE)</f>
        <v>#N/A</v>
      </c>
      <c r="I241" s="226" t="e">
        <f t="shared" si="25"/>
        <v>#N/A</v>
      </c>
      <c r="J241" s="225" t="e">
        <f>VLOOKUP($B241,'CAO-RBC'!$B$4:$J$266,4,FALSE)</f>
        <v>#N/A</v>
      </c>
      <c r="K241" s="22" t="e">
        <f t="shared" si="26"/>
        <v>#N/A</v>
      </c>
      <c r="L241" s="227" t="str">
        <f>'E-2'!H243</f>
        <v>--</v>
      </c>
      <c r="M241" s="225" t="e">
        <f>VLOOKUP($B241,'CAO-RBC'!$B$4:$J$266,5,FALSE)</f>
        <v>#N/A</v>
      </c>
      <c r="N241" s="228" t="e">
        <f t="shared" si="27"/>
        <v>#N/A</v>
      </c>
      <c r="O241" s="225" t="e">
        <f>VLOOKUP($B241,'CAO-RBC'!$B$4:$J$266,6,FALSE)</f>
        <v>#N/A</v>
      </c>
      <c r="P241" s="26" t="e">
        <f t="shared" si="28"/>
        <v>#N/A</v>
      </c>
      <c r="Q241" s="85" t="str">
        <f>'E-2'!I243</f>
        <v>--</v>
      </c>
      <c r="R241" s="225" t="e">
        <f>VLOOKUP($B241,'CAO-RBC'!$B$4:$J$266,7,FALSE)</f>
        <v>#N/A</v>
      </c>
      <c r="S241" s="226" t="e">
        <f t="shared" si="29"/>
        <v>#N/A</v>
      </c>
      <c r="T241" s="225" t="e">
        <f>VLOOKUP($B241,'CAO-RBC'!$B$4:$J$266,8,FALSE)</f>
        <v>#N/A</v>
      </c>
      <c r="U241" s="26" t="e">
        <f t="shared" si="30"/>
        <v>#N/A</v>
      </c>
      <c r="V241" s="104" t="str">
        <f>'E-2'!J243</f>
        <v>--</v>
      </c>
      <c r="W241" s="225" t="e">
        <f>VLOOKUP($B241,'CAO-RBC'!$B$4:$J$266,9,FALSE)</f>
        <v>#N/A</v>
      </c>
      <c r="X241" s="26" t="e">
        <f t="shared" si="31"/>
        <v>#N/A</v>
      </c>
    </row>
    <row r="242" spans="2:24">
      <c r="B242" s="229" t="str">
        <f>IF('E-2'!D244="Y",'E-2'!B244,"--")</f>
        <v>--</v>
      </c>
      <c r="C242" s="162" t="str">
        <f>IF('E-2'!D244="Y",'E-2'!C244,"--")</f>
        <v>--</v>
      </c>
      <c r="D242" s="193" t="str">
        <f>IF('E-2'!D244="Y",'E-2'!D244,"--")</f>
        <v>--</v>
      </c>
      <c r="E242" s="192" t="e">
        <f t="shared" si="24"/>
        <v>#N/A</v>
      </c>
      <c r="F242" s="106" t="e">
        <f>VLOOKUP(B242,'CAO-RBC'!$B$5:$K$265,10,FALSE)</f>
        <v>#N/A</v>
      </c>
      <c r="G242" s="224" t="str">
        <f>'E-2'!G244</f>
        <v>--</v>
      </c>
      <c r="H242" s="225" t="e">
        <f>VLOOKUP($B242,'CAO-RBC'!$B$4:$J$266,3,FALSE)</f>
        <v>#N/A</v>
      </c>
      <c r="I242" s="226" t="e">
        <f t="shared" si="25"/>
        <v>#N/A</v>
      </c>
      <c r="J242" s="225" t="e">
        <f>VLOOKUP($B242,'CAO-RBC'!$B$4:$J$266,4,FALSE)</f>
        <v>#N/A</v>
      </c>
      <c r="K242" s="22" t="e">
        <f t="shared" si="26"/>
        <v>#N/A</v>
      </c>
      <c r="L242" s="227" t="str">
        <f>'E-2'!H244</f>
        <v>--</v>
      </c>
      <c r="M242" s="225" t="e">
        <f>VLOOKUP($B242,'CAO-RBC'!$B$4:$J$266,5,FALSE)</f>
        <v>#N/A</v>
      </c>
      <c r="N242" s="228" t="e">
        <f t="shared" si="27"/>
        <v>#N/A</v>
      </c>
      <c r="O242" s="225" t="e">
        <f>VLOOKUP($B242,'CAO-RBC'!$B$4:$J$266,6,FALSE)</f>
        <v>#N/A</v>
      </c>
      <c r="P242" s="26" t="e">
        <f t="shared" si="28"/>
        <v>#N/A</v>
      </c>
      <c r="Q242" s="85" t="str">
        <f>'E-2'!I244</f>
        <v>--</v>
      </c>
      <c r="R242" s="225" t="e">
        <f>VLOOKUP($B242,'CAO-RBC'!$B$4:$J$266,7,FALSE)</f>
        <v>#N/A</v>
      </c>
      <c r="S242" s="226" t="e">
        <f t="shared" si="29"/>
        <v>#N/A</v>
      </c>
      <c r="T242" s="225" t="e">
        <f>VLOOKUP($B242,'CAO-RBC'!$B$4:$J$266,8,FALSE)</f>
        <v>#N/A</v>
      </c>
      <c r="U242" s="26" t="e">
        <f t="shared" si="30"/>
        <v>#N/A</v>
      </c>
      <c r="V242" s="104" t="str">
        <f>'E-2'!J244</f>
        <v>--</v>
      </c>
      <c r="W242" s="225" t="e">
        <f>VLOOKUP($B242,'CAO-RBC'!$B$4:$J$266,9,FALSE)</f>
        <v>#N/A</v>
      </c>
      <c r="X242" s="26" t="e">
        <f t="shared" si="31"/>
        <v>#N/A</v>
      </c>
    </row>
    <row r="243" spans="2:24">
      <c r="B243" s="229" t="str">
        <f>IF('E-2'!D245="Y",'E-2'!B245,"--")</f>
        <v>--</v>
      </c>
      <c r="C243" s="162" t="str">
        <f>IF('E-2'!D245="Y",'E-2'!C245,"--")</f>
        <v>--</v>
      </c>
      <c r="D243" s="193" t="str">
        <f>IF('E-2'!D245="Y",'E-2'!D245,"--")</f>
        <v>--</v>
      </c>
      <c r="E243" s="192" t="e">
        <f t="shared" si="24"/>
        <v>#N/A</v>
      </c>
      <c r="F243" s="106" t="e">
        <f>VLOOKUP(B243,'CAO-RBC'!$B$5:$K$265,10,FALSE)</f>
        <v>#N/A</v>
      </c>
      <c r="G243" s="224" t="str">
        <f>'E-2'!G245</f>
        <v>--</v>
      </c>
      <c r="H243" s="225" t="e">
        <f>VLOOKUP($B243,'CAO-RBC'!$B$4:$J$266,3,FALSE)</f>
        <v>#N/A</v>
      </c>
      <c r="I243" s="226" t="e">
        <f t="shared" si="25"/>
        <v>#N/A</v>
      </c>
      <c r="J243" s="225" t="e">
        <f>VLOOKUP($B243,'CAO-RBC'!$B$4:$J$266,4,FALSE)</f>
        <v>#N/A</v>
      </c>
      <c r="K243" s="22" t="e">
        <f t="shared" si="26"/>
        <v>#N/A</v>
      </c>
      <c r="L243" s="227" t="str">
        <f>'E-2'!H245</f>
        <v>--</v>
      </c>
      <c r="M243" s="225" t="e">
        <f>VLOOKUP($B243,'CAO-RBC'!$B$4:$J$266,5,FALSE)</f>
        <v>#N/A</v>
      </c>
      <c r="N243" s="228" t="e">
        <f t="shared" si="27"/>
        <v>#N/A</v>
      </c>
      <c r="O243" s="225" t="e">
        <f>VLOOKUP($B243,'CAO-RBC'!$B$4:$J$266,6,FALSE)</f>
        <v>#N/A</v>
      </c>
      <c r="P243" s="26" t="e">
        <f t="shared" si="28"/>
        <v>#N/A</v>
      </c>
      <c r="Q243" s="85" t="str">
        <f>'E-2'!I245</f>
        <v>--</v>
      </c>
      <c r="R243" s="225" t="e">
        <f>VLOOKUP($B243,'CAO-RBC'!$B$4:$J$266,7,FALSE)</f>
        <v>#N/A</v>
      </c>
      <c r="S243" s="226" t="e">
        <f t="shared" si="29"/>
        <v>#N/A</v>
      </c>
      <c r="T243" s="225" t="e">
        <f>VLOOKUP($B243,'CAO-RBC'!$B$4:$J$266,8,FALSE)</f>
        <v>#N/A</v>
      </c>
      <c r="U243" s="26" t="e">
        <f t="shared" si="30"/>
        <v>#N/A</v>
      </c>
      <c r="V243" s="104" t="str">
        <f>'E-2'!J245</f>
        <v>--</v>
      </c>
      <c r="W243" s="225" t="e">
        <f>VLOOKUP($B243,'CAO-RBC'!$B$4:$J$266,9,FALSE)</f>
        <v>#N/A</v>
      </c>
      <c r="X243" s="26" t="e">
        <f t="shared" si="31"/>
        <v>#N/A</v>
      </c>
    </row>
    <row r="244" spans="2:24">
      <c r="B244" s="229" t="str">
        <f>IF('E-2'!D246="Y",'E-2'!B246,"--")</f>
        <v>--</v>
      </c>
      <c r="C244" s="162" t="str">
        <f>IF('E-2'!D246="Y",'E-2'!C246,"--")</f>
        <v>--</v>
      </c>
      <c r="D244" s="193" t="str">
        <f>IF('E-2'!D246="Y",'E-2'!D246,"--")</f>
        <v>--</v>
      </c>
      <c r="E244" s="192" t="e">
        <f t="shared" si="24"/>
        <v>#N/A</v>
      </c>
      <c r="F244" s="106" t="e">
        <f>VLOOKUP(B244,'CAO-RBC'!$B$5:$K$265,10,FALSE)</f>
        <v>#N/A</v>
      </c>
      <c r="G244" s="224" t="str">
        <f>'E-2'!G246</f>
        <v>--</v>
      </c>
      <c r="H244" s="225" t="e">
        <f>VLOOKUP($B244,'CAO-RBC'!$B$4:$J$266,3,FALSE)</f>
        <v>#N/A</v>
      </c>
      <c r="I244" s="226" t="e">
        <f t="shared" si="25"/>
        <v>#N/A</v>
      </c>
      <c r="J244" s="225" t="e">
        <f>VLOOKUP($B244,'CAO-RBC'!$B$4:$J$266,4,FALSE)</f>
        <v>#N/A</v>
      </c>
      <c r="K244" s="22" t="e">
        <f t="shared" si="26"/>
        <v>#N/A</v>
      </c>
      <c r="L244" s="227" t="str">
        <f>'E-2'!H246</f>
        <v>--</v>
      </c>
      <c r="M244" s="225" t="e">
        <f>VLOOKUP($B244,'CAO-RBC'!$B$4:$J$266,5,FALSE)</f>
        <v>#N/A</v>
      </c>
      <c r="N244" s="228" t="e">
        <f t="shared" si="27"/>
        <v>#N/A</v>
      </c>
      <c r="O244" s="225" t="e">
        <f>VLOOKUP($B244,'CAO-RBC'!$B$4:$J$266,6,FALSE)</f>
        <v>#N/A</v>
      </c>
      <c r="P244" s="26" t="e">
        <f t="shared" si="28"/>
        <v>#N/A</v>
      </c>
      <c r="Q244" s="85" t="str">
        <f>'E-2'!I246</f>
        <v>--</v>
      </c>
      <c r="R244" s="225" t="e">
        <f>VLOOKUP($B244,'CAO-RBC'!$B$4:$J$266,7,FALSE)</f>
        <v>#N/A</v>
      </c>
      <c r="S244" s="226" t="e">
        <f t="shared" si="29"/>
        <v>#N/A</v>
      </c>
      <c r="T244" s="225" t="e">
        <f>VLOOKUP($B244,'CAO-RBC'!$B$4:$J$266,8,FALSE)</f>
        <v>#N/A</v>
      </c>
      <c r="U244" s="26" t="e">
        <f t="shared" si="30"/>
        <v>#N/A</v>
      </c>
      <c r="V244" s="104" t="str">
        <f>'E-2'!J246</f>
        <v>--</v>
      </c>
      <c r="W244" s="225" t="e">
        <f>VLOOKUP($B244,'CAO-RBC'!$B$4:$J$266,9,FALSE)</f>
        <v>#N/A</v>
      </c>
      <c r="X244" s="26" t="e">
        <f t="shared" si="31"/>
        <v>#N/A</v>
      </c>
    </row>
    <row r="245" spans="2:24">
      <c r="B245" s="229" t="str">
        <f>IF('E-2'!D247="Y",'E-2'!B247,"--")</f>
        <v>--</v>
      </c>
      <c r="C245" s="162" t="str">
        <f>IF('E-2'!D247="Y",'E-2'!C247,"--")</f>
        <v>--</v>
      </c>
      <c r="D245" s="193" t="str">
        <f>IF('E-2'!D247="Y",'E-2'!D247,"--")</f>
        <v>--</v>
      </c>
      <c r="E245" s="192" t="e">
        <f t="shared" si="24"/>
        <v>#N/A</v>
      </c>
      <c r="F245" s="106" t="e">
        <f>VLOOKUP(B245,'CAO-RBC'!$B$5:$K$265,10,FALSE)</f>
        <v>#N/A</v>
      </c>
      <c r="G245" s="224" t="str">
        <f>'E-2'!G247</f>
        <v>--</v>
      </c>
      <c r="H245" s="225" t="e">
        <f>VLOOKUP($B245,'CAO-RBC'!$B$4:$J$266,3,FALSE)</f>
        <v>#N/A</v>
      </c>
      <c r="I245" s="226" t="e">
        <f t="shared" si="25"/>
        <v>#N/A</v>
      </c>
      <c r="J245" s="225" t="e">
        <f>VLOOKUP($B245,'CAO-RBC'!$B$4:$J$266,4,FALSE)</f>
        <v>#N/A</v>
      </c>
      <c r="K245" s="22" t="e">
        <f t="shared" si="26"/>
        <v>#N/A</v>
      </c>
      <c r="L245" s="227" t="str">
        <f>'E-2'!H247</f>
        <v>--</v>
      </c>
      <c r="M245" s="225" t="e">
        <f>VLOOKUP($B245,'CAO-RBC'!$B$4:$J$266,5,FALSE)</f>
        <v>#N/A</v>
      </c>
      <c r="N245" s="228" t="e">
        <f t="shared" si="27"/>
        <v>#N/A</v>
      </c>
      <c r="O245" s="225" t="e">
        <f>VLOOKUP($B245,'CAO-RBC'!$B$4:$J$266,6,FALSE)</f>
        <v>#N/A</v>
      </c>
      <c r="P245" s="26" t="e">
        <f t="shared" si="28"/>
        <v>#N/A</v>
      </c>
      <c r="Q245" s="85" t="str">
        <f>'E-2'!I247</f>
        <v>--</v>
      </c>
      <c r="R245" s="225" t="e">
        <f>VLOOKUP($B245,'CAO-RBC'!$B$4:$J$266,7,FALSE)</f>
        <v>#N/A</v>
      </c>
      <c r="S245" s="226" t="e">
        <f t="shared" si="29"/>
        <v>#N/A</v>
      </c>
      <c r="T245" s="225" t="e">
        <f>VLOOKUP($B245,'CAO-RBC'!$B$4:$J$266,8,FALSE)</f>
        <v>#N/A</v>
      </c>
      <c r="U245" s="26" t="e">
        <f t="shared" si="30"/>
        <v>#N/A</v>
      </c>
      <c r="V245" s="104" t="str">
        <f>'E-2'!J247</f>
        <v>--</v>
      </c>
      <c r="W245" s="225" t="e">
        <f>VLOOKUP($B245,'CAO-RBC'!$B$4:$J$266,9,FALSE)</f>
        <v>#N/A</v>
      </c>
      <c r="X245" s="26" t="e">
        <f t="shared" si="31"/>
        <v>#N/A</v>
      </c>
    </row>
    <row r="246" spans="2:24">
      <c r="B246" s="229" t="str">
        <f>IF('E-2'!D248="Y",'E-2'!B248,"--")</f>
        <v>--</v>
      </c>
      <c r="C246" s="162" t="str">
        <f>IF('E-2'!D248="Y",'E-2'!C248,"--")</f>
        <v>--</v>
      </c>
      <c r="D246" s="193" t="str">
        <f>IF('E-2'!D248="Y",'E-2'!D248,"--")</f>
        <v>--</v>
      </c>
      <c r="E246" s="192" t="e">
        <f t="shared" si="24"/>
        <v>#N/A</v>
      </c>
      <c r="F246" s="106" t="e">
        <f>VLOOKUP(B246,'CAO-RBC'!$B$5:$K$265,10,FALSE)</f>
        <v>#N/A</v>
      </c>
      <c r="G246" s="224" t="str">
        <f>'E-2'!G248</f>
        <v>--</v>
      </c>
      <c r="H246" s="225" t="e">
        <f>VLOOKUP($B246,'CAO-RBC'!$B$4:$J$266,3,FALSE)</f>
        <v>#N/A</v>
      </c>
      <c r="I246" s="226" t="e">
        <f t="shared" si="25"/>
        <v>#N/A</v>
      </c>
      <c r="J246" s="225" t="e">
        <f>VLOOKUP($B246,'CAO-RBC'!$B$4:$J$266,4,FALSE)</f>
        <v>#N/A</v>
      </c>
      <c r="K246" s="22" t="e">
        <f t="shared" si="26"/>
        <v>#N/A</v>
      </c>
      <c r="L246" s="227" t="str">
        <f>'E-2'!H248</f>
        <v>--</v>
      </c>
      <c r="M246" s="225" t="e">
        <f>VLOOKUP($B246,'CAO-RBC'!$B$4:$J$266,5,FALSE)</f>
        <v>#N/A</v>
      </c>
      <c r="N246" s="228" t="e">
        <f t="shared" si="27"/>
        <v>#N/A</v>
      </c>
      <c r="O246" s="225" t="e">
        <f>VLOOKUP($B246,'CAO-RBC'!$B$4:$J$266,6,FALSE)</f>
        <v>#N/A</v>
      </c>
      <c r="P246" s="26" t="e">
        <f t="shared" si="28"/>
        <v>#N/A</v>
      </c>
      <c r="Q246" s="85" t="str">
        <f>'E-2'!I248</f>
        <v>--</v>
      </c>
      <c r="R246" s="225" t="e">
        <f>VLOOKUP($B246,'CAO-RBC'!$B$4:$J$266,7,FALSE)</f>
        <v>#N/A</v>
      </c>
      <c r="S246" s="226" t="e">
        <f t="shared" si="29"/>
        <v>#N/A</v>
      </c>
      <c r="T246" s="225" t="e">
        <f>VLOOKUP($B246,'CAO-RBC'!$B$4:$J$266,8,FALSE)</f>
        <v>#N/A</v>
      </c>
      <c r="U246" s="26" t="e">
        <f t="shared" si="30"/>
        <v>#N/A</v>
      </c>
      <c r="V246" s="104" t="str">
        <f>'E-2'!J248</f>
        <v>--</v>
      </c>
      <c r="W246" s="225" t="e">
        <f>VLOOKUP($B246,'CAO-RBC'!$B$4:$J$266,9,FALSE)</f>
        <v>#N/A</v>
      </c>
      <c r="X246" s="26" t="e">
        <f t="shared" si="31"/>
        <v>#N/A</v>
      </c>
    </row>
    <row r="247" spans="2:24">
      <c r="B247" s="229" t="str">
        <f>IF('E-2'!D249="Y",'E-2'!B249,"--")</f>
        <v>--</v>
      </c>
      <c r="C247" s="162" t="str">
        <f>IF('E-2'!D249="Y",'E-2'!C249,"--")</f>
        <v>--</v>
      </c>
      <c r="D247" s="193" t="str">
        <f>IF('E-2'!D249="Y",'E-2'!D249,"--")</f>
        <v>--</v>
      </c>
      <c r="E247" s="192" t="e">
        <f t="shared" si="24"/>
        <v>#N/A</v>
      </c>
      <c r="F247" s="106" t="e">
        <f>VLOOKUP(B247,'CAO-RBC'!$B$5:$K$265,10,FALSE)</f>
        <v>#N/A</v>
      </c>
      <c r="G247" s="224" t="str">
        <f>'E-2'!G249</f>
        <v>--</v>
      </c>
      <c r="H247" s="225" t="e">
        <f>VLOOKUP($B247,'CAO-RBC'!$B$4:$J$266,3,FALSE)</f>
        <v>#N/A</v>
      </c>
      <c r="I247" s="226" t="e">
        <f t="shared" si="25"/>
        <v>#N/A</v>
      </c>
      <c r="J247" s="225" t="e">
        <f>VLOOKUP($B247,'CAO-RBC'!$B$4:$J$266,4,FALSE)</f>
        <v>#N/A</v>
      </c>
      <c r="K247" s="22" t="e">
        <f t="shared" si="26"/>
        <v>#N/A</v>
      </c>
      <c r="L247" s="227" t="str">
        <f>'E-2'!H249</f>
        <v>--</v>
      </c>
      <c r="M247" s="225" t="e">
        <f>VLOOKUP($B247,'CAO-RBC'!$B$4:$J$266,5,FALSE)</f>
        <v>#N/A</v>
      </c>
      <c r="N247" s="228" t="e">
        <f t="shared" si="27"/>
        <v>#N/A</v>
      </c>
      <c r="O247" s="225" t="e">
        <f>VLOOKUP($B247,'CAO-RBC'!$B$4:$J$266,6,FALSE)</f>
        <v>#N/A</v>
      </c>
      <c r="P247" s="26" t="e">
        <f t="shared" si="28"/>
        <v>#N/A</v>
      </c>
      <c r="Q247" s="85" t="str">
        <f>'E-2'!I249</f>
        <v>--</v>
      </c>
      <c r="R247" s="225" t="e">
        <f>VLOOKUP($B247,'CAO-RBC'!$B$4:$J$266,7,FALSE)</f>
        <v>#N/A</v>
      </c>
      <c r="S247" s="226" t="e">
        <f t="shared" si="29"/>
        <v>#N/A</v>
      </c>
      <c r="T247" s="225" t="e">
        <f>VLOOKUP($B247,'CAO-RBC'!$B$4:$J$266,8,FALSE)</f>
        <v>#N/A</v>
      </c>
      <c r="U247" s="26" t="e">
        <f t="shared" si="30"/>
        <v>#N/A</v>
      </c>
      <c r="V247" s="104" t="str">
        <f>'E-2'!J249</f>
        <v>--</v>
      </c>
      <c r="W247" s="225" t="e">
        <f>VLOOKUP($B247,'CAO-RBC'!$B$4:$J$266,9,FALSE)</f>
        <v>#N/A</v>
      </c>
      <c r="X247" s="26" t="e">
        <f t="shared" si="31"/>
        <v>#N/A</v>
      </c>
    </row>
    <row r="248" spans="2:24">
      <c r="B248" s="229" t="str">
        <f>IF('E-2'!D250="Y",'E-2'!B250,"--")</f>
        <v>--</v>
      </c>
      <c r="C248" s="162" t="str">
        <f>IF('E-2'!D250="Y",'E-2'!C250,"--")</f>
        <v>--</v>
      </c>
      <c r="D248" s="193" t="str">
        <f>IF('E-2'!D250="Y",'E-2'!D250,"--")</f>
        <v>--</v>
      </c>
      <c r="E248" s="192" t="e">
        <f t="shared" si="24"/>
        <v>#N/A</v>
      </c>
      <c r="F248" s="106" t="e">
        <f>VLOOKUP(B248,'CAO-RBC'!$B$5:$K$265,10,FALSE)</f>
        <v>#N/A</v>
      </c>
      <c r="G248" s="224" t="str">
        <f>'E-2'!G250</f>
        <v>--</v>
      </c>
      <c r="H248" s="225" t="e">
        <f>VLOOKUP($B248,'CAO-RBC'!$B$4:$J$266,3,FALSE)</f>
        <v>#N/A</v>
      </c>
      <c r="I248" s="226" t="e">
        <f t="shared" si="25"/>
        <v>#N/A</v>
      </c>
      <c r="J248" s="225" t="e">
        <f>VLOOKUP($B248,'CAO-RBC'!$B$4:$J$266,4,FALSE)</f>
        <v>#N/A</v>
      </c>
      <c r="K248" s="22" t="e">
        <f t="shared" si="26"/>
        <v>#N/A</v>
      </c>
      <c r="L248" s="227" t="str">
        <f>'E-2'!H250</f>
        <v>--</v>
      </c>
      <c r="M248" s="225" t="e">
        <f>VLOOKUP($B248,'CAO-RBC'!$B$4:$J$266,5,FALSE)</f>
        <v>#N/A</v>
      </c>
      <c r="N248" s="228" t="e">
        <f t="shared" si="27"/>
        <v>#N/A</v>
      </c>
      <c r="O248" s="225" t="e">
        <f>VLOOKUP($B248,'CAO-RBC'!$B$4:$J$266,6,FALSE)</f>
        <v>#N/A</v>
      </c>
      <c r="P248" s="26" t="e">
        <f t="shared" si="28"/>
        <v>#N/A</v>
      </c>
      <c r="Q248" s="85" t="str">
        <f>'E-2'!I250</f>
        <v>--</v>
      </c>
      <c r="R248" s="225" t="e">
        <f>VLOOKUP($B248,'CAO-RBC'!$B$4:$J$266,7,FALSE)</f>
        <v>#N/A</v>
      </c>
      <c r="S248" s="226" t="e">
        <f t="shared" si="29"/>
        <v>#N/A</v>
      </c>
      <c r="T248" s="225" t="e">
        <f>VLOOKUP($B248,'CAO-RBC'!$B$4:$J$266,8,FALSE)</f>
        <v>#N/A</v>
      </c>
      <c r="U248" s="26" t="e">
        <f t="shared" si="30"/>
        <v>#N/A</v>
      </c>
      <c r="V248" s="104" t="str">
        <f>'E-2'!J250</f>
        <v>--</v>
      </c>
      <c r="W248" s="225" t="e">
        <f>VLOOKUP($B248,'CAO-RBC'!$B$4:$J$266,9,FALSE)</f>
        <v>#N/A</v>
      </c>
      <c r="X248" s="26" t="e">
        <f t="shared" si="31"/>
        <v>#N/A</v>
      </c>
    </row>
    <row r="249" spans="2:24">
      <c r="B249" s="229" t="str">
        <f>IF('E-2'!D251="Y",'E-2'!B251,"--")</f>
        <v>--</v>
      </c>
      <c r="C249" s="162" t="str">
        <f>IF('E-2'!D251="Y",'E-2'!C251,"--")</f>
        <v>--</v>
      </c>
      <c r="D249" s="193" t="str">
        <f>IF('E-2'!D251="Y",'E-2'!D251,"--")</f>
        <v>--</v>
      </c>
      <c r="E249" s="192" t="e">
        <f t="shared" si="24"/>
        <v>#N/A</v>
      </c>
      <c r="F249" s="106" t="e">
        <f>VLOOKUP(B249,'CAO-RBC'!$B$5:$K$265,10,FALSE)</f>
        <v>#N/A</v>
      </c>
      <c r="G249" s="224" t="str">
        <f>'E-2'!G251</f>
        <v>--</v>
      </c>
      <c r="H249" s="225" t="e">
        <f>VLOOKUP($B249,'CAO-RBC'!$B$4:$J$266,3,FALSE)</f>
        <v>#N/A</v>
      </c>
      <c r="I249" s="226" t="e">
        <f t="shared" si="25"/>
        <v>#N/A</v>
      </c>
      <c r="J249" s="225" t="e">
        <f>VLOOKUP($B249,'CAO-RBC'!$B$4:$J$266,4,FALSE)</f>
        <v>#N/A</v>
      </c>
      <c r="K249" s="22" t="e">
        <f t="shared" si="26"/>
        <v>#N/A</v>
      </c>
      <c r="L249" s="227" t="str">
        <f>'E-2'!H251</f>
        <v>--</v>
      </c>
      <c r="M249" s="225" t="e">
        <f>VLOOKUP($B249,'CAO-RBC'!$B$4:$J$266,5,FALSE)</f>
        <v>#N/A</v>
      </c>
      <c r="N249" s="228" t="e">
        <f t="shared" si="27"/>
        <v>#N/A</v>
      </c>
      <c r="O249" s="225" t="e">
        <f>VLOOKUP($B249,'CAO-RBC'!$B$4:$J$266,6,FALSE)</f>
        <v>#N/A</v>
      </c>
      <c r="P249" s="26" t="e">
        <f t="shared" si="28"/>
        <v>#N/A</v>
      </c>
      <c r="Q249" s="85" t="str">
        <f>'E-2'!I251</f>
        <v>--</v>
      </c>
      <c r="R249" s="225" t="e">
        <f>VLOOKUP($B249,'CAO-RBC'!$B$4:$J$266,7,FALSE)</f>
        <v>#N/A</v>
      </c>
      <c r="S249" s="226" t="e">
        <f t="shared" si="29"/>
        <v>#N/A</v>
      </c>
      <c r="T249" s="225" t="e">
        <f>VLOOKUP($B249,'CAO-RBC'!$B$4:$J$266,8,FALSE)</f>
        <v>#N/A</v>
      </c>
      <c r="U249" s="26" t="e">
        <f t="shared" si="30"/>
        <v>#N/A</v>
      </c>
      <c r="V249" s="104" t="str">
        <f>'E-2'!J251</f>
        <v>--</v>
      </c>
      <c r="W249" s="225" t="e">
        <f>VLOOKUP($B249,'CAO-RBC'!$B$4:$J$266,9,FALSE)</f>
        <v>#N/A</v>
      </c>
      <c r="X249" s="26" t="e">
        <f t="shared" si="31"/>
        <v>#N/A</v>
      </c>
    </row>
    <row r="250" spans="2:24">
      <c r="B250" s="229" t="str">
        <f>IF('E-2'!D252="Y",'E-2'!B252,"--")</f>
        <v>--</v>
      </c>
      <c r="C250" s="162" t="str">
        <f>IF('E-2'!D252="Y",'E-2'!C252,"--")</f>
        <v>--</v>
      </c>
      <c r="D250" s="193" t="str">
        <f>IF('E-2'!D252="Y",'E-2'!D252,"--")</f>
        <v>--</v>
      </c>
      <c r="E250" s="192" t="e">
        <f t="shared" si="24"/>
        <v>#N/A</v>
      </c>
      <c r="F250" s="106" t="e">
        <f>VLOOKUP(B250,'CAO-RBC'!$B$5:$K$265,10,FALSE)</f>
        <v>#N/A</v>
      </c>
      <c r="G250" s="224" t="str">
        <f>'E-2'!G252</f>
        <v>--</v>
      </c>
      <c r="H250" s="225" t="e">
        <f>VLOOKUP($B250,'CAO-RBC'!$B$4:$J$266,3,FALSE)</f>
        <v>#N/A</v>
      </c>
      <c r="I250" s="226" t="e">
        <f t="shared" si="25"/>
        <v>#N/A</v>
      </c>
      <c r="J250" s="225" t="e">
        <f>VLOOKUP($B250,'CAO-RBC'!$B$4:$J$266,4,FALSE)</f>
        <v>#N/A</v>
      </c>
      <c r="K250" s="22" t="e">
        <f t="shared" si="26"/>
        <v>#N/A</v>
      </c>
      <c r="L250" s="227" t="str">
        <f>'E-2'!H252</f>
        <v>--</v>
      </c>
      <c r="M250" s="225" t="e">
        <f>VLOOKUP($B250,'CAO-RBC'!$B$4:$J$266,5,FALSE)</f>
        <v>#N/A</v>
      </c>
      <c r="N250" s="228" t="e">
        <f t="shared" si="27"/>
        <v>#N/A</v>
      </c>
      <c r="O250" s="225" t="e">
        <f>VLOOKUP($B250,'CAO-RBC'!$B$4:$J$266,6,FALSE)</f>
        <v>#N/A</v>
      </c>
      <c r="P250" s="26" t="e">
        <f t="shared" si="28"/>
        <v>#N/A</v>
      </c>
      <c r="Q250" s="85" t="str">
        <f>'E-2'!I252</f>
        <v>--</v>
      </c>
      <c r="R250" s="225" t="e">
        <f>VLOOKUP($B250,'CAO-RBC'!$B$4:$J$266,7,FALSE)</f>
        <v>#N/A</v>
      </c>
      <c r="S250" s="226" t="e">
        <f t="shared" si="29"/>
        <v>#N/A</v>
      </c>
      <c r="T250" s="225" t="e">
        <f>VLOOKUP($B250,'CAO-RBC'!$B$4:$J$266,8,FALSE)</f>
        <v>#N/A</v>
      </c>
      <c r="U250" s="26" t="e">
        <f t="shared" si="30"/>
        <v>#N/A</v>
      </c>
      <c r="V250" s="104" t="str">
        <f>'E-2'!J252</f>
        <v>--</v>
      </c>
      <c r="W250" s="225" t="e">
        <f>VLOOKUP($B250,'CAO-RBC'!$B$4:$J$266,9,FALSE)</f>
        <v>#N/A</v>
      </c>
      <c r="X250" s="26" t="e">
        <f t="shared" si="31"/>
        <v>#N/A</v>
      </c>
    </row>
    <row r="251" spans="2:24">
      <c r="B251" s="229" t="str">
        <f>IF('E-2'!D253="Y",'E-2'!B253,"--")</f>
        <v>--</v>
      </c>
      <c r="C251" s="162" t="str">
        <f>IF('E-2'!D253="Y",'E-2'!C253,"--")</f>
        <v>--</v>
      </c>
      <c r="D251" s="193" t="str">
        <f>IF('E-2'!D253="Y",'E-2'!D253,"--")</f>
        <v>--</v>
      </c>
      <c r="E251" s="192" t="e">
        <f t="shared" si="24"/>
        <v>#N/A</v>
      </c>
      <c r="F251" s="106" t="e">
        <f>VLOOKUP(B251,'CAO-RBC'!$B$5:$K$265,10,FALSE)</f>
        <v>#N/A</v>
      </c>
      <c r="G251" s="224" t="str">
        <f>'E-2'!G253</f>
        <v>--</v>
      </c>
      <c r="H251" s="225" t="e">
        <f>VLOOKUP($B251,'CAO-RBC'!$B$4:$J$266,3,FALSE)</f>
        <v>#N/A</v>
      </c>
      <c r="I251" s="226" t="e">
        <f t="shared" si="25"/>
        <v>#N/A</v>
      </c>
      <c r="J251" s="225" t="e">
        <f>VLOOKUP($B251,'CAO-RBC'!$B$4:$J$266,4,FALSE)</f>
        <v>#N/A</v>
      </c>
      <c r="K251" s="22" t="e">
        <f t="shared" si="26"/>
        <v>#N/A</v>
      </c>
      <c r="L251" s="227" t="str">
        <f>'E-2'!H253</f>
        <v>--</v>
      </c>
      <c r="M251" s="225" t="e">
        <f>VLOOKUP($B251,'CAO-RBC'!$B$4:$J$266,5,FALSE)</f>
        <v>#N/A</v>
      </c>
      <c r="N251" s="228" t="e">
        <f t="shared" si="27"/>
        <v>#N/A</v>
      </c>
      <c r="O251" s="225" t="e">
        <f>VLOOKUP($B251,'CAO-RBC'!$B$4:$J$266,6,FALSE)</f>
        <v>#N/A</v>
      </c>
      <c r="P251" s="26" t="e">
        <f t="shared" si="28"/>
        <v>#N/A</v>
      </c>
      <c r="Q251" s="85" t="str">
        <f>'E-2'!I253</f>
        <v>--</v>
      </c>
      <c r="R251" s="225" t="e">
        <f>VLOOKUP($B251,'CAO-RBC'!$B$4:$J$266,7,FALSE)</f>
        <v>#N/A</v>
      </c>
      <c r="S251" s="226" t="e">
        <f t="shared" si="29"/>
        <v>#N/A</v>
      </c>
      <c r="T251" s="225" t="e">
        <f>VLOOKUP($B251,'CAO-RBC'!$B$4:$J$266,8,FALSE)</f>
        <v>#N/A</v>
      </c>
      <c r="U251" s="26" t="e">
        <f t="shared" si="30"/>
        <v>#N/A</v>
      </c>
      <c r="V251" s="104" t="str">
        <f>'E-2'!J253</f>
        <v>--</v>
      </c>
      <c r="W251" s="225" t="e">
        <f>VLOOKUP($B251,'CAO-RBC'!$B$4:$J$266,9,FALSE)</f>
        <v>#N/A</v>
      </c>
      <c r="X251" s="26" t="e">
        <f t="shared" si="31"/>
        <v>#N/A</v>
      </c>
    </row>
    <row r="252" spans="2:24">
      <c r="B252" s="229" t="str">
        <f>IF('E-2'!D254="Y",'E-2'!B254,"--")</f>
        <v>--</v>
      </c>
      <c r="C252" s="162" t="str">
        <f>IF('E-2'!D254="Y",'E-2'!C254,"--")</f>
        <v>--</v>
      </c>
      <c r="D252" s="193" t="str">
        <f>IF('E-2'!D254="Y",'E-2'!D254,"--")</f>
        <v>--</v>
      </c>
      <c r="E252" s="192" t="e">
        <f t="shared" si="24"/>
        <v>#N/A</v>
      </c>
      <c r="F252" s="106" t="e">
        <f>VLOOKUP(B252,'CAO-RBC'!$B$5:$K$265,10,FALSE)</f>
        <v>#N/A</v>
      </c>
      <c r="G252" s="224" t="str">
        <f>'E-2'!G254</f>
        <v>--</v>
      </c>
      <c r="H252" s="225" t="e">
        <f>VLOOKUP($B252,'CAO-RBC'!$B$4:$J$266,3,FALSE)</f>
        <v>#N/A</v>
      </c>
      <c r="I252" s="226" t="e">
        <f t="shared" si="25"/>
        <v>#N/A</v>
      </c>
      <c r="J252" s="225" t="e">
        <f>VLOOKUP($B252,'CAO-RBC'!$B$4:$J$266,4,FALSE)</f>
        <v>#N/A</v>
      </c>
      <c r="K252" s="22" t="e">
        <f t="shared" si="26"/>
        <v>#N/A</v>
      </c>
      <c r="L252" s="227" t="str">
        <f>'E-2'!H254</f>
        <v>--</v>
      </c>
      <c r="M252" s="225" t="e">
        <f>VLOOKUP($B252,'CAO-RBC'!$B$4:$J$266,5,FALSE)</f>
        <v>#N/A</v>
      </c>
      <c r="N252" s="228" t="e">
        <f t="shared" si="27"/>
        <v>#N/A</v>
      </c>
      <c r="O252" s="225" t="e">
        <f>VLOOKUP($B252,'CAO-RBC'!$B$4:$J$266,6,FALSE)</f>
        <v>#N/A</v>
      </c>
      <c r="P252" s="26" t="e">
        <f t="shared" si="28"/>
        <v>#N/A</v>
      </c>
      <c r="Q252" s="85" t="str">
        <f>'E-2'!I254</f>
        <v>--</v>
      </c>
      <c r="R252" s="225" t="e">
        <f>VLOOKUP($B252,'CAO-RBC'!$B$4:$J$266,7,FALSE)</f>
        <v>#N/A</v>
      </c>
      <c r="S252" s="226" t="e">
        <f t="shared" si="29"/>
        <v>#N/A</v>
      </c>
      <c r="T252" s="225" t="e">
        <f>VLOOKUP($B252,'CAO-RBC'!$B$4:$J$266,8,FALSE)</f>
        <v>#N/A</v>
      </c>
      <c r="U252" s="26" t="e">
        <f t="shared" si="30"/>
        <v>#N/A</v>
      </c>
      <c r="V252" s="104" t="str">
        <f>'E-2'!J254</f>
        <v>--</v>
      </c>
      <c r="W252" s="225" t="e">
        <f>VLOOKUP($B252,'CAO-RBC'!$B$4:$J$266,9,FALSE)</f>
        <v>#N/A</v>
      </c>
      <c r="X252" s="26" t="e">
        <f t="shared" si="31"/>
        <v>#N/A</v>
      </c>
    </row>
    <row r="253" spans="2:24">
      <c r="B253" s="229" t="str">
        <f>IF('E-2'!D255="Y",'E-2'!B255,"--")</f>
        <v>--</v>
      </c>
      <c r="C253" s="162" t="str">
        <f>IF('E-2'!D255="Y",'E-2'!C255,"--")</f>
        <v>--</v>
      </c>
      <c r="D253" s="193" t="str">
        <f>IF('E-2'!D255="Y",'E-2'!D255,"--")</f>
        <v>--</v>
      </c>
      <c r="E253" s="192" t="e">
        <f t="shared" si="24"/>
        <v>#N/A</v>
      </c>
      <c r="F253" s="106" t="e">
        <f>VLOOKUP(B253,'CAO-RBC'!$B$5:$K$265,10,FALSE)</f>
        <v>#N/A</v>
      </c>
      <c r="G253" s="224" t="str">
        <f>'E-2'!G255</f>
        <v>--</v>
      </c>
      <c r="H253" s="225" t="e">
        <f>VLOOKUP($B253,'CAO-RBC'!$B$4:$J$266,3,FALSE)</f>
        <v>#N/A</v>
      </c>
      <c r="I253" s="226" t="e">
        <f t="shared" si="25"/>
        <v>#N/A</v>
      </c>
      <c r="J253" s="225" t="e">
        <f>VLOOKUP($B253,'CAO-RBC'!$B$4:$J$266,4,FALSE)</f>
        <v>#N/A</v>
      </c>
      <c r="K253" s="22" t="e">
        <f t="shared" si="26"/>
        <v>#N/A</v>
      </c>
      <c r="L253" s="227" t="str">
        <f>'E-2'!H255</f>
        <v>--</v>
      </c>
      <c r="M253" s="225" t="e">
        <f>VLOOKUP($B253,'CAO-RBC'!$B$4:$J$266,5,FALSE)</f>
        <v>#N/A</v>
      </c>
      <c r="N253" s="228" t="e">
        <f t="shared" si="27"/>
        <v>#N/A</v>
      </c>
      <c r="O253" s="225" t="e">
        <f>VLOOKUP($B253,'CAO-RBC'!$B$4:$J$266,6,FALSE)</f>
        <v>#N/A</v>
      </c>
      <c r="P253" s="26" t="e">
        <f t="shared" si="28"/>
        <v>#N/A</v>
      </c>
      <c r="Q253" s="85" t="str">
        <f>'E-2'!I255</f>
        <v>--</v>
      </c>
      <c r="R253" s="225" t="e">
        <f>VLOOKUP($B253,'CAO-RBC'!$B$4:$J$266,7,FALSE)</f>
        <v>#N/A</v>
      </c>
      <c r="S253" s="226" t="e">
        <f t="shared" si="29"/>
        <v>#N/A</v>
      </c>
      <c r="T253" s="225" t="e">
        <f>VLOOKUP($B253,'CAO-RBC'!$B$4:$J$266,8,FALSE)</f>
        <v>#N/A</v>
      </c>
      <c r="U253" s="26" t="e">
        <f t="shared" si="30"/>
        <v>#N/A</v>
      </c>
      <c r="V253" s="104" t="str">
        <f>'E-2'!J255</f>
        <v>--</v>
      </c>
      <c r="W253" s="225" t="e">
        <f>VLOOKUP($B253,'CAO-RBC'!$B$4:$J$266,9,FALSE)</f>
        <v>#N/A</v>
      </c>
      <c r="X253" s="26" t="e">
        <f t="shared" si="31"/>
        <v>#N/A</v>
      </c>
    </row>
    <row r="254" spans="2:24">
      <c r="B254" s="229" t="str">
        <f>IF('E-2'!D256="Y",'E-2'!B256,"--")</f>
        <v>--</v>
      </c>
      <c r="C254" s="162" t="str">
        <f>IF('E-2'!D256="Y",'E-2'!C256,"--")</f>
        <v>--</v>
      </c>
      <c r="D254" s="193" t="str">
        <f>IF('E-2'!D256="Y",'E-2'!D256,"--")</f>
        <v>--</v>
      </c>
      <c r="E254" s="192" t="e">
        <f t="shared" si="24"/>
        <v>#N/A</v>
      </c>
      <c r="F254" s="106" t="e">
        <f>VLOOKUP(B254,'CAO-RBC'!$B$5:$K$265,10,FALSE)</f>
        <v>#N/A</v>
      </c>
      <c r="G254" s="224" t="str">
        <f>'E-2'!G256</f>
        <v>--</v>
      </c>
      <c r="H254" s="225" t="e">
        <f>VLOOKUP($B254,'CAO-RBC'!$B$4:$J$266,3,FALSE)</f>
        <v>#N/A</v>
      </c>
      <c r="I254" s="226" t="e">
        <f t="shared" si="25"/>
        <v>#N/A</v>
      </c>
      <c r="J254" s="225" t="e">
        <f>VLOOKUP($B254,'CAO-RBC'!$B$4:$J$266,4,FALSE)</f>
        <v>#N/A</v>
      </c>
      <c r="K254" s="22" t="e">
        <f t="shared" si="26"/>
        <v>#N/A</v>
      </c>
      <c r="L254" s="227" t="str">
        <f>'E-2'!H256</f>
        <v>--</v>
      </c>
      <c r="M254" s="225" t="e">
        <f>VLOOKUP($B254,'CAO-RBC'!$B$4:$J$266,5,FALSE)</f>
        <v>#N/A</v>
      </c>
      <c r="N254" s="228" t="e">
        <f t="shared" si="27"/>
        <v>#N/A</v>
      </c>
      <c r="O254" s="225" t="e">
        <f>VLOOKUP($B254,'CAO-RBC'!$B$4:$J$266,6,FALSE)</f>
        <v>#N/A</v>
      </c>
      <c r="P254" s="26" t="e">
        <f t="shared" si="28"/>
        <v>#N/A</v>
      </c>
      <c r="Q254" s="85" t="str">
        <f>'E-2'!I256</f>
        <v>--</v>
      </c>
      <c r="R254" s="225" t="e">
        <f>VLOOKUP($B254,'CAO-RBC'!$B$4:$J$266,7,FALSE)</f>
        <v>#N/A</v>
      </c>
      <c r="S254" s="226" t="e">
        <f t="shared" si="29"/>
        <v>#N/A</v>
      </c>
      <c r="T254" s="225" t="e">
        <f>VLOOKUP($B254,'CAO-RBC'!$B$4:$J$266,8,FALSE)</f>
        <v>#N/A</v>
      </c>
      <c r="U254" s="26" t="e">
        <f t="shared" si="30"/>
        <v>#N/A</v>
      </c>
      <c r="V254" s="104" t="str">
        <f>'E-2'!J256</f>
        <v>--</v>
      </c>
      <c r="W254" s="225" t="e">
        <f>VLOOKUP($B254,'CAO-RBC'!$B$4:$J$266,9,FALSE)</f>
        <v>#N/A</v>
      </c>
      <c r="X254" s="26" t="e">
        <f t="shared" si="31"/>
        <v>#N/A</v>
      </c>
    </row>
    <row r="255" spans="2:24">
      <c r="B255" s="229" t="str">
        <f>IF('E-2'!D257="Y",'E-2'!B257,"--")</f>
        <v>--</v>
      </c>
      <c r="C255" s="162" t="str">
        <f>IF('E-2'!D257="Y",'E-2'!C257,"--")</f>
        <v>--</v>
      </c>
      <c r="D255" s="193" t="str">
        <f>IF('E-2'!D257="Y",'E-2'!D257,"--")</f>
        <v>--</v>
      </c>
      <c r="E255" s="192" t="e">
        <f t="shared" si="24"/>
        <v>#N/A</v>
      </c>
      <c r="F255" s="106" t="e">
        <f>VLOOKUP(B255,'CAO-RBC'!$B$5:$K$265,10,FALSE)</f>
        <v>#N/A</v>
      </c>
      <c r="G255" s="224" t="str">
        <f>'E-2'!G257</f>
        <v>--</v>
      </c>
      <c r="H255" s="225" t="e">
        <f>VLOOKUP($B255,'CAO-RBC'!$B$4:$J$266,3,FALSE)</f>
        <v>#N/A</v>
      </c>
      <c r="I255" s="226" t="e">
        <f t="shared" si="25"/>
        <v>#N/A</v>
      </c>
      <c r="J255" s="225" t="e">
        <f>VLOOKUP($B255,'CAO-RBC'!$B$4:$J$266,4,FALSE)</f>
        <v>#N/A</v>
      </c>
      <c r="K255" s="22" t="e">
        <f t="shared" si="26"/>
        <v>#N/A</v>
      </c>
      <c r="L255" s="227" t="str">
        <f>'E-2'!H257</f>
        <v>--</v>
      </c>
      <c r="M255" s="225" t="e">
        <f>VLOOKUP($B255,'CAO-RBC'!$B$4:$J$266,5,FALSE)</f>
        <v>#N/A</v>
      </c>
      <c r="N255" s="228" t="e">
        <f t="shared" si="27"/>
        <v>#N/A</v>
      </c>
      <c r="O255" s="225" t="e">
        <f>VLOOKUP($B255,'CAO-RBC'!$B$4:$J$266,6,FALSE)</f>
        <v>#N/A</v>
      </c>
      <c r="P255" s="26" t="e">
        <f t="shared" si="28"/>
        <v>#N/A</v>
      </c>
      <c r="Q255" s="85" t="str">
        <f>'E-2'!I257</f>
        <v>--</v>
      </c>
      <c r="R255" s="225" t="e">
        <f>VLOOKUP($B255,'CAO-RBC'!$B$4:$J$266,7,FALSE)</f>
        <v>#N/A</v>
      </c>
      <c r="S255" s="226" t="e">
        <f t="shared" si="29"/>
        <v>#N/A</v>
      </c>
      <c r="T255" s="225" t="e">
        <f>VLOOKUP($B255,'CAO-RBC'!$B$4:$J$266,8,FALSE)</f>
        <v>#N/A</v>
      </c>
      <c r="U255" s="26" t="e">
        <f t="shared" si="30"/>
        <v>#N/A</v>
      </c>
      <c r="V255" s="104" t="str">
        <f>'E-2'!J257</f>
        <v>--</v>
      </c>
      <c r="W255" s="225" t="e">
        <f>VLOOKUP($B255,'CAO-RBC'!$B$4:$J$266,9,FALSE)</f>
        <v>#N/A</v>
      </c>
      <c r="X255" s="26" t="e">
        <f t="shared" si="31"/>
        <v>#N/A</v>
      </c>
    </row>
    <row r="256" spans="2:24">
      <c r="B256" s="229" t="str">
        <f>IF('E-2'!D258="Y",'E-2'!B258,"--")</f>
        <v>--</v>
      </c>
      <c r="C256" s="162" t="str">
        <f>IF('E-2'!D258="Y",'E-2'!C258,"--")</f>
        <v>--</v>
      </c>
      <c r="D256" s="193" t="str">
        <f>IF('E-2'!D258="Y",'E-2'!D258,"--")</f>
        <v>--</v>
      </c>
      <c r="E256" s="192" t="e">
        <f t="shared" si="24"/>
        <v>#N/A</v>
      </c>
      <c r="F256" s="106" t="e">
        <f>VLOOKUP(B256,'CAO-RBC'!$B$5:$K$265,10,FALSE)</f>
        <v>#N/A</v>
      </c>
      <c r="G256" s="224" t="str">
        <f>'E-2'!G258</f>
        <v>--</v>
      </c>
      <c r="H256" s="225" t="e">
        <f>VLOOKUP($B256,'CAO-RBC'!$B$4:$J$266,3,FALSE)</f>
        <v>#N/A</v>
      </c>
      <c r="I256" s="226" t="e">
        <f t="shared" si="25"/>
        <v>#N/A</v>
      </c>
      <c r="J256" s="225" t="e">
        <f>VLOOKUP($B256,'CAO-RBC'!$B$4:$J$266,4,FALSE)</f>
        <v>#N/A</v>
      </c>
      <c r="K256" s="22" t="e">
        <f t="shared" si="26"/>
        <v>#N/A</v>
      </c>
      <c r="L256" s="227" t="str">
        <f>'E-2'!H258</f>
        <v>--</v>
      </c>
      <c r="M256" s="225" t="e">
        <f>VLOOKUP($B256,'CAO-RBC'!$B$4:$J$266,5,FALSE)</f>
        <v>#N/A</v>
      </c>
      <c r="N256" s="228" t="e">
        <f t="shared" si="27"/>
        <v>#N/A</v>
      </c>
      <c r="O256" s="225" t="e">
        <f>VLOOKUP($B256,'CAO-RBC'!$B$4:$J$266,6,FALSE)</f>
        <v>#N/A</v>
      </c>
      <c r="P256" s="26" t="e">
        <f t="shared" si="28"/>
        <v>#N/A</v>
      </c>
      <c r="Q256" s="85" t="str">
        <f>'E-2'!I258</f>
        <v>--</v>
      </c>
      <c r="R256" s="225" t="e">
        <f>VLOOKUP($B256,'CAO-RBC'!$B$4:$J$266,7,FALSE)</f>
        <v>#N/A</v>
      </c>
      <c r="S256" s="226" t="e">
        <f t="shared" si="29"/>
        <v>#N/A</v>
      </c>
      <c r="T256" s="225" t="e">
        <f>VLOOKUP($B256,'CAO-RBC'!$B$4:$J$266,8,FALSE)</f>
        <v>#N/A</v>
      </c>
      <c r="U256" s="26" t="e">
        <f t="shared" si="30"/>
        <v>#N/A</v>
      </c>
      <c r="V256" s="104" t="str">
        <f>'E-2'!J258</f>
        <v>--</v>
      </c>
      <c r="W256" s="225" t="e">
        <f>VLOOKUP($B256,'CAO-RBC'!$B$4:$J$266,9,FALSE)</f>
        <v>#N/A</v>
      </c>
      <c r="X256" s="26" t="e">
        <f t="shared" si="31"/>
        <v>#N/A</v>
      </c>
    </row>
    <row r="257" spans="2:24">
      <c r="B257" s="229" t="str">
        <f>IF('E-2'!D259="Y",'E-2'!B259,"--")</f>
        <v>--</v>
      </c>
      <c r="C257" s="162" t="str">
        <f>IF('E-2'!D259="Y",'E-2'!C259,"--")</f>
        <v>--</v>
      </c>
      <c r="D257" s="193" t="str">
        <f>IF('E-2'!D259="Y",'E-2'!D259,"--")</f>
        <v>--</v>
      </c>
      <c r="E257" s="192" t="e">
        <f t="shared" si="24"/>
        <v>#N/A</v>
      </c>
      <c r="F257" s="106" t="e">
        <f>VLOOKUP(B257,'CAO-RBC'!$B$5:$K$265,10,FALSE)</f>
        <v>#N/A</v>
      </c>
      <c r="G257" s="224" t="str">
        <f>'E-2'!G259</f>
        <v>--</v>
      </c>
      <c r="H257" s="225" t="e">
        <f>VLOOKUP($B257,'CAO-RBC'!$B$4:$J$266,3,FALSE)</f>
        <v>#N/A</v>
      </c>
      <c r="I257" s="226" t="e">
        <f t="shared" si="25"/>
        <v>#N/A</v>
      </c>
      <c r="J257" s="225" t="e">
        <f>VLOOKUP($B257,'CAO-RBC'!$B$4:$J$266,4,FALSE)</f>
        <v>#N/A</v>
      </c>
      <c r="K257" s="22" t="e">
        <f t="shared" si="26"/>
        <v>#N/A</v>
      </c>
      <c r="L257" s="227" t="str">
        <f>'E-2'!H259</f>
        <v>--</v>
      </c>
      <c r="M257" s="225" t="e">
        <f>VLOOKUP($B257,'CAO-RBC'!$B$4:$J$266,5,FALSE)</f>
        <v>#N/A</v>
      </c>
      <c r="N257" s="228" t="e">
        <f t="shared" si="27"/>
        <v>#N/A</v>
      </c>
      <c r="O257" s="225" t="e">
        <f>VLOOKUP($B257,'CAO-RBC'!$B$4:$J$266,6,FALSE)</f>
        <v>#N/A</v>
      </c>
      <c r="P257" s="26" t="e">
        <f t="shared" si="28"/>
        <v>#N/A</v>
      </c>
      <c r="Q257" s="85" t="str">
        <f>'E-2'!I259</f>
        <v>--</v>
      </c>
      <c r="R257" s="225" t="e">
        <f>VLOOKUP($B257,'CAO-RBC'!$B$4:$J$266,7,FALSE)</f>
        <v>#N/A</v>
      </c>
      <c r="S257" s="226" t="e">
        <f t="shared" si="29"/>
        <v>#N/A</v>
      </c>
      <c r="T257" s="225" t="e">
        <f>VLOOKUP($B257,'CAO-RBC'!$B$4:$J$266,8,FALSE)</f>
        <v>#N/A</v>
      </c>
      <c r="U257" s="26" t="e">
        <f t="shared" si="30"/>
        <v>#N/A</v>
      </c>
      <c r="V257" s="104" t="str">
        <f>'E-2'!J259</f>
        <v>--</v>
      </c>
      <c r="W257" s="225" t="e">
        <f>VLOOKUP($B257,'CAO-RBC'!$B$4:$J$266,9,FALSE)</f>
        <v>#N/A</v>
      </c>
      <c r="X257" s="26" t="e">
        <f t="shared" si="31"/>
        <v>#N/A</v>
      </c>
    </row>
    <row r="258" spans="2:24">
      <c r="B258" s="229" t="str">
        <f>IF('E-2'!D260="Y",'E-2'!B260,"--")</f>
        <v>--</v>
      </c>
      <c r="C258" s="162" t="str">
        <f>IF('E-2'!D260="Y",'E-2'!C260,"--")</f>
        <v>--</v>
      </c>
      <c r="D258" s="193" t="str">
        <f>IF('E-2'!D260="Y",'E-2'!D260,"--")</f>
        <v>--</v>
      </c>
      <c r="E258" s="192" t="e">
        <f t="shared" si="24"/>
        <v>#N/A</v>
      </c>
      <c r="F258" s="106" t="e">
        <f>VLOOKUP(B258,'CAO-RBC'!$B$5:$K$265,10,FALSE)</f>
        <v>#N/A</v>
      </c>
      <c r="G258" s="224" t="str">
        <f>'E-2'!G260</f>
        <v>--</v>
      </c>
      <c r="H258" s="225" t="e">
        <f>VLOOKUP($B258,'CAO-RBC'!$B$4:$J$266,3,FALSE)</f>
        <v>#N/A</v>
      </c>
      <c r="I258" s="226" t="e">
        <f t="shared" si="25"/>
        <v>#N/A</v>
      </c>
      <c r="J258" s="225" t="e">
        <f>VLOOKUP($B258,'CAO-RBC'!$B$4:$J$266,4,FALSE)</f>
        <v>#N/A</v>
      </c>
      <c r="K258" s="22" t="e">
        <f t="shared" si="26"/>
        <v>#N/A</v>
      </c>
      <c r="L258" s="227" t="str">
        <f>'E-2'!H260</f>
        <v>--</v>
      </c>
      <c r="M258" s="225" t="e">
        <f>VLOOKUP($B258,'CAO-RBC'!$B$4:$J$266,5,FALSE)</f>
        <v>#N/A</v>
      </c>
      <c r="N258" s="228" t="e">
        <f t="shared" si="27"/>
        <v>#N/A</v>
      </c>
      <c r="O258" s="225" t="e">
        <f>VLOOKUP($B258,'CAO-RBC'!$B$4:$J$266,6,FALSE)</f>
        <v>#N/A</v>
      </c>
      <c r="P258" s="26" t="e">
        <f t="shared" si="28"/>
        <v>#N/A</v>
      </c>
      <c r="Q258" s="85" t="str">
        <f>'E-2'!I260</f>
        <v>--</v>
      </c>
      <c r="R258" s="225" t="e">
        <f>VLOOKUP($B258,'CAO-RBC'!$B$4:$J$266,7,FALSE)</f>
        <v>#N/A</v>
      </c>
      <c r="S258" s="226" t="e">
        <f t="shared" si="29"/>
        <v>#N/A</v>
      </c>
      <c r="T258" s="225" t="e">
        <f>VLOOKUP($B258,'CAO-RBC'!$B$4:$J$266,8,FALSE)</f>
        <v>#N/A</v>
      </c>
      <c r="U258" s="26" t="e">
        <f t="shared" si="30"/>
        <v>#N/A</v>
      </c>
      <c r="V258" s="104" t="str">
        <f>'E-2'!J260</f>
        <v>--</v>
      </c>
      <c r="W258" s="225" t="e">
        <f>VLOOKUP($B258,'CAO-RBC'!$B$4:$J$266,9,FALSE)</f>
        <v>#N/A</v>
      </c>
      <c r="X258" s="26" t="e">
        <f t="shared" si="31"/>
        <v>#N/A</v>
      </c>
    </row>
    <row r="259" spans="2:24">
      <c r="B259" s="229" t="str">
        <f>IF('E-2'!D261="Y",'E-2'!B261,"--")</f>
        <v>--</v>
      </c>
      <c r="C259" s="162" t="str">
        <f>IF('E-2'!D261="Y",'E-2'!C261,"--")</f>
        <v>--</v>
      </c>
      <c r="D259" s="193" t="str">
        <f>IF('E-2'!D261="Y",'E-2'!D261,"--")</f>
        <v>--</v>
      </c>
      <c r="E259" s="192" t="e">
        <f t="shared" si="24"/>
        <v>#N/A</v>
      </c>
      <c r="F259" s="106" t="e">
        <f>VLOOKUP(B259,'CAO-RBC'!$B$5:$K$265,10,FALSE)</f>
        <v>#N/A</v>
      </c>
      <c r="G259" s="224" t="str">
        <f>'E-2'!G261</f>
        <v>--</v>
      </c>
      <c r="H259" s="225" t="e">
        <f>VLOOKUP($B259,'CAO-RBC'!$B$4:$J$266,3,FALSE)</f>
        <v>#N/A</v>
      </c>
      <c r="I259" s="226" t="e">
        <f t="shared" si="25"/>
        <v>#N/A</v>
      </c>
      <c r="J259" s="225" t="e">
        <f>VLOOKUP($B259,'CAO-RBC'!$B$4:$J$266,4,FALSE)</f>
        <v>#N/A</v>
      </c>
      <c r="K259" s="22" t="e">
        <f t="shared" si="26"/>
        <v>#N/A</v>
      </c>
      <c r="L259" s="227" t="str">
        <f>'E-2'!H261</f>
        <v>--</v>
      </c>
      <c r="M259" s="225" t="e">
        <f>VLOOKUP($B259,'CAO-RBC'!$B$4:$J$266,5,FALSE)</f>
        <v>#N/A</v>
      </c>
      <c r="N259" s="228" t="e">
        <f t="shared" si="27"/>
        <v>#N/A</v>
      </c>
      <c r="O259" s="225" t="e">
        <f>VLOOKUP($B259,'CAO-RBC'!$B$4:$J$266,6,FALSE)</f>
        <v>#N/A</v>
      </c>
      <c r="P259" s="26" t="e">
        <f t="shared" si="28"/>
        <v>#N/A</v>
      </c>
      <c r="Q259" s="85" t="str">
        <f>'E-2'!I261</f>
        <v>--</v>
      </c>
      <c r="R259" s="225" t="e">
        <f>VLOOKUP($B259,'CAO-RBC'!$B$4:$J$266,7,FALSE)</f>
        <v>#N/A</v>
      </c>
      <c r="S259" s="226" t="e">
        <f t="shared" si="29"/>
        <v>#N/A</v>
      </c>
      <c r="T259" s="225" t="e">
        <f>VLOOKUP($B259,'CAO-RBC'!$B$4:$J$266,8,FALSE)</f>
        <v>#N/A</v>
      </c>
      <c r="U259" s="26" t="e">
        <f t="shared" si="30"/>
        <v>#N/A</v>
      </c>
      <c r="V259" s="104" t="str">
        <f>'E-2'!J261</f>
        <v>--</v>
      </c>
      <c r="W259" s="225" t="e">
        <f>VLOOKUP($B259,'CAO-RBC'!$B$4:$J$266,9,FALSE)</f>
        <v>#N/A</v>
      </c>
      <c r="X259" s="26" t="e">
        <f t="shared" si="31"/>
        <v>#N/A</v>
      </c>
    </row>
    <row r="260" spans="2:24">
      <c r="B260" s="229" t="str">
        <f>IF('E-2'!D262="Y",'E-2'!B262,"--")</f>
        <v>--</v>
      </c>
      <c r="C260" s="162" t="str">
        <f>IF('E-2'!D262="Y",'E-2'!C262,"--")</f>
        <v>--</v>
      </c>
      <c r="D260" s="193" t="str">
        <f>IF('E-2'!D262="Y",'E-2'!D262,"--")</f>
        <v>--</v>
      </c>
      <c r="E260" s="192" t="e">
        <f t="shared" si="24"/>
        <v>#N/A</v>
      </c>
      <c r="F260" s="106" t="e">
        <f>VLOOKUP(B260,'CAO-RBC'!$B$5:$K$265,10,FALSE)</f>
        <v>#N/A</v>
      </c>
      <c r="G260" s="224" t="str">
        <f>'E-2'!G262</f>
        <v>--</v>
      </c>
      <c r="H260" s="225" t="e">
        <f>VLOOKUP($B260,'CAO-RBC'!$B$4:$J$266,3,FALSE)</f>
        <v>#N/A</v>
      </c>
      <c r="I260" s="226" t="e">
        <f t="shared" si="25"/>
        <v>#N/A</v>
      </c>
      <c r="J260" s="225" t="e">
        <f>VLOOKUP($B260,'CAO-RBC'!$B$4:$J$266,4,FALSE)</f>
        <v>#N/A</v>
      </c>
      <c r="K260" s="22" t="e">
        <f t="shared" si="26"/>
        <v>#N/A</v>
      </c>
      <c r="L260" s="227" t="str">
        <f>'E-2'!H262</f>
        <v>--</v>
      </c>
      <c r="M260" s="225" t="e">
        <f>VLOOKUP($B260,'CAO-RBC'!$B$4:$J$266,5,FALSE)</f>
        <v>#N/A</v>
      </c>
      <c r="N260" s="228" t="e">
        <f t="shared" si="27"/>
        <v>#N/A</v>
      </c>
      <c r="O260" s="225" t="e">
        <f>VLOOKUP($B260,'CAO-RBC'!$B$4:$J$266,6,FALSE)</f>
        <v>#N/A</v>
      </c>
      <c r="P260" s="26" t="e">
        <f t="shared" si="28"/>
        <v>#N/A</v>
      </c>
      <c r="Q260" s="85" t="str">
        <f>'E-2'!I262</f>
        <v>--</v>
      </c>
      <c r="R260" s="225" t="e">
        <f>VLOOKUP($B260,'CAO-RBC'!$B$4:$J$266,7,FALSE)</f>
        <v>#N/A</v>
      </c>
      <c r="S260" s="226" t="e">
        <f t="shared" si="29"/>
        <v>#N/A</v>
      </c>
      <c r="T260" s="225" t="e">
        <f>VLOOKUP($B260,'CAO-RBC'!$B$4:$J$266,8,FALSE)</f>
        <v>#N/A</v>
      </c>
      <c r="U260" s="26" t="e">
        <f t="shared" si="30"/>
        <v>#N/A</v>
      </c>
      <c r="V260" s="104" t="str">
        <f>'E-2'!J262</f>
        <v>--</v>
      </c>
      <c r="W260" s="225" t="e">
        <f>VLOOKUP($B260,'CAO-RBC'!$B$4:$J$266,9,FALSE)</f>
        <v>#N/A</v>
      </c>
      <c r="X260" s="26" t="e">
        <f t="shared" si="31"/>
        <v>#N/A</v>
      </c>
    </row>
    <row r="261" spans="2:24">
      <c r="B261" s="229" t="str">
        <f>IF('E-2'!D263="Y",'E-2'!B263,"--")</f>
        <v>--</v>
      </c>
      <c r="C261" s="162" t="str">
        <f>IF('E-2'!D263="Y",'E-2'!C263,"--")</f>
        <v>--</v>
      </c>
      <c r="D261" s="193" t="str">
        <f>IF('E-2'!D263="Y",'E-2'!D263,"--")</f>
        <v>--</v>
      </c>
      <c r="E261" s="192" t="e">
        <f t="shared" si="24"/>
        <v>#N/A</v>
      </c>
      <c r="F261" s="106" t="e">
        <f>VLOOKUP(B261,'CAO-RBC'!$B$5:$K$265,10,FALSE)</f>
        <v>#N/A</v>
      </c>
      <c r="G261" s="224" t="str">
        <f>'E-2'!G263</f>
        <v>--</v>
      </c>
      <c r="H261" s="225" t="e">
        <f>VLOOKUP($B261,'CAO-RBC'!$B$4:$J$266,3,FALSE)</f>
        <v>#N/A</v>
      </c>
      <c r="I261" s="226" t="e">
        <f t="shared" si="25"/>
        <v>#N/A</v>
      </c>
      <c r="J261" s="225" t="e">
        <f>VLOOKUP($B261,'CAO-RBC'!$B$4:$J$266,4,FALSE)</f>
        <v>#N/A</v>
      </c>
      <c r="K261" s="22" t="e">
        <f t="shared" si="26"/>
        <v>#N/A</v>
      </c>
      <c r="L261" s="227" t="str">
        <f>'E-2'!H263</f>
        <v>--</v>
      </c>
      <c r="M261" s="225" t="e">
        <f>VLOOKUP($B261,'CAO-RBC'!$B$4:$J$266,5,FALSE)</f>
        <v>#N/A</v>
      </c>
      <c r="N261" s="228" t="e">
        <f t="shared" si="27"/>
        <v>#N/A</v>
      </c>
      <c r="O261" s="225" t="e">
        <f>VLOOKUP($B261,'CAO-RBC'!$B$4:$J$266,6,FALSE)</f>
        <v>#N/A</v>
      </c>
      <c r="P261" s="26" t="e">
        <f t="shared" si="28"/>
        <v>#N/A</v>
      </c>
      <c r="Q261" s="85" t="str">
        <f>'E-2'!I263</f>
        <v>--</v>
      </c>
      <c r="R261" s="225" t="e">
        <f>VLOOKUP($B261,'CAO-RBC'!$B$4:$J$266,7,FALSE)</f>
        <v>#N/A</v>
      </c>
      <c r="S261" s="226" t="e">
        <f t="shared" si="29"/>
        <v>#N/A</v>
      </c>
      <c r="T261" s="225" t="e">
        <f>VLOOKUP($B261,'CAO-RBC'!$B$4:$J$266,8,FALSE)</f>
        <v>#N/A</v>
      </c>
      <c r="U261" s="26" t="e">
        <f t="shared" si="30"/>
        <v>#N/A</v>
      </c>
      <c r="V261" s="104" t="str">
        <f>'E-2'!J263</f>
        <v>--</v>
      </c>
      <c r="W261" s="225" t="e">
        <f>VLOOKUP($B261,'CAO-RBC'!$B$4:$J$266,9,FALSE)</f>
        <v>#N/A</v>
      </c>
      <c r="X261" s="26" t="e">
        <f t="shared" si="31"/>
        <v>#N/A</v>
      </c>
    </row>
    <row r="262" spans="2:24">
      <c r="B262" s="229" t="str">
        <f>IF('E-2'!D264="Y",'E-2'!B264,"--")</f>
        <v>--</v>
      </c>
      <c r="C262" s="162" t="str">
        <f>IF('E-2'!D264="Y",'E-2'!C264,"--")</f>
        <v>--</v>
      </c>
      <c r="D262" s="193" t="str">
        <f>IF('E-2'!D264="Y",'E-2'!D264,"--")</f>
        <v>--</v>
      </c>
      <c r="E262" s="192" t="e">
        <f t="shared" si="24"/>
        <v>#N/A</v>
      </c>
      <c r="F262" s="106" t="e">
        <f>VLOOKUP(B262,'CAO-RBC'!$B$5:$K$265,10,FALSE)</f>
        <v>#N/A</v>
      </c>
      <c r="G262" s="224" t="str">
        <f>'E-2'!G264</f>
        <v>--</v>
      </c>
      <c r="H262" s="225" t="e">
        <f>VLOOKUP($B262,'CAO-RBC'!$B$4:$J$266,3,FALSE)</f>
        <v>#N/A</v>
      </c>
      <c r="I262" s="226" t="e">
        <f t="shared" si="25"/>
        <v>#N/A</v>
      </c>
      <c r="J262" s="225" t="e">
        <f>VLOOKUP($B262,'CAO-RBC'!$B$4:$J$266,4,FALSE)</f>
        <v>#N/A</v>
      </c>
      <c r="K262" s="22" t="e">
        <f t="shared" si="26"/>
        <v>#N/A</v>
      </c>
      <c r="L262" s="227" t="str">
        <f>'E-2'!H264</f>
        <v>--</v>
      </c>
      <c r="M262" s="225" t="e">
        <f>VLOOKUP($B262,'CAO-RBC'!$B$4:$J$266,5,FALSE)</f>
        <v>#N/A</v>
      </c>
      <c r="N262" s="228" t="e">
        <f t="shared" si="27"/>
        <v>#N/A</v>
      </c>
      <c r="O262" s="225" t="e">
        <f>VLOOKUP($B262,'CAO-RBC'!$B$4:$J$266,6,FALSE)</f>
        <v>#N/A</v>
      </c>
      <c r="P262" s="26" t="e">
        <f t="shared" si="28"/>
        <v>#N/A</v>
      </c>
      <c r="Q262" s="85" t="str">
        <f>'E-2'!I264</f>
        <v>--</v>
      </c>
      <c r="R262" s="225" t="e">
        <f>VLOOKUP($B262,'CAO-RBC'!$B$4:$J$266,7,FALSE)</f>
        <v>#N/A</v>
      </c>
      <c r="S262" s="226" t="e">
        <f t="shared" si="29"/>
        <v>#N/A</v>
      </c>
      <c r="T262" s="225" t="e">
        <f>VLOOKUP($B262,'CAO-RBC'!$B$4:$J$266,8,FALSE)</f>
        <v>#N/A</v>
      </c>
      <c r="U262" s="26" t="e">
        <f t="shared" si="30"/>
        <v>#N/A</v>
      </c>
      <c r="V262" s="104" t="str">
        <f>'E-2'!J264</f>
        <v>--</v>
      </c>
      <c r="W262" s="225" t="e">
        <f>VLOOKUP($B262,'CAO-RBC'!$B$4:$J$266,9,FALSE)</f>
        <v>#N/A</v>
      </c>
      <c r="X262" s="26" t="e">
        <f t="shared" si="31"/>
        <v>#N/A</v>
      </c>
    </row>
    <row r="263" spans="2:24">
      <c r="B263" s="229" t="str">
        <f>IF('E-2'!D265="Y",'E-2'!B265,"--")</f>
        <v>--</v>
      </c>
      <c r="C263" s="162" t="str">
        <f>IF('E-2'!D265="Y",'E-2'!C265,"--")</f>
        <v>--</v>
      </c>
      <c r="D263" s="193" t="str">
        <f>IF('E-2'!D265="Y",'E-2'!D265,"--")</f>
        <v>--</v>
      </c>
      <c r="E263" s="192" t="e">
        <f t="shared" si="24"/>
        <v>#N/A</v>
      </c>
      <c r="F263" s="106" t="e">
        <f>VLOOKUP(B263,'CAO-RBC'!$B$5:$K$265,10,FALSE)</f>
        <v>#N/A</v>
      </c>
      <c r="G263" s="224" t="str">
        <f>'E-2'!G265</f>
        <v>--</v>
      </c>
      <c r="H263" s="225" t="e">
        <f>VLOOKUP($B263,'CAO-RBC'!$B$4:$J$266,3,FALSE)</f>
        <v>#N/A</v>
      </c>
      <c r="I263" s="226" t="e">
        <f t="shared" si="25"/>
        <v>#N/A</v>
      </c>
      <c r="J263" s="225" t="e">
        <f>VLOOKUP($B263,'CAO-RBC'!$B$4:$J$266,4,FALSE)</f>
        <v>#N/A</v>
      </c>
      <c r="K263" s="22" t="e">
        <f t="shared" si="26"/>
        <v>#N/A</v>
      </c>
      <c r="L263" s="227" t="str">
        <f>'E-2'!H265</f>
        <v>--</v>
      </c>
      <c r="M263" s="225" t="e">
        <f>VLOOKUP($B263,'CAO-RBC'!$B$4:$J$266,5,FALSE)</f>
        <v>#N/A</v>
      </c>
      <c r="N263" s="228" t="e">
        <f t="shared" si="27"/>
        <v>#N/A</v>
      </c>
      <c r="O263" s="225" t="e">
        <f>VLOOKUP($B263,'CAO-RBC'!$B$4:$J$266,6,FALSE)</f>
        <v>#N/A</v>
      </c>
      <c r="P263" s="26" t="e">
        <f t="shared" si="28"/>
        <v>#N/A</v>
      </c>
      <c r="Q263" s="85" t="str">
        <f>'E-2'!I265</f>
        <v>--</v>
      </c>
      <c r="R263" s="225" t="e">
        <f>VLOOKUP($B263,'CAO-RBC'!$B$4:$J$266,7,FALSE)</f>
        <v>#N/A</v>
      </c>
      <c r="S263" s="226" t="e">
        <f t="shared" si="29"/>
        <v>#N/A</v>
      </c>
      <c r="T263" s="225" t="e">
        <f>VLOOKUP($B263,'CAO-RBC'!$B$4:$J$266,8,FALSE)</f>
        <v>#N/A</v>
      </c>
      <c r="U263" s="26" t="e">
        <f t="shared" si="30"/>
        <v>#N/A</v>
      </c>
      <c r="V263" s="104" t="str">
        <f>'E-2'!J265</f>
        <v>--</v>
      </c>
      <c r="W263" s="225" t="e">
        <f>VLOOKUP($B263,'CAO-RBC'!$B$4:$J$266,9,FALSE)</f>
        <v>#N/A</v>
      </c>
      <c r="X263" s="26" t="e">
        <f t="shared" si="31"/>
        <v>#N/A</v>
      </c>
    </row>
    <row r="264" spans="2:24">
      <c r="B264" s="229" t="str">
        <f>IF('E-2'!D266="Y",'E-2'!B266,"--")</f>
        <v>--</v>
      </c>
      <c r="C264" s="162" t="str">
        <f>IF('E-2'!D266="Y",'E-2'!C266,"--")</f>
        <v>--</v>
      </c>
      <c r="D264" s="193" t="str">
        <f>IF('E-2'!D266="Y",'E-2'!D266,"--")</f>
        <v>--</v>
      </c>
      <c r="E264" s="192" t="e">
        <f t="shared" si="24"/>
        <v>#N/A</v>
      </c>
      <c r="F264" s="106" t="e">
        <f>VLOOKUP(B264,'CAO-RBC'!$B$5:$K$265,10,FALSE)</f>
        <v>#N/A</v>
      </c>
      <c r="G264" s="224" t="str">
        <f>'E-2'!G266</f>
        <v>--</v>
      </c>
      <c r="H264" s="225" t="e">
        <f>VLOOKUP($B264,'CAO-RBC'!$B$4:$J$266,3,FALSE)</f>
        <v>#N/A</v>
      </c>
      <c r="I264" s="226" t="e">
        <f t="shared" si="25"/>
        <v>#N/A</v>
      </c>
      <c r="J264" s="225" t="e">
        <f>VLOOKUP($B264,'CAO-RBC'!$B$4:$J$266,4,FALSE)</f>
        <v>#N/A</v>
      </c>
      <c r="K264" s="22" t="e">
        <f t="shared" si="26"/>
        <v>#N/A</v>
      </c>
      <c r="L264" s="227" t="str">
        <f>'E-2'!H266</f>
        <v>--</v>
      </c>
      <c r="M264" s="225" t="e">
        <f>VLOOKUP($B264,'CAO-RBC'!$B$4:$J$266,5,FALSE)</f>
        <v>#N/A</v>
      </c>
      <c r="N264" s="228" t="e">
        <f t="shared" si="27"/>
        <v>#N/A</v>
      </c>
      <c r="O264" s="225" t="e">
        <f>VLOOKUP($B264,'CAO-RBC'!$B$4:$J$266,6,FALSE)</f>
        <v>#N/A</v>
      </c>
      <c r="P264" s="26" t="e">
        <f t="shared" si="28"/>
        <v>#N/A</v>
      </c>
      <c r="Q264" s="85" t="str">
        <f>'E-2'!I266</f>
        <v>--</v>
      </c>
      <c r="R264" s="225" t="e">
        <f>VLOOKUP($B264,'CAO-RBC'!$B$4:$J$266,7,FALSE)</f>
        <v>#N/A</v>
      </c>
      <c r="S264" s="226" t="e">
        <f t="shared" si="29"/>
        <v>#N/A</v>
      </c>
      <c r="T264" s="225" t="e">
        <f>VLOOKUP($B264,'CAO-RBC'!$B$4:$J$266,8,FALSE)</f>
        <v>#N/A</v>
      </c>
      <c r="U264" s="26" t="e">
        <f t="shared" si="30"/>
        <v>#N/A</v>
      </c>
      <c r="V264" s="104" t="str">
        <f>'E-2'!J266</f>
        <v>--</v>
      </c>
      <c r="W264" s="225" t="e">
        <f>VLOOKUP($B264,'CAO-RBC'!$B$4:$J$266,9,FALSE)</f>
        <v>#N/A</v>
      </c>
      <c r="X264" s="26" t="e">
        <f t="shared" si="31"/>
        <v>#N/A</v>
      </c>
    </row>
    <row r="265" spans="2:24">
      <c r="B265" s="229" t="str">
        <f>IF('E-2'!D267="Y",'E-2'!B267,"--")</f>
        <v>--</v>
      </c>
      <c r="C265" s="162" t="str">
        <f>IF('E-2'!D267="Y",'E-2'!C267,"--")</f>
        <v>--</v>
      </c>
      <c r="D265" s="193" t="str">
        <f>IF('E-2'!D267="Y",'E-2'!D267,"--")</f>
        <v>--</v>
      </c>
      <c r="E265" s="192" t="e">
        <f t="shared" si="24"/>
        <v>#N/A</v>
      </c>
      <c r="F265" s="106" t="e">
        <f>VLOOKUP(B265,'CAO-RBC'!$B$5:$K$265,10,FALSE)</f>
        <v>#N/A</v>
      </c>
      <c r="G265" s="224" t="str">
        <f>'E-2'!G267</f>
        <v>--</v>
      </c>
      <c r="H265" s="225" t="e">
        <f>VLOOKUP($B265,'CAO-RBC'!$B$4:$J$266,3,FALSE)</f>
        <v>#N/A</v>
      </c>
      <c r="I265" s="226" t="e">
        <f t="shared" si="25"/>
        <v>#N/A</v>
      </c>
      <c r="J265" s="225" t="e">
        <f>VLOOKUP($B265,'CAO-RBC'!$B$4:$J$266,4,FALSE)</f>
        <v>#N/A</v>
      </c>
      <c r="K265" s="22" t="e">
        <f t="shared" si="26"/>
        <v>#N/A</v>
      </c>
      <c r="L265" s="227" t="str">
        <f>'E-2'!H267</f>
        <v>--</v>
      </c>
      <c r="M265" s="225" t="e">
        <f>VLOOKUP($B265,'CAO-RBC'!$B$4:$J$266,5,FALSE)</f>
        <v>#N/A</v>
      </c>
      <c r="N265" s="228" t="e">
        <f t="shared" si="27"/>
        <v>#N/A</v>
      </c>
      <c r="O265" s="225" t="e">
        <f>VLOOKUP($B265,'CAO-RBC'!$B$4:$J$266,6,FALSE)</f>
        <v>#N/A</v>
      </c>
      <c r="P265" s="26" t="e">
        <f t="shared" si="28"/>
        <v>#N/A</v>
      </c>
      <c r="Q265" s="85" t="str">
        <f>'E-2'!I267</f>
        <v>--</v>
      </c>
      <c r="R265" s="225" t="e">
        <f>VLOOKUP($B265,'CAO-RBC'!$B$4:$J$266,7,FALSE)</f>
        <v>#N/A</v>
      </c>
      <c r="S265" s="226" t="e">
        <f t="shared" si="29"/>
        <v>#N/A</v>
      </c>
      <c r="T265" s="225" t="e">
        <f>VLOOKUP($B265,'CAO-RBC'!$B$4:$J$266,8,FALSE)</f>
        <v>#N/A</v>
      </c>
      <c r="U265" s="26" t="e">
        <f t="shared" si="30"/>
        <v>#N/A</v>
      </c>
      <c r="V265" s="104" t="str">
        <f>'E-2'!J267</f>
        <v>--</v>
      </c>
      <c r="W265" s="225" t="e">
        <f>VLOOKUP($B265,'CAO-RBC'!$B$4:$J$266,9,FALSE)</f>
        <v>#N/A</v>
      </c>
      <c r="X265" s="26" t="e">
        <f t="shared" si="31"/>
        <v>#N/A</v>
      </c>
    </row>
    <row r="266" spans="2:24">
      <c r="B266" s="229" t="str">
        <f>IF('E-2'!D268="Y",'E-2'!B268,"--")</f>
        <v>--</v>
      </c>
      <c r="C266" s="162" t="str">
        <f>IF('E-2'!D268="Y",'E-2'!C268,"--")</f>
        <v>--</v>
      </c>
      <c r="D266" s="193" t="str">
        <f>IF('E-2'!D268="Y",'E-2'!D268,"--")</f>
        <v>--</v>
      </c>
      <c r="E266" s="192" t="e">
        <f t="shared" si="24"/>
        <v>#N/A</v>
      </c>
      <c r="F266" s="106" t="e">
        <f>VLOOKUP(B266,'CAO-RBC'!$B$5:$K$265,10,FALSE)</f>
        <v>#N/A</v>
      </c>
      <c r="G266" s="224" t="str">
        <f>'E-2'!G268</f>
        <v>--</v>
      </c>
      <c r="H266" s="225" t="e">
        <f>VLOOKUP($B266,'CAO-RBC'!$B$4:$J$266,3,FALSE)</f>
        <v>#N/A</v>
      </c>
      <c r="I266" s="226" t="e">
        <f t="shared" si="25"/>
        <v>#N/A</v>
      </c>
      <c r="J266" s="225" t="e">
        <f>VLOOKUP($B266,'CAO-RBC'!$B$4:$J$266,4,FALSE)</f>
        <v>#N/A</v>
      </c>
      <c r="K266" s="22" t="e">
        <f t="shared" si="26"/>
        <v>#N/A</v>
      </c>
      <c r="L266" s="227" t="str">
        <f>'E-2'!H268</f>
        <v>--</v>
      </c>
      <c r="M266" s="225" t="e">
        <f>VLOOKUP($B266,'CAO-RBC'!$B$4:$J$266,5,FALSE)</f>
        <v>#N/A</v>
      </c>
      <c r="N266" s="228" t="e">
        <f t="shared" si="27"/>
        <v>#N/A</v>
      </c>
      <c r="O266" s="225" t="e">
        <f>VLOOKUP($B266,'CAO-RBC'!$B$4:$J$266,6,FALSE)</f>
        <v>#N/A</v>
      </c>
      <c r="P266" s="26" t="e">
        <f t="shared" si="28"/>
        <v>#N/A</v>
      </c>
      <c r="Q266" s="85" t="str">
        <f>'E-2'!I268</f>
        <v>--</v>
      </c>
      <c r="R266" s="225" t="e">
        <f>VLOOKUP($B266,'CAO-RBC'!$B$4:$J$266,7,FALSE)</f>
        <v>#N/A</v>
      </c>
      <c r="S266" s="226" t="e">
        <f t="shared" si="29"/>
        <v>#N/A</v>
      </c>
      <c r="T266" s="225" t="e">
        <f>VLOOKUP($B266,'CAO-RBC'!$B$4:$J$266,8,FALSE)</f>
        <v>#N/A</v>
      </c>
      <c r="U266" s="26" t="e">
        <f t="shared" si="30"/>
        <v>#N/A</v>
      </c>
      <c r="V266" s="104" t="str">
        <f>'E-2'!J268</f>
        <v>--</v>
      </c>
      <c r="W266" s="225" t="e">
        <f>VLOOKUP($B266,'CAO-RBC'!$B$4:$J$266,9,FALSE)</f>
        <v>#N/A</v>
      </c>
      <c r="X266" s="26" t="e">
        <f t="shared" si="31"/>
        <v>#N/A</v>
      </c>
    </row>
    <row r="267" spans="2:24">
      <c r="B267" s="229" t="str">
        <f>IF('E-2'!D269="Y",'E-2'!B269,"--")</f>
        <v>--</v>
      </c>
      <c r="C267" s="162" t="str">
        <f>IF('E-2'!D269="Y",'E-2'!C269,"--")</f>
        <v>--</v>
      </c>
      <c r="D267" s="193" t="str">
        <f>IF('E-2'!D269="Y",'E-2'!D269,"--")</f>
        <v>--</v>
      </c>
      <c r="E267" s="192" t="e">
        <f t="shared" si="24"/>
        <v>#N/A</v>
      </c>
      <c r="F267" s="106" t="e">
        <f>VLOOKUP(B267,'CAO-RBC'!$B$5:$K$265,10,FALSE)</f>
        <v>#N/A</v>
      </c>
      <c r="G267" s="224" t="str">
        <f>'E-2'!G269</f>
        <v>--</v>
      </c>
      <c r="H267" s="225" t="e">
        <f>VLOOKUP($B267,'CAO-RBC'!$B$4:$J$266,3,FALSE)</f>
        <v>#N/A</v>
      </c>
      <c r="I267" s="226" t="e">
        <f t="shared" si="25"/>
        <v>#N/A</v>
      </c>
      <c r="J267" s="225" t="e">
        <f>VLOOKUP($B267,'CAO-RBC'!$B$4:$J$266,4,FALSE)</f>
        <v>#N/A</v>
      </c>
      <c r="K267" s="22" t="e">
        <f t="shared" si="26"/>
        <v>#N/A</v>
      </c>
      <c r="L267" s="227" t="str">
        <f>'E-2'!H269</f>
        <v>--</v>
      </c>
      <c r="M267" s="225" t="e">
        <f>VLOOKUP($B267,'CAO-RBC'!$B$4:$J$266,5,FALSE)</f>
        <v>#N/A</v>
      </c>
      <c r="N267" s="228" t="e">
        <f t="shared" si="27"/>
        <v>#N/A</v>
      </c>
      <c r="O267" s="225" t="e">
        <f>VLOOKUP($B267,'CAO-RBC'!$B$4:$J$266,6,FALSE)</f>
        <v>#N/A</v>
      </c>
      <c r="P267" s="26" t="e">
        <f t="shared" si="28"/>
        <v>#N/A</v>
      </c>
      <c r="Q267" s="85" t="str">
        <f>'E-2'!I269</f>
        <v>--</v>
      </c>
      <c r="R267" s="225" t="e">
        <f>VLOOKUP($B267,'CAO-RBC'!$B$4:$J$266,7,FALSE)</f>
        <v>#N/A</v>
      </c>
      <c r="S267" s="226" t="e">
        <f t="shared" si="29"/>
        <v>#N/A</v>
      </c>
      <c r="T267" s="225" t="e">
        <f>VLOOKUP($B267,'CAO-RBC'!$B$4:$J$266,8,FALSE)</f>
        <v>#N/A</v>
      </c>
      <c r="U267" s="26" t="e">
        <f t="shared" si="30"/>
        <v>#N/A</v>
      </c>
      <c r="V267" s="104" t="str">
        <f>'E-2'!J269</f>
        <v>--</v>
      </c>
      <c r="W267" s="225" t="e">
        <f>VLOOKUP($B267,'CAO-RBC'!$B$4:$J$266,9,FALSE)</f>
        <v>#N/A</v>
      </c>
      <c r="X267" s="26" t="e">
        <f t="shared" si="31"/>
        <v>#N/A</v>
      </c>
    </row>
    <row r="268" spans="2:24">
      <c r="B268" s="229" t="str">
        <f>IF('E-2'!D270="Y",'E-2'!B270,"--")</f>
        <v>--</v>
      </c>
      <c r="C268" s="162" t="str">
        <f>IF('E-2'!D270="Y",'E-2'!C270,"--")</f>
        <v>--</v>
      </c>
      <c r="D268" s="193" t="str">
        <f>IF('E-2'!D270="Y",'E-2'!D270,"--")</f>
        <v>--</v>
      </c>
      <c r="E268" s="192" t="e">
        <f t="shared" ref="E268:E331" si="32">IF(H268&gt;0,"Y","N")</f>
        <v>#N/A</v>
      </c>
      <c r="F268" s="106" t="e">
        <f>VLOOKUP(B268,'CAO-RBC'!$B$5:$K$265,10,FALSE)</f>
        <v>#N/A</v>
      </c>
      <c r="G268" s="224" t="str">
        <f>'E-2'!G270</f>
        <v>--</v>
      </c>
      <c r="H268" s="225" t="e">
        <f>VLOOKUP($B268,'CAO-RBC'!$B$4:$J$266,3,FALSE)</f>
        <v>#N/A</v>
      </c>
      <c r="I268" s="226" t="e">
        <f t="shared" ref="I268:I331" si="33">IF(H268="--","--",IF(G268="--","--",G268/H268))</f>
        <v>#N/A</v>
      </c>
      <c r="J268" s="225" t="e">
        <f>VLOOKUP($B268,'CAO-RBC'!$B$4:$J$266,4,FALSE)</f>
        <v>#N/A</v>
      </c>
      <c r="K268" s="22" t="e">
        <f t="shared" ref="K268:K331" si="34">IF(J268="--","--",IF(G268="--","--",G268/J268))</f>
        <v>#N/A</v>
      </c>
      <c r="L268" s="227" t="str">
        <f>'E-2'!H270</f>
        <v>--</v>
      </c>
      <c r="M268" s="225" t="e">
        <f>VLOOKUP($B268,'CAO-RBC'!$B$4:$J$266,5,FALSE)</f>
        <v>#N/A</v>
      </c>
      <c r="N268" s="228" t="e">
        <f t="shared" ref="N268:N331" si="35">IF(M268="--","--",IF(L268="--","--",L268/M268))</f>
        <v>#N/A</v>
      </c>
      <c r="O268" s="225" t="e">
        <f>VLOOKUP($B268,'CAO-RBC'!$B$4:$J$266,6,FALSE)</f>
        <v>#N/A</v>
      </c>
      <c r="P268" s="26" t="e">
        <f t="shared" ref="P268:P331" si="36">IF(O268="--","--",IF(L268="--","--",L268/O268))</f>
        <v>#N/A</v>
      </c>
      <c r="Q268" s="85" t="str">
        <f>'E-2'!I270</f>
        <v>--</v>
      </c>
      <c r="R268" s="225" t="e">
        <f>VLOOKUP($B268,'CAO-RBC'!$B$4:$J$266,7,FALSE)</f>
        <v>#N/A</v>
      </c>
      <c r="S268" s="226" t="e">
        <f t="shared" ref="S268:S331" si="37">IF(R268="--","--",IF(Q268="--","--",Q268/R268))</f>
        <v>#N/A</v>
      </c>
      <c r="T268" s="225" t="e">
        <f>VLOOKUP($B268,'CAO-RBC'!$B$4:$J$266,8,FALSE)</f>
        <v>#N/A</v>
      </c>
      <c r="U268" s="26" t="e">
        <f t="shared" ref="U268:U331" si="38">IF(T268="--","--",IF(Q268="--","--",Q268/T268))</f>
        <v>#N/A</v>
      </c>
      <c r="V268" s="104" t="str">
        <f>'E-2'!J270</f>
        <v>--</v>
      </c>
      <c r="W268" s="225" t="e">
        <f>VLOOKUP($B268,'CAO-RBC'!$B$4:$J$266,9,FALSE)</f>
        <v>#N/A</v>
      </c>
      <c r="X268" s="26" t="e">
        <f t="shared" ref="X268:X331" si="39">IF(W268="--","--",IF(V268="--","--",V268/W268))</f>
        <v>#N/A</v>
      </c>
    </row>
    <row r="269" spans="2:24">
      <c r="B269" s="229" t="str">
        <f>IF('E-2'!D271="Y",'E-2'!B271,"--")</f>
        <v>--</v>
      </c>
      <c r="C269" s="162" t="str">
        <f>IF('E-2'!D271="Y",'E-2'!C271,"--")</f>
        <v>--</v>
      </c>
      <c r="D269" s="193" t="str">
        <f>IF('E-2'!D271="Y",'E-2'!D271,"--")</f>
        <v>--</v>
      </c>
      <c r="E269" s="192" t="e">
        <f t="shared" si="32"/>
        <v>#N/A</v>
      </c>
      <c r="F269" s="106" t="e">
        <f>VLOOKUP(B269,'CAO-RBC'!$B$5:$K$265,10,FALSE)</f>
        <v>#N/A</v>
      </c>
      <c r="G269" s="224" t="str">
        <f>'E-2'!G271</f>
        <v>--</v>
      </c>
      <c r="H269" s="225" t="e">
        <f>VLOOKUP($B269,'CAO-RBC'!$B$4:$J$266,3,FALSE)</f>
        <v>#N/A</v>
      </c>
      <c r="I269" s="226" t="e">
        <f t="shared" si="33"/>
        <v>#N/A</v>
      </c>
      <c r="J269" s="225" t="e">
        <f>VLOOKUP($B269,'CAO-RBC'!$B$4:$J$266,4,FALSE)</f>
        <v>#N/A</v>
      </c>
      <c r="K269" s="22" t="e">
        <f t="shared" si="34"/>
        <v>#N/A</v>
      </c>
      <c r="L269" s="227" t="str">
        <f>'E-2'!H271</f>
        <v>--</v>
      </c>
      <c r="M269" s="225" t="e">
        <f>VLOOKUP($B269,'CAO-RBC'!$B$4:$J$266,5,FALSE)</f>
        <v>#N/A</v>
      </c>
      <c r="N269" s="228" t="e">
        <f t="shared" si="35"/>
        <v>#N/A</v>
      </c>
      <c r="O269" s="225" t="e">
        <f>VLOOKUP($B269,'CAO-RBC'!$B$4:$J$266,6,FALSE)</f>
        <v>#N/A</v>
      </c>
      <c r="P269" s="26" t="e">
        <f t="shared" si="36"/>
        <v>#N/A</v>
      </c>
      <c r="Q269" s="85" t="str">
        <f>'E-2'!I271</f>
        <v>--</v>
      </c>
      <c r="R269" s="225" t="e">
        <f>VLOOKUP($B269,'CAO-RBC'!$B$4:$J$266,7,FALSE)</f>
        <v>#N/A</v>
      </c>
      <c r="S269" s="226" t="e">
        <f t="shared" si="37"/>
        <v>#N/A</v>
      </c>
      <c r="T269" s="225" t="e">
        <f>VLOOKUP($B269,'CAO-RBC'!$B$4:$J$266,8,FALSE)</f>
        <v>#N/A</v>
      </c>
      <c r="U269" s="26" t="e">
        <f t="shared" si="38"/>
        <v>#N/A</v>
      </c>
      <c r="V269" s="104" t="str">
        <f>'E-2'!J271</f>
        <v>--</v>
      </c>
      <c r="W269" s="225" t="e">
        <f>VLOOKUP($B269,'CAO-RBC'!$B$4:$J$266,9,FALSE)</f>
        <v>#N/A</v>
      </c>
      <c r="X269" s="26" t="e">
        <f t="shared" si="39"/>
        <v>#N/A</v>
      </c>
    </row>
    <row r="270" spans="2:24">
      <c r="B270" s="229" t="str">
        <f>IF('E-2'!D272="Y",'E-2'!B272,"--")</f>
        <v>--</v>
      </c>
      <c r="C270" s="162" t="str">
        <f>IF('E-2'!D272="Y",'E-2'!C272,"--")</f>
        <v>--</v>
      </c>
      <c r="D270" s="193" t="str">
        <f>IF('E-2'!D272="Y",'E-2'!D272,"--")</f>
        <v>--</v>
      </c>
      <c r="E270" s="192" t="e">
        <f t="shared" si="32"/>
        <v>#N/A</v>
      </c>
      <c r="F270" s="106" t="e">
        <f>VLOOKUP(B270,'CAO-RBC'!$B$5:$K$265,10,FALSE)</f>
        <v>#N/A</v>
      </c>
      <c r="G270" s="224" t="str">
        <f>'E-2'!G272</f>
        <v>--</v>
      </c>
      <c r="H270" s="225" t="e">
        <f>VLOOKUP($B270,'CAO-RBC'!$B$4:$J$266,3,FALSE)</f>
        <v>#N/A</v>
      </c>
      <c r="I270" s="226" t="e">
        <f t="shared" si="33"/>
        <v>#N/A</v>
      </c>
      <c r="J270" s="225" t="e">
        <f>VLOOKUP($B270,'CAO-RBC'!$B$4:$J$266,4,FALSE)</f>
        <v>#N/A</v>
      </c>
      <c r="K270" s="22" t="e">
        <f t="shared" si="34"/>
        <v>#N/A</v>
      </c>
      <c r="L270" s="227" t="str">
        <f>'E-2'!H272</f>
        <v>--</v>
      </c>
      <c r="M270" s="225" t="e">
        <f>VLOOKUP($B270,'CAO-RBC'!$B$4:$J$266,5,FALSE)</f>
        <v>#N/A</v>
      </c>
      <c r="N270" s="228" t="e">
        <f t="shared" si="35"/>
        <v>#N/A</v>
      </c>
      <c r="O270" s="225" t="e">
        <f>VLOOKUP($B270,'CAO-RBC'!$B$4:$J$266,6,FALSE)</f>
        <v>#N/A</v>
      </c>
      <c r="P270" s="26" t="e">
        <f t="shared" si="36"/>
        <v>#N/A</v>
      </c>
      <c r="Q270" s="85" t="str">
        <f>'E-2'!I272</f>
        <v>--</v>
      </c>
      <c r="R270" s="225" t="e">
        <f>VLOOKUP($B270,'CAO-RBC'!$B$4:$J$266,7,FALSE)</f>
        <v>#N/A</v>
      </c>
      <c r="S270" s="226" t="e">
        <f t="shared" si="37"/>
        <v>#N/A</v>
      </c>
      <c r="T270" s="225" t="e">
        <f>VLOOKUP($B270,'CAO-RBC'!$B$4:$J$266,8,FALSE)</f>
        <v>#N/A</v>
      </c>
      <c r="U270" s="26" t="e">
        <f t="shared" si="38"/>
        <v>#N/A</v>
      </c>
      <c r="V270" s="104" t="str">
        <f>'E-2'!J272</f>
        <v>--</v>
      </c>
      <c r="W270" s="225" t="e">
        <f>VLOOKUP($B270,'CAO-RBC'!$B$4:$J$266,9,FALSE)</f>
        <v>#N/A</v>
      </c>
      <c r="X270" s="26" t="e">
        <f t="shared" si="39"/>
        <v>#N/A</v>
      </c>
    </row>
    <row r="271" spans="2:24">
      <c r="B271" s="229" t="str">
        <f>IF('E-2'!D273="Y",'E-2'!B273,"--")</f>
        <v>--</v>
      </c>
      <c r="C271" s="162" t="str">
        <f>IF('E-2'!D273="Y",'E-2'!C273,"--")</f>
        <v>--</v>
      </c>
      <c r="D271" s="193" t="str">
        <f>IF('E-2'!D273="Y",'E-2'!D273,"--")</f>
        <v>--</v>
      </c>
      <c r="E271" s="192" t="e">
        <f t="shared" si="32"/>
        <v>#N/A</v>
      </c>
      <c r="F271" s="106" t="e">
        <f>VLOOKUP(B271,'CAO-RBC'!$B$5:$K$265,10,FALSE)</f>
        <v>#N/A</v>
      </c>
      <c r="G271" s="224" t="str">
        <f>'E-2'!G273</f>
        <v>--</v>
      </c>
      <c r="H271" s="225" t="e">
        <f>VLOOKUP($B271,'CAO-RBC'!$B$4:$J$266,3,FALSE)</f>
        <v>#N/A</v>
      </c>
      <c r="I271" s="226" t="e">
        <f t="shared" si="33"/>
        <v>#N/A</v>
      </c>
      <c r="J271" s="225" t="e">
        <f>VLOOKUP($B271,'CAO-RBC'!$B$4:$J$266,4,FALSE)</f>
        <v>#N/A</v>
      </c>
      <c r="K271" s="22" t="e">
        <f t="shared" si="34"/>
        <v>#N/A</v>
      </c>
      <c r="L271" s="227" t="str">
        <f>'E-2'!H273</f>
        <v>--</v>
      </c>
      <c r="M271" s="225" t="e">
        <f>VLOOKUP($B271,'CAO-RBC'!$B$4:$J$266,5,FALSE)</f>
        <v>#N/A</v>
      </c>
      <c r="N271" s="228" t="e">
        <f t="shared" si="35"/>
        <v>#N/A</v>
      </c>
      <c r="O271" s="225" t="e">
        <f>VLOOKUP($B271,'CAO-RBC'!$B$4:$J$266,6,FALSE)</f>
        <v>#N/A</v>
      </c>
      <c r="P271" s="26" t="e">
        <f t="shared" si="36"/>
        <v>#N/A</v>
      </c>
      <c r="Q271" s="85" t="str">
        <f>'E-2'!I273</f>
        <v>--</v>
      </c>
      <c r="R271" s="225" t="e">
        <f>VLOOKUP($B271,'CAO-RBC'!$B$4:$J$266,7,FALSE)</f>
        <v>#N/A</v>
      </c>
      <c r="S271" s="226" t="e">
        <f t="shared" si="37"/>
        <v>#N/A</v>
      </c>
      <c r="T271" s="225" t="e">
        <f>VLOOKUP($B271,'CAO-RBC'!$B$4:$J$266,8,FALSE)</f>
        <v>#N/A</v>
      </c>
      <c r="U271" s="26" t="e">
        <f t="shared" si="38"/>
        <v>#N/A</v>
      </c>
      <c r="V271" s="104" t="str">
        <f>'E-2'!J273</f>
        <v>--</v>
      </c>
      <c r="W271" s="225" t="e">
        <f>VLOOKUP($B271,'CAO-RBC'!$B$4:$J$266,9,FALSE)</f>
        <v>#N/A</v>
      </c>
      <c r="X271" s="26" t="e">
        <f t="shared" si="39"/>
        <v>#N/A</v>
      </c>
    </row>
    <row r="272" spans="2:24">
      <c r="B272" s="229" t="str">
        <f>IF('E-2'!D274="Y",'E-2'!B274,"--")</f>
        <v>--</v>
      </c>
      <c r="C272" s="162" t="str">
        <f>IF('E-2'!D274="Y",'E-2'!C274,"--")</f>
        <v>--</v>
      </c>
      <c r="D272" s="193" t="str">
        <f>IF('E-2'!D274="Y",'E-2'!D274,"--")</f>
        <v>--</v>
      </c>
      <c r="E272" s="192" t="e">
        <f t="shared" si="32"/>
        <v>#N/A</v>
      </c>
      <c r="F272" s="106" t="e">
        <f>VLOOKUP(B272,'CAO-RBC'!$B$5:$K$265,10,FALSE)</f>
        <v>#N/A</v>
      </c>
      <c r="G272" s="224" t="str">
        <f>'E-2'!G274</f>
        <v>--</v>
      </c>
      <c r="H272" s="225" t="e">
        <f>VLOOKUP($B272,'CAO-RBC'!$B$4:$J$266,3,FALSE)</f>
        <v>#N/A</v>
      </c>
      <c r="I272" s="226" t="e">
        <f t="shared" si="33"/>
        <v>#N/A</v>
      </c>
      <c r="J272" s="225" t="e">
        <f>VLOOKUP($B272,'CAO-RBC'!$B$4:$J$266,4,FALSE)</f>
        <v>#N/A</v>
      </c>
      <c r="K272" s="22" t="e">
        <f t="shared" si="34"/>
        <v>#N/A</v>
      </c>
      <c r="L272" s="227" t="str">
        <f>'E-2'!H274</f>
        <v>--</v>
      </c>
      <c r="M272" s="225" t="e">
        <f>VLOOKUP($B272,'CAO-RBC'!$B$4:$J$266,5,FALSE)</f>
        <v>#N/A</v>
      </c>
      <c r="N272" s="228" t="e">
        <f t="shared" si="35"/>
        <v>#N/A</v>
      </c>
      <c r="O272" s="225" t="e">
        <f>VLOOKUP($B272,'CAO-RBC'!$B$4:$J$266,6,FALSE)</f>
        <v>#N/A</v>
      </c>
      <c r="P272" s="26" t="e">
        <f t="shared" si="36"/>
        <v>#N/A</v>
      </c>
      <c r="Q272" s="85" t="str">
        <f>'E-2'!I274</f>
        <v>--</v>
      </c>
      <c r="R272" s="225" t="e">
        <f>VLOOKUP($B272,'CAO-RBC'!$B$4:$J$266,7,FALSE)</f>
        <v>#N/A</v>
      </c>
      <c r="S272" s="226" t="e">
        <f t="shared" si="37"/>
        <v>#N/A</v>
      </c>
      <c r="T272" s="225" t="e">
        <f>VLOOKUP($B272,'CAO-RBC'!$B$4:$J$266,8,FALSE)</f>
        <v>#N/A</v>
      </c>
      <c r="U272" s="26" t="e">
        <f t="shared" si="38"/>
        <v>#N/A</v>
      </c>
      <c r="V272" s="104" t="str">
        <f>'E-2'!J274</f>
        <v>--</v>
      </c>
      <c r="W272" s="225" t="e">
        <f>VLOOKUP($B272,'CAO-RBC'!$B$4:$J$266,9,FALSE)</f>
        <v>#N/A</v>
      </c>
      <c r="X272" s="26" t="e">
        <f t="shared" si="39"/>
        <v>#N/A</v>
      </c>
    </row>
    <row r="273" spans="2:24">
      <c r="B273" s="229" t="str">
        <f>IF('E-2'!D275="Y",'E-2'!B275,"--")</f>
        <v>--</v>
      </c>
      <c r="C273" s="162" t="str">
        <f>IF('E-2'!D275="Y",'E-2'!C275,"--")</f>
        <v>--</v>
      </c>
      <c r="D273" s="193" t="str">
        <f>IF('E-2'!D275="Y",'E-2'!D275,"--")</f>
        <v>--</v>
      </c>
      <c r="E273" s="192" t="e">
        <f t="shared" si="32"/>
        <v>#N/A</v>
      </c>
      <c r="F273" s="106" t="e">
        <f>VLOOKUP(B273,'CAO-RBC'!$B$5:$K$265,10,FALSE)</f>
        <v>#N/A</v>
      </c>
      <c r="G273" s="224" t="str">
        <f>'E-2'!G275</f>
        <v>--</v>
      </c>
      <c r="H273" s="225" t="e">
        <f>VLOOKUP($B273,'CAO-RBC'!$B$4:$J$266,3,FALSE)</f>
        <v>#N/A</v>
      </c>
      <c r="I273" s="226" t="e">
        <f t="shared" si="33"/>
        <v>#N/A</v>
      </c>
      <c r="J273" s="225" t="e">
        <f>VLOOKUP($B273,'CAO-RBC'!$B$4:$J$266,4,FALSE)</f>
        <v>#N/A</v>
      </c>
      <c r="K273" s="22" t="e">
        <f t="shared" si="34"/>
        <v>#N/A</v>
      </c>
      <c r="L273" s="227" t="str">
        <f>'E-2'!H275</f>
        <v>--</v>
      </c>
      <c r="M273" s="225" t="e">
        <f>VLOOKUP($B273,'CAO-RBC'!$B$4:$J$266,5,FALSE)</f>
        <v>#N/A</v>
      </c>
      <c r="N273" s="228" t="e">
        <f t="shared" si="35"/>
        <v>#N/A</v>
      </c>
      <c r="O273" s="225" t="e">
        <f>VLOOKUP($B273,'CAO-RBC'!$B$4:$J$266,6,FALSE)</f>
        <v>#N/A</v>
      </c>
      <c r="P273" s="26" t="e">
        <f t="shared" si="36"/>
        <v>#N/A</v>
      </c>
      <c r="Q273" s="85" t="str">
        <f>'E-2'!I275</f>
        <v>--</v>
      </c>
      <c r="R273" s="225" t="e">
        <f>VLOOKUP($B273,'CAO-RBC'!$B$4:$J$266,7,FALSE)</f>
        <v>#N/A</v>
      </c>
      <c r="S273" s="226" t="e">
        <f t="shared" si="37"/>
        <v>#N/A</v>
      </c>
      <c r="T273" s="225" t="e">
        <f>VLOOKUP($B273,'CAO-RBC'!$B$4:$J$266,8,FALSE)</f>
        <v>#N/A</v>
      </c>
      <c r="U273" s="26" t="e">
        <f t="shared" si="38"/>
        <v>#N/A</v>
      </c>
      <c r="V273" s="104" t="str">
        <f>'E-2'!J275</f>
        <v>--</v>
      </c>
      <c r="W273" s="225" t="e">
        <f>VLOOKUP($B273,'CAO-RBC'!$B$4:$J$266,9,FALSE)</f>
        <v>#N/A</v>
      </c>
      <c r="X273" s="26" t="e">
        <f t="shared" si="39"/>
        <v>#N/A</v>
      </c>
    </row>
    <row r="274" spans="2:24">
      <c r="B274" s="229" t="str">
        <f>IF('E-2'!D276="Y",'E-2'!B276,"--")</f>
        <v>--</v>
      </c>
      <c r="C274" s="162" t="str">
        <f>IF('E-2'!D276="Y",'E-2'!C276,"--")</f>
        <v>--</v>
      </c>
      <c r="D274" s="193" t="str">
        <f>IF('E-2'!D276="Y",'E-2'!D276,"--")</f>
        <v>--</v>
      </c>
      <c r="E274" s="192" t="e">
        <f t="shared" si="32"/>
        <v>#N/A</v>
      </c>
      <c r="F274" s="106" t="e">
        <f>VLOOKUP(B274,'CAO-RBC'!$B$5:$K$265,10,FALSE)</f>
        <v>#N/A</v>
      </c>
      <c r="G274" s="224" t="str">
        <f>'E-2'!G276</f>
        <v>--</v>
      </c>
      <c r="H274" s="225" t="e">
        <f>VLOOKUP($B274,'CAO-RBC'!$B$4:$J$266,3,FALSE)</f>
        <v>#N/A</v>
      </c>
      <c r="I274" s="226" t="e">
        <f t="shared" si="33"/>
        <v>#N/A</v>
      </c>
      <c r="J274" s="225" t="e">
        <f>VLOOKUP($B274,'CAO-RBC'!$B$4:$J$266,4,FALSE)</f>
        <v>#N/A</v>
      </c>
      <c r="K274" s="22" t="e">
        <f t="shared" si="34"/>
        <v>#N/A</v>
      </c>
      <c r="L274" s="227" t="str">
        <f>'E-2'!H276</f>
        <v>--</v>
      </c>
      <c r="M274" s="225" t="e">
        <f>VLOOKUP($B274,'CAO-RBC'!$B$4:$J$266,5,FALSE)</f>
        <v>#N/A</v>
      </c>
      <c r="N274" s="228" t="e">
        <f t="shared" si="35"/>
        <v>#N/A</v>
      </c>
      <c r="O274" s="225" t="e">
        <f>VLOOKUP($B274,'CAO-RBC'!$B$4:$J$266,6,FALSE)</f>
        <v>#N/A</v>
      </c>
      <c r="P274" s="26" t="e">
        <f t="shared" si="36"/>
        <v>#N/A</v>
      </c>
      <c r="Q274" s="85" t="str">
        <f>'E-2'!I276</f>
        <v>--</v>
      </c>
      <c r="R274" s="225" t="e">
        <f>VLOOKUP($B274,'CAO-RBC'!$B$4:$J$266,7,FALSE)</f>
        <v>#N/A</v>
      </c>
      <c r="S274" s="226" t="e">
        <f t="shared" si="37"/>
        <v>#N/A</v>
      </c>
      <c r="T274" s="225" t="e">
        <f>VLOOKUP($B274,'CAO-RBC'!$B$4:$J$266,8,FALSE)</f>
        <v>#N/A</v>
      </c>
      <c r="U274" s="26" t="e">
        <f t="shared" si="38"/>
        <v>#N/A</v>
      </c>
      <c r="V274" s="104" t="str">
        <f>'E-2'!J276</f>
        <v>--</v>
      </c>
      <c r="W274" s="225" t="e">
        <f>VLOOKUP($B274,'CAO-RBC'!$B$4:$J$266,9,FALSE)</f>
        <v>#N/A</v>
      </c>
      <c r="X274" s="26" t="e">
        <f t="shared" si="39"/>
        <v>#N/A</v>
      </c>
    </row>
    <row r="275" spans="2:24">
      <c r="B275" s="229" t="str">
        <f>IF('E-2'!D277="Y",'E-2'!B277,"--")</f>
        <v>--</v>
      </c>
      <c r="C275" s="162" t="str">
        <f>IF('E-2'!D277="Y",'E-2'!C277,"--")</f>
        <v>--</v>
      </c>
      <c r="D275" s="193" t="str">
        <f>IF('E-2'!D277="Y",'E-2'!D277,"--")</f>
        <v>--</v>
      </c>
      <c r="E275" s="192" t="e">
        <f t="shared" si="32"/>
        <v>#N/A</v>
      </c>
      <c r="F275" s="106" t="e">
        <f>VLOOKUP(B275,'CAO-RBC'!$B$5:$K$265,10,FALSE)</f>
        <v>#N/A</v>
      </c>
      <c r="G275" s="224" t="str">
        <f>'E-2'!G277</f>
        <v>--</v>
      </c>
      <c r="H275" s="225" t="e">
        <f>VLOOKUP($B275,'CAO-RBC'!$B$4:$J$266,3,FALSE)</f>
        <v>#N/A</v>
      </c>
      <c r="I275" s="226" t="e">
        <f t="shared" si="33"/>
        <v>#N/A</v>
      </c>
      <c r="J275" s="225" t="e">
        <f>VLOOKUP($B275,'CAO-RBC'!$B$4:$J$266,4,FALSE)</f>
        <v>#N/A</v>
      </c>
      <c r="K275" s="22" t="e">
        <f t="shared" si="34"/>
        <v>#N/A</v>
      </c>
      <c r="L275" s="227" t="str">
        <f>'E-2'!H277</f>
        <v>--</v>
      </c>
      <c r="M275" s="225" t="e">
        <f>VLOOKUP($B275,'CAO-RBC'!$B$4:$J$266,5,FALSE)</f>
        <v>#N/A</v>
      </c>
      <c r="N275" s="228" t="e">
        <f t="shared" si="35"/>
        <v>#N/A</v>
      </c>
      <c r="O275" s="225" t="e">
        <f>VLOOKUP($B275,'CAO-RBC'!$B$4:$J$266,6,FALSE)</f>
        <v>#N/A</v>
      </c>
      <c r="P275" s="26" t="e">
        <f t="shared" si="36"/>
        <v>#N/A</v>
      </c>
      <c r="Q275" s="85" t="str">
        <f>'E-2'!I277</f>
        <v>--</v>
      </c>
      <c r="R275" s="225" t="e">
        <f>VLOOKUP($B275,'CAO-RBC'!$B$4:$J$266,7,FALSE)</f>
        <v>#N/A</v>
      </c>
      <c r="S275" s="226" t="e">
        <f t="shared" si="37"/>
        <v>#N/A</v>
      </c>
      <c r="T275" s="225" t="e">
        <f>VLOOKUP($B275,'CAO-RBC'!$B$4:$J$266,8,FALSE)</f>
        <v>#N/A</v>
      </c>
      <c r="U275" s="26" t="e">
        <f t="shared" si="38"/>
        <v>#N/A</v>
      </c>
      <c r="V275" s="104" t="str">
        <f>'E-2'!J277</f>
        <v>--</v>
      </c>
      <c r="W275" s="225" t="e">
        <f>VLOOKUP($B275,'CAO-RBC'!$B$4:$J$266,9,FALSE)</f>
        <v>#N/A</v>
      </c>
      <c r="X275" s="26" t="e">
        <f t="shared" si="39"/>
        <v>#N/A</v>
      </c>
    </row>
    <row r="276" spans="2:24">
      <c r="B276" s="229" t="str">
        <f>IF('E-2'!D278="Y",'E-2'!B278,"--")</f>
        <v>--</v>
      </c>
      <c r="C276" s="162" t="str">
        <f>IF('E-2'!D278="Y",'E-2'!C278,"--")</f>
        <v>--</v>
      </c>
      <c r="D276" s="193" t="str">
        <f>IF('E-2'!D278="Y",'E-2'!D278,"--")</f>
        <v>--</v>
      </c>
      <c r="E276" s="192" t="e">
        <f t="shared" si="32"/>
        <v>#N/A</v>
      </c>
      <c r="F276" s="106" t="e">
        <f>VLOOKUP(B276,'CAO-RBC'!$B$5:$K$265,10,FALSE)</f>
        <v>#N/A</v>
      </c>
      <c r="G276" s="224" t="str">
        <f>'E-2'!G278</f>
        <v>--</v>
      </c>
      <c r="H276" s="225" t="e">
        <f>VLOOKUP($B276,'CAO-RBC'!$B$4:$J$266,3,FALSE)</f>
        <v>#N/A</v>
      </c>
      <c r="I276" s="226" t="e">
        <f t="shared" si="33"/>
        <v>#N/A</v>
      </c>
      <c r="J276" s="225" t="e">
        <f>VLOOKUP($B276,'CAO-RBC'!$B$4:$J$266,4,FALSE)</f>
        <v>#N/A</v>
      </c>
      <c r="K276" s="22" t="e">
        <f t="shared" si="34"/>
        <v>#N/A</v>
      </c>
      <c r="L276" s="227" t="str">
        <f>'E-2'!H278</f>
        <v>--</v>
      </c>
      <c r="M276" s="225" t="e">
        <f>VLOOKUP($B276,'CAO-RBC'!$B$4:$J$266,5,FALSE)</f>
        <v>#N/A</v>
      </c>
      <c r="N276" s="228" t="e">
        <f t="shared" si="35"/>
        <v>#N/A</v>
      </c>
      <c r="O276" s="225" t="e">
        <f>VLOOKUP($B276,'CAO-RBC'!$B$4:$J$266,6,FALSE)</f>
        <v>#N/A</v>
      </c>
      <c r="P276" s="26" t="e">
        <f t="shared" si="36"/>
        <v>#N/A</v>
      </c>
      <c r="Q276" s="85" t="str">
        <f>'E-2'!I278</f>
        <v>--</v>
      </c>
      <c r="R276" s="225" t="e">
        <f>VLOOKUP($B276,'CAO-RBC'!$B$4:$J$266,7,FALSE)</f>
        <v>#N/A</v>
      </c>
      <c r="S276" s="226" t="e">
        <f t="shared" si="37"/>
        <v>#N/A</v>
      </c>
      <c r="T276" s="225" t="e">
        <f>VLOOKUP($B276,'CAO-RBC'!$B$4:$J$266,8,FALSE)</f>
        <v>#N/A</v>
      </c>
      <c r="U276" s="26" t="e">
        <f t="shared" si="38"/>
        <v>#N/A</v>
      </c>
      <c r="V276" s="104" t="str">
        <f>'E-2'!J278</f>
        <v>--</v>
      </c>
      <c r="W276" s="225" t="e">
        <f>VLOOKUP($B276,'CAO-RBC'!$B$4:$J$266,9,FALSE)</f>
        <v>#N/A</v>
      </c>
      <c r="X276" s="26" t="e">
        <f t="shared" si="39"/>
        <v>#N/A</v>
      </c>
    </row>
    <row r="277" spans="2:24">
      <c r="B277" s="229" t="str">
        <f>IF('E-2'!D279="Y",'E-2'!B279,"--")</f>
        <v>--</v>
      </c>
      <c r="C277" s="162" t="str">
        <f>IF('E-2'!D279="Y",'E-2'!C279,"--")</f>
        <v>--</v>
      </c>
      <c r="D277" s="193" t="str">
        <f>IF('E-2'!D279="Y",'E-2'!D279,"--")</f>
        <v>--</v>
      </c>
      <c r="E277" s="192" t="e">
        <f t="shared" si="32"/>
        <v>#N/A</v>
      </c>
      <c r="F277" s="106" t="e">
        <f>VLOOKUP(B277,'CAO-RBC'!$B$5:$K$265,10,FALSE)</f>
        <v>#N/A</v>
      </c>
      <c r="G277" s="224" t="str">
        <f>'E-2'!G279</f>
        <v>--</v>
      </c>
      <c r="H277" s="225" t="e">
        <f>VLOOKUP($B277,'CAO-RBC'!$B$4:$J$266,3,FALSE)</f>
        <v>#N/A</v>
      </c>
      <c r="I277" s="226" t="e">
        <f t="shared" si="33"/>
        <v>#N/A</v>
      </c>
      <c r="J277" s="225" t="e">
        <f>VLOOKUP($B277,'CAO-RBC'!$B$4:$J$266,4,FALSE)</f>
        <v>#N/A</v>
      </c>
      <c r="K277" s="22" t="e">
        <f t="shared" si="34"/>
        <v>#N/A</v>
      </c>
      <c r="L277" s="227" t="str">
        <f>'E-2'!H279</f>
        <v>--</v>
      </c>
      <c r="M277" s="225" t="e">
        <f>VLOOKUP($B277,'CAO-RBC'!$B$4:$J$266,5,FALSE)</f>
        <v>#N/A</v>
      </c>
      <c r="N277" s="228" t="e">
        <f t="shared" si="35"/>
        <v>#N/A</v>
      </c>
      <c r="O277" s="225" t="e">
        <f>VLOOKUP($B277,'CAO-RBC'!$B$4:$J$266,6,FALSE)</f>
        <v>#N/A</v>
      </c>
      <c r="P277" s="26" t="e">
        <f t="shared" si="36"/>
        <v>#N/A</v>
      </c>
      <c r="Q277" s="85" t="str">
        <f>'E-2'!I279</f>
        <v>--</v>
      </c>
      <c r="R277" s="225" t="e">
        <f>VLOOKUP($B277,'CAO-RBC'!$B$4:$J$266,7,FALSE)</f>
        <v>#N/A</v>
      </c>
      <c r="S277" s="226" t="e">
        <f t="shared" si="37"/>
        <v>#N/A</v>
      </c>
      <c r="T277" s="225" t="e">
        <f>VLOOKUP($B277,'CAO-RBC'!$B$4:$J$266,8,FALSE)</f>
        <v>#N/A</v>
      </c>
      <c r="U277" s="26" t="e">
        <f t="shared" si="38"/>
        <v>#N/A</v>
      </c>
      <c r="V277" s="104" t="str">
        <f>'E-2'!J279</f>
        <v>--</v>
      </c>
      <c r="W277" s="225" t="e">
        <f>VLOOKUP($B277,'CAO-RBC'!$B$4:$J$266,9,FALSE)</f>
        <v>#N/A</v>
      </c>
      <c r="X277" s="26" t="e">
        <f t="shared" si="39"/>
        <v>#N/A</v>
      </c>
    </row>
    <row r="278" spans="2:24">
      <c r="B278" s="229" t="str">
        <f>IF('E-2'!D280="Y",'E-2'!B280,"--")</f>
        <v>--</v>
      </c>
      <c r="C278" s="162" t="str">
        <f>IF('E-2'!D280="Y",'E-2'!C280,"--")</f>
        <v>--</v>
      </c>
      <c r="D278" s="193" t="str">
        <f>IF('E-2'!D280="Y",'E-2'!D280,"--")</f>
        <v>--</v>
      </c>
      <c r="E278" s="192" t="e">
        <f t="shared" si="32"/>
        <v>#N/A</v>
      </c>
      <c r="F278" s="106" t="e">
        <f>VLOOKUP(B278,'CAO-RBC'!$B$5:$K$265,10,FALSE)</f>
        <v>#N/A</v>
      </c>
      <c r="G278" s="224" t="str">
        <f>'E-2'!G280</f>
        <v>--</v>
      </c>
      <c r="H278" s="225" t="e">
        <f>VLOOKUP($B278,'CAO-RBC'!$B$4:$J$266,3,FALSE)</f>
        <v>#N/A</v>
      </c>
      <c r="I278" s="226" t="e">
        <f t="shared" si="33"/>
        <v>#N/A</v>
      </c>
      <c r="J278" s="225" t="e">
        <f>VLOOKUP($B278,'CAO-RBC'!$B$4:$J$266,4,FALSE)</f>
        <v>#N/A</v>
      </c>
      <c r="K278" s="22" t="e">
        <f t="shared" si="34"/>
        <v>#N/A</v>
      </c>
      <c r="L278" s="227" t="str">
        <f>'E-2'!H280</f>
        <v>--</v>
      </c>
      <c r="M278" s="225" t="e">
        <f>VLOOKUP($B278,'CAO-RBC'!$B$4:$J$266,5,FALSE)</f>
        <v>#N/A</v>
      </c>
      <c r="N278" s="228" t="e">
        <f t="shared" si="35"/>
        <v>#N/A</v>
      </c>
      <c r="O278" s="225" t="e">
        <f>VLOOKUP($B278,'CAO-RBC'!$B$4:$J$266,6,FALSE)</f>
        <v>#N/A</v>
      </c>
      <c r="P278" s="26" t="e">
        <f t="shared" si="36"/>
        <v>#N/A</v>
      </c>
      <c r="Q278" s="85" t="str">
        <f>'E-2'!I280</f>
        <v>--</v>
      </c>
      <c r="R278" s="225" t="e">
        <f>VLOOKUP($B278,'CAO-RBC'!$B$4:$J$266,7,FALSE)</f>
        <v>#N/A</v>
      </c>
      <c r="S278" s="226" t="e">
        <f t="shared" si="37"/>
        <v>#N/A</v>
      </c>
      <c r="T278" s="225" t="e">
        <f>VLOOKUP($B278,'CAO-RBC'!$B$4:$J$266,8,FALSE)</f>
        <v>#N/A</v>
      </c>
      <c r="U278" s="26" t="e">
        <f t="shared" si="38"/>
        <v>#N/A</v>
      </c>
      <c r="V278" s="104" t="str">
        <f>'E-2'!J280</f>
        <v>--</v>
      </c>
      <c r="W278" s="225" t="e">
        <f>VLOOKUP($B278,'CAO-RBC'!$B$4:$J$266,9,FALSE)</f>
        <v>#N/A</v>
      </c>
      <c r="X278" s="26" t="e">
        <f t="shared" si="39"/>
        <v>#N/A</v>
      </c>
    </row>
    <row r="279" spans="2:24">
      <c r="B279" s="229" t="str">
        <f>IF('E-2'!D281="Y",'E-2'!B281,"--")</f>
        <v>--</v>
      </c>
      <c r="C279" s="162" t="str">
        <f>IF('E-2'!D281="Y",'E-2'!C281,"--")</f>
        <v>--</v>
      </c>
      <c r="D279" s="193" t="str">
        <f>IF('E-2'!D281="Y",'E-2'!D281,"--")</f>
        <v>--</v>
      </c>
      <c r="E279" s="192" t="e">
        <f t="shared" si="32"/>
        <v>#N/A</v>
      </c>
      <c r="F279" s="106" t="e">
        <f>VLOOKUP(B279,'CAO-RBC'!$B$5:$K$265,10,FALSE)</f>
        <v>#N/A</v>
      </c>
      <c r="G279" s="224" t="str">
        <f>'E-2'!G281</f>
        <v>--</v>
      </c>
      <c r="H279" s="225" t="e">
        <f>VLOOKUP($B279,'CAO-RBC'!$B$4:$J$266,3,FALSE)</f>
        <v>#N/A</v>
      </c>
      <c r="I279" s="226" t="e">
        <f t="shared" si="33"/>
        <v>#N/A</v>
      </c>
      <c r="J279" s="225" t="e">
        <f>VLOOKUP($B279,'CAO-RBC'!$B$4:$J$266,4,FALSE)</f>
        <v>#N/A</v>
      </c>
      <c r="K279" s="22" t="e">
        <f t="shared" si="34"/>
        <v>#N/A</v>
      </c>
      <c r="L279" s="227" t="str">
        <f>'E-2'!H281</f>
        <v>--</v>
      </c>
      <c r="M279" s="225" t="e">
        <f>VLOOKUP($B279,'CAO-RBC'!$B$4:$J$266,5,FALSE)</f>
        <v>#N/A</v>
      </c>
      <c r="N279" s="228" t="e">
        <f t="shared" si="35"/>
        <v>#N/A</v>
      </c>
      <c r="O279" s="225" t="e">
        <f>VLOOKUP($B279,'CAO-RBC'!$B$4:$J$266,6,FALSE)</f>
        <v>#N/A</v>
      </c>
      <c r="P279" s="26" t="e">
        <f t="shared" si="36"/>
        <v>#N/A</v>
      </c>
      <c r="Q279" s="85" t="str">
        <f>'E-2'!I281</f>
        <v>--</v>
      </c>
      <c r="R279" s="225" t="e">
        <f>VLOOKUP($B279,'CAO-RBC'!$B$4:$J$266,7,FALSE)</f>
        <v>#N/A</v>
      </c>
      <c r="S279" s="226" t="e">
        <f t="shared" si="37"/>
        <v>#N/A</v>
      </c>
      <c r="T279" s="225" t="e">
        <f>VLOOKUP($B279,'CAO-RBC'!$B$4:$J$266,8,FALSE)</f>
        <v>#N/A</v>
      </c>
      <c r="U279" s="26" t="e">
        <f t="shared" si="38"/>
        <v>#N/A</v>
      </c>
      <c r="V279" s="104" t="str">
        <f>'E-2'!J281</f>
        <v>--</v>
      </c>
      <c r="W279" s="225" t="e">
        <f>VLOOKUP($B279,'CAO-RBC'!$B$4:$J$266,9,FALSE)</f>
        <v>#N/A</v>
      </c>
      <c r="X279" s="26" t="e">
        <f t="shared" si="39"/>
        <v>#N/A</v>
      </c>
    </row>
    <row r="280" spans="2:24">
      <c r="B280" s="229" t="str">
        <f>IF('E-2'!D282="Y",'E-2'!B282,"--")</f>
        <v>--</v>
      </c>
      <c r="C280" s="162" t="str">
        <f>IF('E-2'!D282="Y",'E-2'!C282,"--")</f>
        <v>--</v>
      </c>
      <c r="D280" s="193" t="str">
        <f>IF('E-2'!D282="Y",'E-2'!D282,"--")</f>
        <v>--</v>
      </c>
      <c r="E280" s="192" t="e">
        <f t="shared" si="32"/>
        <v>#N/A</v>
      </c>
      <c r="F280" s="106" t="e">
        <f>VLOOKUP(B280,'CAO-RBC'!$B$5:$K$265,10,FALSE)</f>
        <v>#N/A</v>
      </c>
      <c r="G280" s="224" t="str">
        <f>'E-2'!G282</f>
        <v>--</v>
      </c>
      <c r="H280" s="225" t="e">
        <f>VLOOKUP($B280,'CAO-RBC'!$B$4:$J$266,3,FALSE)</f>
        <v>#N/A</v>
      </c>
      <c r="I280" s="226" t="e">
        <f t="shared" si="33"/>
        <v>#N/A</v>
      </c>
      <c r="J280" s="225" t="e">
        <f>VLOOKUP($B280,'CAO-RBC'!$B$4:$J$266,4,FALSE)</f>
        <v>#N/A</v>
      </c>
      <c r="K280" s="22" t="e">
        <f t="shared" si="34"/>
        <v>#N/A</v>
      </c>
      <c r="L280" s="227" t="str">
        <f>'E-2'!H282</f>
        <v>--</v>
      </c>
      <c r="M280" s="225" t="e">
        <f>VLOOKUP($B280,'CAO-RBC'!$B$4:$J$266,5,FALSE)</f>
        <v>#N/A</v>
      </c>
      <c r="N280" s="228" t="e">
        <f t="shared" si="35"/>
        <v>#N/A</v>
      </c>
      <c r="O280" s="225" t="e">
        <f>VLOOKUP($B280,'CAO-RBC'!$B$4:$J$266,6,FALSE)</f>
        <v>#N/A</v>
      </c>
      <c r="P280" s="26" t="e">
        <f t="shared" si="36"/>
        <v>#N/A</v>
      </c>
      <c r="Q280" s="85" t="str">
        <f>'E-2'!I282</f>
        <v>--</v>
      </c>
      <c r="R280" s="225" t="e">
        <f>VLOOKUP($B280,'CAO-RBC'!$B$4:$J$266,7,FALSE)</f>
        <v>#N/A</v>
      </c>
      <c r="S280" s="226" t="e">
        <f t="shared" si="37"/>
        <v>#N/A</v>
      </c>
      <c r="T280" s="225" t="e">
        <f>VLOOKUP($B280,'CAO-RBC'!$B$4:$J$266,8,FALSE)</f>
        <v>#N/A</v>
      </c>
      <c r="U280" s="26" t="e">
        <f t="shared" si="38"/>
        <v>#N/A</v>
      </c>
      <c r="V280" s="104" t="str">
        <f>'E-2'!J282</f>
        <v>--</v>
      </c>
      <c r="W280" s="225" t="e">
        <f>VLOOKUP($B280,'CAO-RBC'!$B$4:$J$266,9,FALSE)</f>
        <v>#N/A</v>
      </c>
      <c r="X280" s="26" t="e">
        <f t="shared" si="39"/>
        <v>#N/A</v>
      </c>
    </row>
    <row r="281" spans="2:24">
      <c r="B281" s="229" t="str">
        <f>IF('E-2'!D283="Y",'E-2'!B283,"--")</f>
        <v>--</v>
      </c>
      <c r="C281" s="162" t="str">
        <f>IF('E-2'!D283="Y",'E-2'!C283,"--")</f>
        <v>--</v>
      </c>
      <c r="D281" s="193" t="str">
        <f>IF('E-2'!D283="Y",'E-2'!D283,"--")</f>
        <v>--</v>
      </c>
      <c r="E281" s="192" t="e">
        <f t="shared" si="32"/>
        <v>#N/A</v>
      </c>
      <c r="F281" s="106" t="e">
        <f>VLOOKUP(B281,'CAO-RBC'!$B$5:$K$265,10,FALSE)</f>
        <v>#N/A</v>
      </c>
      <c r="G281" s="224" t="str">
        <f>'E-2'!G283</f>
        <v>--</v>
      </c>
      <c r="H281" s="225" t="e">
        <f>VLOOKUP($B281,'CAO-RBC'!$B$4:$J$266,3,FALSE)</f>
        <v>#N/A</v>
      </c>
      <c r="I281" s="226" t="e">
        <f t="shared" si="33"/>
        <v>#N/A</v>
      </c>
      <c r="J281" s="225" t="e">
        <f>VLOOKUP($B281,'CAO-RBC'!$B$4:$J$266,4,FALSE)</f>
        <v>#N/A</v>
      </c>
      <c r="K281" s="22" t="e">
        <f t="shared" si="34"/>
        <v>#N/A</v>
      </c>
      <c r="L281" s="227" t="str">
        <f>'E-2'!H283</f>
        <v>--</v>
      </c>
      <c r="M281" s="225" t="e">
        <f>VLOOKUP($B281,'CAO-RBC'!$B$4:$J$266,5,FALSE)</f>
        <v>#N/A</v>
      </c>
      <c r="N281" s="228" t="e">
        <f t="shared" si="35"/>
        <v>#N/A</v>
      </c>
      <c r="O281" s="225" t="e">
        <f>VLOOKUP($B281,'CAO-RBC'!$B$4:$J$266,6,FALSE)</f>
        <v>#N/A</v>
      </c>
      <c r="P281" s="26" t="e">
        <f t="shared" si="36"/>
        <v>#N/A</v>
      </c>
      <c r="Q281" s="85" t="str">
        <f>'E-2'!I283</f>
        <v>--</v>
      </c>
      <c r="R281" s="225" t="e">
        <f>VLOOKUP($B281,'CAO-RBC'!$B$4:$J$266,7,FALSE)</f>
        <v>#N/A</v>
      </c>
      <c r="S281" s="226" t="e">
        <f t="shared" si="37"/>
        <v>#N/A</v>
      </c>
      <c r="T281" s="225" t="e">
        <f>VLOOKUP($B281,'CAO-RBC'!$B$4:$J$266,8,FALSE)</f>
        <v>#N/A</v>
      </c>
      <c r="U281" s="26" t="e">
        <f t="shared" si="38"/>
        <v>#N/A</v>
      </c>
      <c r="V281" s="104" t="str">
        <f>'E-2'!J283</f>
        <v>--</v>
      </c>
      <c r="W281" s="225" t="e">
        <f>VLOOKUP($B281,'CAO-RBC'!$B$4:$J$266,9,FALSE)</f>
        <v>#N/A</v>
      </c>
      <c r="X281" s="26" t="e">
        <f t="shared" si="39"/>
        <v>#N/A</v>
      </c>
    </row>
    <row r="282" spans="2:24">
      <c r="B282" s="229" t="str">
        <f>IF('E-2'!D284="Y",'E-2'!B284,"--")</f>
        <v>--</v>
      </c>
      <c r="C282" s="162" t="str">
        <f>IF('E-2'!D284="Y",'E-2'!C284,"--")</f>
        <v>--</v>
      </c>
      <c r="D282" s="193" t="str">
        <f>IF('E-2'!D284="Y",'E-2'!D284,"--")</f>
        <v>--</v>
      </c>
      <c r="E282" s="192" t="e">
        <f t="shared" si="32"/>
        <v>#N/A</v>
      </c>
      <c r="F282" s="106" t="e">
        <f>VLOOKUP(B282,'CAO-RBC'!$B$5:$K$265,10,FALSE)</f>
        <v>#N/A</v>
      </c>
      <c r="G282" s="224" t="str">
        <f>'E-2'!G284</f>
        <v>--</v>
      </c>
      <c r="H282" s="225" t="e">
        <f>VLOOKUP($B282,'CAO-RBC'!$B$4:$J$266,3,FALSE)</f>
        <v>#N/A</v>
      </c>
      <c r="I282" s="226" t="e">
        <f t="shared" si="33"/>
        <v>#N/A</v>
      </c>
      <c r="J282" s="225" t="e">
        <f>VLOOKUP($B282,'CAO-RBC'!$B$4:$J$266,4,FALSE)</f>
        <v>#N/A</v>
      </c>
      <c r="K282" s="22" t="e">
        <f t="shared" si="34"/>
        <v>#N/A</v>
      </c>
      <c r="L282" s="227" t="str">
        <f>'E-2'!H284</f>
        <v>--</v>
      </c>
      <c r="M282" s="225" t="e">
        <f>VLOOKUP($B282,'CAO-RBC'!$B$4:$J$266,5,FALSE)</f>
        <v>#N/A</v>
      </c>
      <c r="N282" s="228" t="e">
        <f t="shared" si="35"/>
        <v>#N/A</v>
      </c>
      <c r="O282" s="225" t="e">
        <f>VLOOKUP($B282,'CAO-RBC'!$B$4:$J$266,6,FALSE)</f>
        <v>#N/A</v>
      </c>
      <c r="P282" s="26" t="e">
        <f t="shared" si="36"/>
        <v>#N/A</v>
      </c>
      <c r="Q282" s="85" t="str">
        <f>'E-2'!I284</f>
        <v>--</v>
      </c>
      <c r="R282" s="225" t="e">
        <f>VLOOKUP($B282,'CAO-RBC'!$B$4:$J$266,7,FALSE)</f>
        <v>#N/A</v>
      </c>
      <c r="S282" s="226" t="e">
        <f t="shared" si="37"/>
        <v>#N/A</v>
      </c>
      <c r="T282" s="225" t="e">
        <f>VLOOKUP($B282,'CAO-RBC'!$B$4:$J$266,8,FALSE)</f>
        <v>#N/A</v>
      </c>
      <c r="U282" s="26" t="e">
        <f t="shared" si="38"/>
        <v>#N/A</v>
      </c>
      <c r="V282" s="104" t="str">
        <f>'E-2'!J284</f>
        <v>--</v>
      </c>
      <c r="W282" s="225" t="e">
        <f>VLOOKUP($B282,'CAO-RBC'!$B$4:$J$266,9,FALSE)</f>
        <v>#N/A</v>
      </c>
      <c r="X282" s="26" t="e">
        <f t="shared" si="39"/>
        <v>#N/A</v>
      </c>
    </row>
    <row r="283" spans="2:24">
      <c r="B283" s="229" t="str">
        <f>IF('E-2'!D285="Y",'E-2'!B285,"--")</f>
        <v>--</v>
      </c>
      <c r="C283" s="162" t="str">
        <f>IF('E-2'!D285="Y",'E-2'!C285,"--")</f>
        <v>--</v>
      </c>
      <c r="D283" s="193" t="str">
        <f>IF('E-2'!D285="Y",'E-2'!D285,"--")</f>
        <v>--</v>
      </c>
      <c r="E283" s="192" t="e">
        <f t="shared" si="32"/>
        <v>#N/A</v>
      </c>
      <c r="F283" s="106" t="e">
        <f>VLOOKUP(B283,'CAO-RBC'!$B$5:$K$265,10,FALSE)</f>
        <v>#N/A</v>
      </c>
      <c r="G283" s="224" t="str">
        <f>'E-2'!G285</f>
        <v>--</v>
      </c>
      <c r="H283" s="225" t="e">
        <f>VLOOKUP($B283,'CAO-RBC'!$B$4:$J$266,3,FALSE)</f>
        <v>#N/A</v>
      </c>
      <c r="I283" s="226" t="e">
        <f t="shared" si="33"/>
        <v>#N/A</v>
      </c>
      <c r="J283" s="225" t="e">
        <f>VLOOKUP($B283,'CAO-RBC'!$B$4:$J$266,4,FALSE)</f>
        <v>#N/A</v>
      </c>
      <c r="K283" s="22" t="e">
        <f t="shared" si="34"/>
        <v>#N/A</v>
      </c>
      <c r="L283" s="227" t="str">
        <f>'E-2'!H285</f>
        <v>--</v>
      </c>
      <c r="M283" s="225" t="e">
        <f>VLOOKUP($B283,'CAO-RBC'!$B$4:$J$266,5,FALSE)</f>
        <v>#N/A</v>
      </c>
      <c r="N283" s="228" t="e">
        <f t="shared" si="35"/>
        <v>#N/A</v>
      </c>
      <c r="O283" s="225" t="e">
        <f>VLOOKUP($B283,'CAO-RBC'!$B$4:$J$266,6,FALSE)</f>
        <v>#N/A</v>
      </c>
      <c r="P283" s="26" t="e">
        <f t="shared" si="36"/>
        <v>#N/A</v>
      </c>
      <c r="Q283" s="85" t="str">
        <f>'E-2'!I285</f>
        <v>--</v>
      </c>
      <c r="R283" s="225" t="e">
        <f>VLOOKUP($B283,'CAO-RBC'!$B$4:$J$266,7,FALSE)</f>
        <v>#N/A</v>
      </c>
      <c r="S283" s="226" t="e">
        <f t="shared" si="37"/>
        <v>#N/A</v>
      </c>
      <c r="T283" s="225" t="e">
        <f>VLOOKUP($B283,'CAO-RBC'!$B$4:$J$266,8,FALSE)</f>
        <v>#N/A</v>
      </c>
      <c r="U283" s="26" t="e">
        <f t="shared" si="38"/>
        <v>#N/A</v>
      </c>
      <c r="V283" s="104" t="str">
        <f>'E-2'!J285</f>
        <v>--</v>
      </c>
      <c r="W283" s="225" t="e">
        <f>VLOOKUP($B283,'CAO-RBC'!$B$4:$J$266,9,FALSE)</f>
        <v>#N/A</v>
      </c>
      <c r="X283" s="26" t="e">
        <f t="shared" si="39"/>
        <v>#N/A</v>
      </c>
    </row>
    <row r="284" spans="2:24">
      <c r="B284" s="229" t="str">
        <f>IF('E-2'!D286="Y",'E-2'!B286,"--")</f>
        <v>--</v>
      </c>
      <c r="C284" s="162" t="str">
        <f>IF('E-2'!D286="Y",'E-2'!C286,"--")</f>
        <v>--</v>
      </c>
      <c r="D284" s="193" t="str">
        <f>IF('E-2'!D286="Y",'E-2'!D286,"--")</f>
        <v>--</v>
      </c>
      <c r="E284" s="192" t="e">
        <f t="shared" si="32"/>
        <v>#N/A</v>
      </c>
      <c r="F284" s="106" t="e">
        <f>VLOOKUP(B284,'CAO-RBC'!$B$5:$K$265,10,FALSE)</f>
        <v>#N/A</v>
      </c>
      <c r="G284" s="224" t="str">
        <f>'E-2'!G286</f>
        <v>--</v>
      </c>
      <c r="H284" s="225" t="e">
        <f>VLOOKUP($B284,'CAO-RBC'!$B$4:$J$266,3,FALSE)</f>
        <v>#N/A</v>
      </c>
      <c r="I284" s="226" t="e">
        <f t="shared" si="33"/>
        <v>#N/A</v>
      </c>
      <c r="J284" s="225" t="e">
        <f>VLOOKUP($B284,'CAO-RBC'!$B$4:$J$266,4,FALSE)</f>
        <v>#N/A</v>
      </c>
      <c r="K284" s="22" t="e">
        <f t="shared" si="34"/>
        <v>#N/A</v>
      </c>
      <c r="L284" s="227" t="str">
        <f>'E-2'!H286</f>
        <v>--</v>
      </c>
      <c r="M284" s="225" t="e">
        <f>VLOOKUP($B284,'CAO-RBC'!$B$4:$J$266,5,FALSE)</f>
        <v>#N/A</v>
      </c>
      <c r="N284" s="228" t="e">
        <f t="shared" si="35"/>
        <v>#N/A</v>
      </c>
      <c r="O284" s="225" t="e">
        <f>VLOOKUP($B284,'CAO-RBC'!$B$4:$J$266,6,FALSE)</f>
        <v>#N/A</v>
      </c>
      <c r="P284" s="26" t="e">
        <f t="shared" si="36"/>
        <v>#N/A</v>
      </c>
      <c r="Q284" s="85" t="str">
        <f>'E-2'!I286</f>
        <v>--</v>
      </c>
      <c r="R284" s="225" t="e">
        <f>VLOOKUP($B284,'CAO-RBC'!$B$4:$J$266,7,FALSE)</f>
        <v>#N/A</v>
      </c>
      <c r="S284" s="226" t="e">
        <f t="shared" si="37"/>
        <v>#N/A</v>
      </c>
      <c r="T284" s="225" t="e">
        <f>VLOOKUP($B284,'CAO-RBC'!$B$4:$J$266,8,FALSE)</f>
        <v>#N/A</v>
      </c>
      <c r="U284" s="26" t="e">
        <f t="shared" si="38"/>
        <v>#N/A</v>
      </c>
      <c r="V284" s="104" t="str">
        <f>'E-2'!J286</f>
        <v>--</v>
      </c>
      <c r="W284" s="225" t="e">
        <f>VLOOKUP($B284,'CAO-RBC'!$B$4:$J$266,9,FALSE)</f>
        <v>#N/A</v>
      </c>
      <c r="X284" s="26" t="e">
        <f t="shared" si="39"/>
        <v>#N/A</v>
      </c>
    </row>
    <row r="285" spans="2:24">
      <c r="B285" s="229" t="str">
        <f>IF('E-2'!D287="Y",'E-2'!B287,"--")</f>
        <v>--</v>
      </c>
      <c r="C285" s="162" t="str">
        <f>IF('E-2'!D287="Y",'E-2'!C287,"--")</f>
        <v>--</v>
      </c>
      <c r="D285" s="193" t="str">
        <f>IF('E-2'!D287="Y",'E-2'!D287,"--")</f>
        <v>--</v>
      </c>
      <c r="E285" s="192" t="e">
        <f t="shared" si="32"/>
        <v>#N/A</v>
      </c>
      <c r="F285" s="106" t="e">
        <f>VLOOKUP(B285,'CAO-RBC'!$B$5:$K$265,10,FALSE)</f>
        <v>#N/A</v>
      </c>
      <c r="G285" s="224" t="str">
        <f>'E-2'!G287</f>
        <v>--</v>
      </c>
      <c r="H285" s="225" t="e">
        <f>VLOOKUP($B285,'CAO-RBC'!$B$4:$J$266,3,FALSE)</f>
        <v>#N/A</v>
      </c>
      <c r="I285" s="226" t="e">
        <f t="shared" si="33"/>
        <v>#N/A</v>
      </c>
      <c r="J285" s="225" t="e">
        <f>VLOOKUP($B285,'CAO-RBC'!$B$4:$J$266,4,FALSE)</f>
        <v>#N/A</v>
      </c>
      <c r="K285" s="22" t="e">
        <f t="shared" si="34"/>
        <v>#N/A</v>
      </c>
      <c r="L285" s="227" t="str">
        <f>'E-2'!H287</f>
        <v>--</v>
      </c>
      <c r="M285" s="225" t="e">
        <f>VLOOKUP($B285,'CAO-RBC'!$B$4:$J$266,5,FALSE)</f>
        <v>#N/A</v>
      </c>
      <c r="N285" s="228" t="e">
        <f t="shared" si="35"/>
        <v>#N/A</v>
      </c>
      <c r="O285" s="225" t="e">
        <f>VLOOKUP($B285,'CAO-RBC'!$B$4:$J$266,6,FALSE)</f>
        <v>#N/A</v>
      </c>
      <c r="P285" s="26" t="e">
        <f t="shared" si="36"/>
        <v>#N/A</v>
      </c>
      <c r="Q285" s="85" t="str">
        <f>'E-2'!I287</f>
        <v>--</v>
      </c>
      <c r="R285" s="225" t="e">
        <f>VLOOKUP($B285,'CAO-RBC'!$B$4:$J$266,7,FALSE)</f>
        <v>#N/A</v>
      </c>
      <c r="S285" s="226" t="e">
        <f t="shared" si="37"/>
        <v>#N/A</v>
      </c>
      <c r="T285" s="225" t="e">
        <f>VLOOKUP($B285,'CAO-RBC'!$B$4:$J$266,8,FALSE)</f>
        <v>#N/A</v>
      </c>
      <c r="U285" s="26" t="e">
        <f t="shared" si="38"/>
        <v>#N/A</v>
      </c>
      <c r="V285" s="104" t="str">
        <f>'E-2'!J287</f>
        <v>--</v>
      </c>
      <c r="W285" s="225" t="e">
        <f>VLOOKUP($B285,'CAO-RBC'!$B$4:$J$266,9,FALSE)</f>
        <v>#N/A</v>
      </c>
      <c r="X285" s="26" t="e">
        <f t="shared" si="39"/>
        <v>#N/A</v>
      </c>
    </row>
    <row r="286" spans="2:24">
      <c r="B286" s="229" t="str">
        <f>IF('E-2'!D288="Y",'E-2'!B288,"--")</f>
        <v>--</v>
      </c>
      <c r="C286" s="162" t="str">
        <f>IF('E-2'!D288="Y",'E-2'!C288,"--")</f>
        <v>--</v>
      </c>
      <c r="D286" s="193" t="str">
        <f>IF('E-2'!D288="Y",'E-2'!D288,"--")</f>
        <v>--</v>
      </c>
      <c r="E286" s="192" t="e">
        <f t="shared" si="32"/>
        <v>#N/A</v>
      </c>
      <c r="F286" s="106" t="e">
        <f>VLOOKUP(B286,'CAO-RBC'!$B$5:$K$265,10,FALSE)</f>
        <v>#N/A</v>
      </c>
      <c r="G286" s="224" t="str">
        <f>'E-2'!G288</f>
        <v>--</v>
      </c>
      <c r="H286" s="225" t="e">
        <f>VLOOKUP($B286,'CAO-RBC'!$B$4:$J$266,3,FALSE)</f>
        <v>#N/A</v>
      </c>
      <c r="I286" s="226" t="e">
        <f t="shared" si="33"/>
        <v>#N/A</v>
      </c>
      <c r="J286" s="225" t="e">
        <f>VLOOKUP($B286,'CAO-RBC'!$B$4:$J$266,4,FALSE)</f>
        <v>#N/A</v>
      </c>
      <c r="K286" s="22" t="e">
        <f t="shared" si="34"/>
        <v>#N/A</v>
      </c>
      <c r="L286" s="227" t="str">
        <f>'E-2'!H288</f>
        <v>--</v>
      </c>
      <c r="M286" s="225" t="e">
        <f>VLOOKUP($B286,'CAO-RBC'!$B$4:$J$266,5,FALSE)</f>
        <v>#N/A</v>
      </c>
      <c r="N286" s="228" t="e">
        <f t="shared" si="35"/>
        <v>#N/A</v>
      </c>
      <c r="O286" s="225" t="e">
        <f>VLOOKUP($B286,'CAO-RBC'!$B$4:$J$266,6,FALSE)</f>
        <v>#N/A</v>
      </c>
      <c r="P286" s="26" t="e">
        <f t="shared" si="36"/>
        <v>#N/A</v>
      </c>
      <c r="Q286" s="85" t="str">
        <f>'E-2'!I288</f>
        <v>--</v>
      </c>
      <c r="R286" s="225" t="e">
        <f>VLOOKUP($B286,'CAO-RBC'!$B$4:$J$266,7,FALSE)</f>
        <v>#N/A</v>
      </c>
      <c r="S286" s="226" t="e">
        <f t="shared" si="37"/>
        <v>#N/A</v>
      </c>
      <c r="T286" s="225" t="e">
        <f>VLOOKUP($B286,'CAO-RBC'!$B$4:$J$266,8,FALSE)</f>
        <v>#N/A</v>
      </c>
      <c r="U286" s="26" t="e">
        <f t="shared" si="38"/>
        <v>#N/A</v>
      </c>
      <c r="V286" s="104" t="str">
        <f>'E-2'!J288</f>
        <v>--</v>
      </c>
      <c r="W286" s="225" t="e">
        <f>VLOOKUP($B286,'CAO-RBC'!$B$4:$J$266,9,FALSE)</f>
        <v>#N/A</v>
      </c>
      <c r="X286" s="26" t="e">
        <f t="shared" si="39"/>
        <v>#N/A</v>
      </c>
    </row>
    <row r="287" spans="2:24">
      <c r="B287" s="229" t="str">
        <f>IF('E-2'!D289="Y",'E-2'!B289,"--")</f>
        <v>--</v>
      </c>
      <c r="C287" s="162" t="str">
        <f>IF('E-2'!D289="Y",'E-2'!C289,"--")</f>
        <v>--</v>
      </c>
      <c r="D287" s="193" t="str">
        <f>IF('E-2'!D289="Y",'E-2'!D289,"--")</f>
        <v>--</v>
      </c>
      <c r="E287" s="192" t="e">
        <f t="shared" si="32"/>
        <v>#N/A</v>
      </c>
      <c r="F287" s="106" t="e">
        <f>VLOOKUP(B287,'CAO-RBC'!$B$5:$K$265,10,FALSE)</f>
        <v>#N/A</v>
      </c>
      <c r="G287" s="224" t="str">
        <f>'E-2'!G289</f>
        <v>--</v>
      </c>
      <c r="H287" s="225" t="e">
        <f>VLOOKUP($B287,'CAO-RBC'!$B$4:$J$266,3,FALSE)</f>
        <v>#N/A</v>
      </c>
      <c r="I287" s="226" t="e">
        <f t="shared" si="33"/>
        <v>#N/A</v>
      </c>
      <c r="J287" s="225" t="e">
        <f>VLOOKUP($B287,'CAO-RBC'!$B$4:$J$266,4,FALSE)</f>
        <v>#N/A</v>
      </c>
      <c r="K287" s="22" t="e">
        <f t="shared" si="34"/>
        <v>#N/A</v>
      </c>
      <c r="L287" s="227" t="str">
        <f>'E-2'!H289</f>
        <v>--</v>
      </c>
      <c r="M287" s="225" t="e">
        <f>VLOOKUP($B287,'CAO-RBC'!$B$4:$J$266,5,FALSE)</f>
        <v>#N/A</v>
      </c>
      <c r="N287" s="228" t="e">
        <f t="shared" si="35"/>
        <v>#N/A</v>
      </c>
      <c r="O287" s="225" t="e">
        <f>VLOOKUP($B287,'CAO-RBC'!$B$4:$J$266,6,FALSE)</f>
        <v>#N/A</v>
      </c>
      <c r="P287" s="26" t="e">
        <f t="shared" si="36"/>
        <v>#N/A</v>
      </c>
      <c r="Q287" s="85" t="str">
        <f>'E-2'!I289</f>
        <v>--</v>
      </c>
      <c r="R287" s="225" t="e">
        <f>VLOOKUP($B287,'CAO-RBC'!$B$4:$J$266,7,FALSE)</f>
        <v>#N/A</v>
      </c>
      <c r="S287" s="226" t="e">
        <f t="shared" si="37"/>
        <v>#N/A</v>
      </c>
      <c r="T287" s="225" t="e">
        <f>VLOOKUP($B287,'CAO-RBC'!$B$4:$J$266,8,FALSE)</f>
        <v>#N/A</v>
      </c>
      <c r="U287" s="26" t="e">
        <f t="shared" si="38"/>
        <v>#N/A</v>
      </c>
      <c r="V287" s="104" t="str">
        <f>'E-2'!J289</f>
        <v>--</v>
      </c>
      <c r="W287" s="225" t="e">
        <f>VLOOKUP($B287,'CAO-RBC'!$B$4:$J$266,9,FALSE)</f>
        <v>#N/A</v>
      </c>
      <c r="X287" s="26" t="e">
        <f t="shared" si="39"/>
        <v>#N/A</v>
      </c>
    </row>
    <row r="288" spans="2:24">
      <c r="B288" s="229" t="str">
        <f>IF('E-2'!D290="Y",'E-2'!B290,"--")</f>
        <v>--</v>
      </c>
      <c r="C288" s="162" t="str">
        <f>IF('E-2'!D290="Y",'E-2'!C290,"--")</f>
        <v>--</v>
      </c>
      <c r="D288" s="193" t="str">
        <f>IF('E-2'!D290="Y",'E-2'!D290,"--")</f>
        <v>--</v>
      </c>
      <c r="E288" s="192" t="e">
        <f t="shared" si="32"/>
        <v>#N/A</v>
      </c>
      <c r="F288" s="106" t="e">
        <f>VLOOKUP(B288,'CAO-RBC'!$B$5:$K$265,10,FALSE)</f>
        <v>#N/A</v>
      </c>
      <c r="G288" s="224" t="str">
        <f>'E-2'!G290</f>
        <v>--</v>
      </c>
      <c r="H288" s="225" t="e">
        <f>VLOOKUP($B288,'CAO-RBC'!$B$4:$J$266,3,FALSE)</f>
        <v>#N/A</v>
      </c>
      <c r="I288" s="226" t="e">
        <f t="shared" si="33"/>
        <v>#N/A</v>
      </c>
      <c r="J288" s="225" t="e">
        <f>VLOOKUP($B288,'CAO-RBC'!$B$4:$J$266,4,FALSE)</f>
        <v>#N/A</v>
      </c>
      <c r="K288" s="22" t="e">
        <f t="shared" si="34"/>
        <v>#N/A</v>
      </c>
      <c r="L288" s="227" t="str">
        <f>'E-2'!H290</f>
        <v>--</v>
      </c>
      <c r="M288" s="225" t="e">
        <f>VLOOKUP($B288,'CAO-RBC'!$B$4:$J$266,5,FALSE)</f>
        <v>#N/A</v>
      </c>
      <c r="N288" s="228" t="e">
        <f t="shared" si="35"/>
        <v>#N/A</v>
      </c>
      <c r="O288" s="225" t="e">
        <f>VLOOKUP($B288,'CAO-RBC'!$B$4:$J$266,6,FALSE)</f>
        <v>#N/A</v>
      </c>
      <c r="P288" s="26" t="e">
        <f t="shared" si="36"/>
        <v>#N/A</v>
      </c>
      <c r="Q288" s="85" t="str">
        <f>'E-2'!I290</f>
        <v>--</v>
      </c>
      <c r="R288" s="225" t="e">
        <f>VLOOKUP($B288,'CAO-RBC'!$B$4:$J$266,7,FALSE)</f>
        <v>#N/A</v>
      </c>
      <c r="S288" s="226" t="e">
        <f t="shared" si="37"/>
        <v>#N/A</v>
      </c>
      <c r="T288" s="225" t="e">
        <f>VLOOKUP($B288,'CAO-RBC'!$B$4:$J$266,8,FALSE)</f>
        <v>#N/A</v>
      </c>
      <c r="U288" s="26" t="e">
        <f t="shared" si="38"/>
        <v>#N/A</v>
      </c>
      <c r="V288" s="104" t="str">
        <f>'E-2'!J290</f>
        <v>--</v>
      </c>
      <c r="W288" s="225" t="e">
        <f>VLOOKUP($B288,'CAO-RBC'!$B$4:$J$266,9,FALSE)</f>
        <v>#N/A</v>
      </c>
      <c r="X288" s="26" t="e">
        <f t="shared" si="39"/>
        <v>#N/A</v>
      </c>
    </row>
    <row r="289" spans="2:24">
      <c r="B289" s="229" t="str">
        <f>IF('E-2'!D291="Y",'E-2'!B291,"--")</f>
        <v>--</v>
      </c>
      <c r="C289" s="162" t="str">
        <f>IF('E-2'!D291="Y",'E-2'!C291,"--")</f>
        <v>--</v>
      </c>
      <c r="D289" s="193" t="str">
        <f>IF('E-2'!D291="Y",'E-2'!D291,"--")</f>
        <v>--</v>
      </c>
      <c r="E289" s="192" t="e">
        <f t="shared" si="32"/>
        <v>#N/A</v>
      </c>
      <c r="F289" s="106" t="e">
        <f>VLOOKUP(B289,'CAO-RBC'!$B$5:$K$265,10,FALSE)</f>
        <v>#N/A</v>
      </c>
      <c r="G289" s="224" t="str">
        <f>'E-2'!G291</f>
        <v>--</v>
      </c>
      <c r="H289" s="225" t="e">
        <f>VLOOKUP($B289,'CAO-RBC'!$B$4:$J$266,3,FALSE)</f>
        <v>#N/A</v>
      </c>
      <c r="I289" s="226" t="e">
        <f t="shared" si="33"/>
        <v>#N/A</v>
      </c>
      <c r="J289" s="225" t="e">
        <f>VLOOKUP($B289,'CAO-RBC'!$B$4:$J$266,4,FALSE)</f>
        <v>#N/A</v>
      </c>
      <c r="K289" s="22" t="e">
        <f t="shared" si="34"/>
        <v>#N/A</v>
      </c>
      <c r="L289" s="227" t="str">
        <f>'E-2'!H291</f>
        <v>--</v>
      </c>
      <c r="M289" s="225" t="e">
        <f>VLOOKUP($B289,'CAO-RBC'!$B$4:$J$266,5,FALSE)</f>
        <v>#N/A</v>
      </c>
      <c r="N289" s="228" t="e">
        <f t="shared" si="35"/>
        <v>#N/A</v>
      </c>
      <c r="O289" s="225" t="e">
        <f>VLOOKUP($B289,'CAO-RBC'!$B$4:$J$266,6,FALSE)</f>
        <v>#N/A</v>
      </c>
      <c r="P289" s="26" t="e">
        <f t="shared" si="36"/>
        <v>#N/A</v>
      </c>
      <c r="Q289" s="85" t="str">
        <f>'E-2'!I291</f>
        <v>--</v>
      </c>
      <c r="R289" s="225" t="e">
        <f>VLOOKUP($B289,'CAO-RBC'!$B$4:$J$266,7,FALSE)</f>
        <v>#N/A</v>
      </c>
      <c r="S289" s="226" t="e">
        <f t="shared" si="37"/>
        <v>#N/A</v>
      </c>
      <c r="T289" s="225" t="e">
        <f>VLOOKUP($B289,'CAO-RBC'!$B$4:$J$266,8,FALSE)</f>
        <v>#N/A</v>
      </c>
      <c r="U289" s="26" t="e">
        <f t="shared" si="38"/>
        <v>#N/A</v>
      </c>
      <c r="V289" s="104" t="str">
        <f>'E-2'!J291</f>
        <v>--</v>
      </c>
      <c r="W289" s="225" t="e">
        <f>VLOOKUP($B289,'CAO-RBC'!$B$4:$J$266,9,FALSE)</f>
        <v>#N/A</v>
      </c>
      <c r="X289" s="26" t="e">
        <f t="shared" si="39"/>
        <v>#N/A</v>
      </c>
    </row>
    <row r="290" spans="2:24">
      <c r="B290" s="229" t="str">
        <f>IF('E-2'!D292="Y",'E-2'!B292,"--")</f>
        <v>--</v>
      </c>
      <c r="C290" s="162" t="str">
        <f>IF('E-2'!D292="Y",'E-2'!C292,"--")</f>
        <v>--</v>
      </c>
      <c r="D290" s="193" t="str">
        <f>IF('E-2'!D292="Y",'E-2'!D292,"--")</f>
        <v>--</v>
      </c>
      <c r="E290" s="192" t="e">
        <f t="shared" si="32"/>
        <v>#N/A</v>
      </c>
      <c r="F290" s="106" t="e">
        <f>VLOOKUP(B290,'CAO-RBC'!$B$5:$K$265,10,FALSE)</f>
        <v>#N/A</v>
      </c>
      <c r="G290" s="224" t="str">
        <f>'E-2'!G292</f>
        <v>--</v>
      </c>
      <c r="H290" s="225" t="e">
        <f>VLOOKUP($B290,'CAO-RBC'!$B$4:$J$266,3,FALSE)</f>
        <v>#N/A</v>
      </c>
      <c r="I290" s="226" t="e">
        <f t="shared" si="33"/>
        <v>#N/A</v>
      </c>
      <c r="J290" s="225" t="e">
        <f>VLOOKUP($B290,'CAO-RBC'!$B$4:$J$266,4,FALSE)</f>
        <v>#N/A</v>
      </c>
      <c r="K290" s="22" t="e">
        <f t="shared" si="34"/>
        <v>#N/A</v>
      </c>
      <c r="L290" s="227" t="str">
        <f>'E-2'!H292</f>
        <v>--</v>
      </c>
      <c r="M290" s="225" t="e">
        <f>VLOOKUP($B290,'CAO-RBC'!$B$4:$J$266,5,FALSE)</f>
        <v>#N/A</v>
      </c>
      <c r="N290" s="228" t="e">
        <f t="shared" si="35"/>
        <v>#N/A</v>
      </c>
      <c r="O290" s="225" t="e">
        <f>VLOOKUP($B290,'CAO-RBC'!$B$4:$J$266,6,FALSE)</f>
        <v>#N/A</v>
      </c>
      <c r="P290" s="26" t="e">
        <f t="shared" si="36"/>
        <v>#N/A</v>
      </c>
      <c r="Q290" s="85" t="str">
        <f>'E-2'!I292</f>
        <v>--</v>
      </c>
      <c r="R290" s="225" t="e">
        <f>VLOOKUP($B290,'CAO-RBC'!$B$4:$J$266,7,FALSE)</f>
        <v>#N/A</v>
      </c>
      <c r="S290" s="226" t="e">
        <f t="shared" si="37"/>
        <v>#N/A</v>
      </c>
      <c r="T290" s="225" t="e">
        <f>VLOOKUP($B290,'CAO-RBC'!$B$4:$J$266,8,FALSE)</f>
        <v>#N/A</v>
      </c>
      <c r="U290" s="26" t="e">
        <f t="shared" si="38"/>
        <v>#N/A</v>
      </c>
      <c r="V290" s="104" t="str">
        <f>'E-2'!J292</f>
        <v>--</v>
      </c>
      <c r="W290" s="225" t="e">
        <f>VLOOKUP($B290,'CAO-RBC'!$B$4:$J$266,9,FALSE)</f>
        <v>#N/A</v>
      </c>
      <c r="X290" s="26" t="e">
        <f t="shared" si="39"/>
        <v>#N/A</v>
      </c>
    </row>
    <row r="291" spans="2:24">
      <c r="B291" s="229" t="str">
        <f>IF('E-2'!D293="Y",'E-2'!B293,"--")</f>
        <v>--</v>
      </c>
      <c r="C291" s="162" t="str">
        <f>IF('E-2'!D293="Y",'E-2'!C293,"--")</f>
        <v>--</v>
      </c>
      <c r="D291" s="193" t="str">
        <f>IF('E-2'!D293="Y",'E-2'!D293,"--")</f>
        <v>--</v>
      </c>
      <c r="E291" s="192" t="e">
        <f t="shared" si="32"/>
        <v>#N/A</v>
      </c>
      <c r="F291" s="106" t="e">
        <f>VLOOKUP(B291,'CAO-RBC'!$B$5:$K$265,10,FALSE)</f>
        <v>#N/A</v>
      </c>
      <c r="G291" s="224" t="str">
        <f>'E-2'!G293</f>
        <v>--</v>
      </c>
      <c r="H291" s="225" t="e">
        <f>VLOOKUP($B291,'CAO-RBC'!$B$4:$J$266,3,FALSE)</f>
        <v>#N/A</v>
      </c>
      <c r="I291" s="226" t="e">
        <f t="shared" si="33"/>
        <v>#N/A</v>
      </c>
      <c r="J291" s="225" t="e">
        <f>VLOOKUP($B291,'CAO-RBC'!$B$4:$J$266,4,FALSE)</f>
        <v>#N/A</v>
      </c>
      <c r="K291" s="22" t="e">
        <f t="shared" si="34"/>
        <v>#N/A</v>
      </c>
      <c r="L291" s="227" t="str">
        <f>'E-2'!H293</f>
        <v>--</v>
      </c>
      <c r="M291" s="225" t="e">
        <f>VLOOKUP($B291,'CAO-RBC'!$B$4:$J$266,5,FALSE)</f>
        <v>#N/A</v>
      </c>
      <c r="N291" s="228" t="e">
        <f t="shared" si="35"/>
        <v>#N/A</v>
      </c>
      <c r="O291" s="225" t="e">
        <f>VLOOKUP($B291,'CAO-RBC'!$B$4:$J$266,6,FALSE)</f>
        <v>#N/A</v>
      </c>
      <c r="P291" s="26" t="e">
        <f t="shared" si="36"/>
        <v>#N/A</v>
      </c>
      <c r="Q291" s="85" t="str">
        <f>'E-2'!I293</f>
        <v>--</v>
      </c>
      <c r="R291" s="225" t="e">
        <f>VLOOKUP($B291,'CAO-RBC'!$B$4:$J$266,7,FALSE)</f>
        <v>#N/A</v>
      </c>
      <c r="S291" s="226" t="e">
        <f t="shared" si="37"/>
        <v>#N/A</v>
      </c>
      <c r="T291" s="225" t="e">
        <f>VLOOKUP($B291,'CAO-RBC'!$B$4:$J$266,8,FALSE)</f>
        <v>#N/A</v>
      </c>
      <c r="U291" s="26" t="e">
        <f t="shared" si="38"/>
        <v>#N/A</v>
      </c>
      <c r="V291" s="104" t="str">
        <f>'E-2'!J293</f>
        <v>--</v>
      </c>
      <c r="W291" s="225" t="e">
        <f>VLOOKUP($B291,'CAO-RBC'!$B$4:$J$266,9,FALSE)</f>
        <v>#N/A</v>
      </c>
      <c r="X291" s="26" t="e">
        <f t="shared" si="39"/>
        <v>#N/A</v>
      </c>
    </row>
    <row r="292" spans="2:24">
      <c r="B292" s="229" t="str">
        <f>IF('E-2'!D294="Y",'E-2'!B294,"--")</f>
        <v>--</v>
      </c>
      <c r="C292" s="162" t="str">
        <f>IF('E-2'!D294="Y",'E-2'!C294,"--")</f>
        <v>--</v>
      </c>
      <c r="D292" s="193" t="str">
        <f>IF('E-2'!D294="Y",'E-2'!D294,"--")</f>
        <v>--</v>
      </c>
      <c r="E292" s="192" t="e">
        <f t="shared" si="32"/>
        <v>#N/A</v>
      </c>
      <c r="F292" s="106" t="e">
        <f>VLOOKUP(B292,'CAO-RBC'!$B$5:$K$265,10,FALSE)</f>
        <v>#N/A</v>
      </c>
      <c r="G292" s="224" t="str">
        <f>'E-2'!G294</f>
        <v>--</v>
      </c>
      <c r="H292" s="225" t="e">
        <f>VLOOKUP($B292,'CAO-RBC'!$B$4:$J$266,3,FALSE)</f>
        <v>#N/A</v>
      </c>
      <c r="I292" s="226" t="e">
        <f t="shared" si="33"/>
        <v>#N/A</v>
      </c>
      <c r="J292" s="225" t="e">
        <f>VLOOKUP($B292,'CAO-RBC'!$B$4:$J$266,4,FALSE)</f>
        <v>#N/A</v>
      </c>
      <c r="K292" s="22" t="e">
        <f t="shared" si="34"/>
        <v>#N/A</v>
      </c>
      <c r="L292" s="227" t="str">
        <f>'E-2'!H294</f>
        <v>--</v>
      </c>
      <c r="M292" s="225" t="e">
        <f>VLOOKUP($B292,'CAO-RBC'!$B$4:$J$266,5,FALSE)</f>
        <v>#N/A</v>
      </c>
      <c r="N292" s="228" t="e">
        <f t="shared" si="35"/>
        <v>#N/A</v>
      </c>
      <c r="O292" s="225" t="e">
        <f>VLOOKUP($B292,'CAO-RBC'!$B$4:$J$266,6,FALSE)</f>
        <v>#N/A</v>
      </c>
      <c r="P292" s="26" t="e">
        <f t="shared" si="36"/>
        <v>#N/A</v>
      </c>
      <c r="Q292" s="85" t="str">
        <f>'E-2'!I294</f>
        <v>--</v>
      </c>
      <c r="R292" s="225" t="e">
        <f>VLOOKUP($B292,'CAO-RBC'!$B$4:$J$266,7,FALSE)</f>
        <v>#N/A</v>
      </c>
      <c r="S292" s="226" t="e">
        <f t="shared" si="37"/>
        <v>#N/A</v>
      </c>
      <c r="T292" s="225" t="e">
        <f>VLOOKUP($B292,'CAO-RBC'!$B$4:$J$266,8,FALSE)</f>
        <v>#N/A</v>
      </c>
      <c r="U292" s="26" t="e">
        <f t="shared" si="38"/>
        <v>#N/A</v>
      </c>
      <c r="V292" s="104" t="str">
        <f>'E-2'!J294</f>
        <v>--</v>
      </c>
      <c r="W292" s="225" t="e">
        <f>VLOOKUP($B292,'CAO-RBC'!$B$4:$J$266,9,FALSE)</f>
        <v>#N/A</v>
      </c>
      <c r="X292" s="26" t="e">
        <f t="shared" si="39"/>
        <v>#N/A</v>
      </c>
    </row>
    <row r="293" spans="2:24">
      <c r="B293" s="229" t="str">
        <f>IF('E-2'!D295="Y",'E-2'!B295,"--")</f>
        <v>--</v>
      </c>
      <c r="C293" s="162" t="str">
        <f>IF('E-2'!D295="Y",'E-2'!C295,"--")</f>
        <v>--</v>
      </c>
      <c r="D293" s="193" t="str">
        <f>IF('E-2'!D295="Y",'E-2'!D295,"--")</f>
        <v>--</v>
      </c>
      <c r="E293" s="192" t="e">
        <f t="shared" si="32"/>
        <v>#N/A</v>
      </c>
      <c r="F293" s="106" t="e">
        <f>VLOOKUP(B293,'CAO-RBC'!$B$5:$K$265,10,FALSE)</f>
        <v>#N/A</v>
      </c>
      <c r="G293" s="224" t="str">
        <f>'E-2'!G295</f>
        <v>--</v>
      </c>
      <c r="H293" s="225" t="e">
        <f>VLOOKUP($B293,'CAO-RBC'!$B$4:$J$266,3,FALSE)</f>
        <v>#N/A</v>
      </c>
      <c r="I293" s="226" t="e">
        <f t="shared" si="33"/>
        <v>#N/A</v>
      </c>
      <c r="J293" s="225" t="e">
        <f>VLOOKUP($B293,'CAO-RBC'!$B$4:$J$266,4,FALSE)</f>
        <v>#N/A</v>
      </c>
      <c r="K293" s="22" t="e">
        <f t="shared" si="34"/>
        <v>#N/A</v>
      </c>
      <c r="L293" s="227" t="str">
        <f>'E-2'!H295</f>
        <v>--</v>
      </c>
      <c r="M293" s="225" t="e">
        <f>VLOOKUP($B293,'CAO-RBC'!$B$4:$J$266,5,FALSE)</f>
        <v>#N/A</v>
      </c>
      <c r="N293" s="228" t="e">
        <f t="shared" si="35"/>
        <v>#N/A</v>
      </c>
      <c r="O293" s="225" t="e">
        <f>VLOOKUP($B293,'CAO-RBC'!$B$4:$J$266,6,FALSE)</f>
        <v>#N/A</v>
      </c>
      <c r="P293" s="26" t="e">
        <f t="shared" si="36"/>
        <v>#N/A</v>
      </c>
      <c r="Q293" s="85" t="str">
        <f>'E-2'!I295</f>
        <v>--</v>
      </c>
      <c r="R293" s="225" t="e">
        <f>VLOOKUP($B293,'CAO-RBC'!$B$4:$J$266,7,FALSE)</f>
        <v>#N/A</v>
      </c>
      <c r="S293" s="226" t="e">
        <f t="shared" si="37"/>
        <v>#N/A</v>
      </c>
      <c r="T293" s="225" t="e">
        <f>VLOOKUP($B293,'CAO-RBC'!$B$4:$J$266,8,FALSE)</f>
        <v>#N/A</v>
      </c>
      <c r="U293" s="26" t="e">
        <f t="shared" si="38"/>
        <v>#N/A</v>
      </c>
      <c r="V293" s="104" t="str">
        <f>'E-2'!J295</f>
        <v>--</v>
      </c>
      <c r="W293" s="225" t="e">
        <f>VLOOKUP($B293,'CAO-RBC'!$B$4:$J$266,9,FALSE)</f>
        <v>#N/A</v>
      </c>
      <c r="X293" s="26" t="e">
        <f t="shared" si="39"/>
        <v>#N/A</v>
      </c>
    </row>
    <row r="294" spans="2:24">
      <c r="B294" s="229" t="str">
        <f>IF('E-2'!D296="Y",'E-2'!B296,"--")</f>
        <v>--</v>
      </c>
      <c r="C294" s="162" t="str">
        <f>IF('E-2'!D296="Y",'E-2'!C296,"--")</f>
        <v>--</v>
      </c>
      <c r="D294" s="193" t="str">
        <f>IF('E-2'!D296="Y",'E-2'!D296,"--")</f>
        <v>--</v>
      </c>
      <c r="E294" s="192" t="e">
        <f t="shared" si="32"/>
        <v>#N/A</v>
      </c>
      <c r="F294" s="106" t="e">
        <f>VLOOKUP(B294,'CAO-RBC'!$B$5:$K$265,10,FALSE)</f>
        <v>#N/A</v>
      </c>
      <c r="G294" s="224" t="str">
        <f>'E-2'!G296</f>
        <v>--</v>
      </c>
      <c r="H294" s="225" t="e">
        <f>VLOOKUP($B294,'CAO-RBC'!$B$4:$J$266,3,FALSE)</f>
        <v>#N/A</v>
      </c>
      <c r="I294" s="226" t="e">
        <f t="shared" si="33"/>
        <v>#N/A</v>
      </c>
      <c r="J294" s="225" t="e">
        <f>VLOOKUP($B294,'CAO-RBC'!$B$4:$J$266,4,FALSE)</f>
        <v>#N/A</v>
      </c>
      <c r="K294" s="22" t="e">
        <f t="shared" si="34"/>
        <v>#N/A</v>
      </c>
      <c r="L294" s="227" t="str">
        <f>'E-2'!H296</f>
        <v>--</v>
      </c>
      <c r="M294" s="225" t="e">
        <f>VLOOKUP($B294,'CAO-RBC'!$B$4:$J$266,5,FALSE)</f>
        <v>#N/A</v>
      </c>
      <c r="N294" s="228" t="e">
        <f t="shared" si="35"/>
        <v>#N/A</v>
      </c>
      <c r="O294" s="225" t="e">
        <f>VLOOKUP($B294,'CAO-RBC'!$B$4:$J$266,6,FALSE)</f>
        <v>#N/A</v>
      </c>
      <c r="P294" s="26" t="e">
        <f t="shared" si="36"/>
        <v>#N/A</v>
      </c>
      <c r="Q294" s="85" t="str">
        <f>'E-2'!I296</f>
        <v>--</v>
      </c>
      <c r="R294" s="225" t="e">
        <f>VLOOKUP($B294,'CAO-RBC'!$B$4:$J$266,7,FALSE)</f>
        <v>#N/A</v>
      </c>
      <c r="S294" s="226" t="e">
        <f t="shared" si="37"/>
        <v>#N/A</v>
      </c>
      <c r="T294" s="225" t="e">
        <f>VLOOKUP($B294,'CAO-RBC'!$B$4:$J$266,8,FALSE)</f>
        <v>#N/A</v>
      </c>
      <c r="U294" s="26" t="e">
        <f t="shared" si="38"/>
        <v>#N/A</v>
      </c>
      <c r="V294" s="104" t="str">
        <f>'E-2'!J296</f>
        <v>--</v>
      </c>
      <c r="W294" s="225" t="e">
        <f>VLOOKUP($B294,'CAO-RBC'!$B$4:$J$266,9,FALSE)</f>
        <v>#N/A</v>
      </c>
      <c r="X294" s="26" t="e">
        <f t="shared" si="39"/>
        <v>#N/A</v>
      </c>
    </row>
    <row r="295" spans="2:24">
      <c r="B295" s="229" t="str">
        <f>IF('E-2'!D297="Y",'E-2'!B297,"--")</f>
        <v>--</v>
      </c>
      <c r="C295" s="162" t="str">
        <f>IF('E-2'!D297="Y",'E-2'!C297,"--")</f>
        <v>--</v>
      </c>
      <c r="D295" s="193" t="str">
        <f>IF('E-2'!D297="Y",'E-2'!D297,"--")</f>
        <v>--</v>
      </c>
      <c r="E295" s="192" t="e">
        <f t="shared" si="32"/>
        <v>#N/A</v>
      </c>
      <c r="F295" s="106" t="e">
        <f>VLOOKUP(B295,'CAO-RBC'!$B$5:$K$265,10,FALSE)</f>
        <v>#N/A</v>
      </c>
      <c r="G295" s="224" t="str">
        <f>'E-2'!G297</f>
        <v>--</v>
      </c>
      <c r="H295" s="225" t="e">
        <f>VLOOKUP($B295,'CAO-RBC'!$B$4:$J$266,3,FALSE)</f>
        <v>#N/A</v>
      </c>
      <c r="I295" s="226" t="e">
        <f t="shared" si="33"/>
        <v>#N/A</v>
      </c>
      <c r="J295" s="225" t="e">
        <f>VLOOKUP($B295,'CAO-RBC'!$B$4:$J$266,4,FALSE)</f>
        <v>#N/A</v>
      </c>
      <c r="K295" s="22" t="e">
        <f t="shared" si="34"/>
        <v>#N/A</v>
      </c>
      <c r="L295" s="227" t="str">
        <f>'E-2'!H297</f>
        <v>--</v>
      </c>
      <c r="M295" s="225" t="e">
        <f>VLOOKUP($B295,'CAO-RBC'!$B$4:$J$266,5,FALSE)</f>
        <v>#N/A</v>
      </c>
      <c r="N295" s="228" t="e">
        <f t="shared" si="35"/>
        <v>#N/A</v>
      </c>
      <c r="O295" s="225" t="e">
        <f>VLOOKUP($B295,'CAO-RBC'!$B$4:$J$266,6,FALSE)</f>
        <v>#N/A</v>
      </c>
      <c r="P295" s="26" t="e">
        <f t="shared" si="36"/>
        <v>#N/A</v>
      </c>
      <c r="Q295" s="85" t="str">
        <f>'E-2'!I297</f>
        <v>--</v>
      </c>
      <c r="R295" s="225" t="e">
        <f>VLOOKUP($B295,'CAO-RBC'!$B$4:$J$266,7,FALSE)</f>
        <v>#N/A</v>
      </c>
      <c r="S295" s="226" t="e">
        <f t="shared" si="37"/>
        <v>#N/A</v>
      </c>
      <c r="T295" s="225" t="e">
        <f>VLOOKUP($B295,'CAO-RBC'!$B$4:$J$266,8,FALSE)</f>
        <v>#N/A</v>
      </c>
      <c r="U295" s="26" t="e">
        <f t="shared" si="38"/>
        <v>#N/A</v>
      </c>
      <c r="V295" s="104" t="str">
        <f>'E-2'!J297</f>
        <v>--</v>
      </c>
      <c r="W295" s="225" t="e">
        <f>VLOOKUP($B295,'CAO-RBC'!$B$4:$J$266,9,FALSE)</f>
        <v>#N/A</v>
      </c>
      <c r="X295" s="26" t="e">
        <f t="shared" si="39"/>
        <v>#N/A</v>
      </c>
    </row>
    <row r="296" spans="2:24">
      <c r="B296" s="229" t="str">
        <f>IF('E-2'!D298="Y",'E-2'!B298,"--")</f>
        <v>--</v>
      </c>
      <c r="C296" s="162" t="str">
        <f>IF('E-2'!D298="Y",'E-2'!C298,"--")</f>
        <v>--</v>
      </c>
      <c r="D296" s="193" t="str">
        <f>IF('E-2'!D298="Y",'E-2'!D298,"--")</f>
        <v>--</v>
      </c>
      <c r="E296" s="192" t="e">
        <f t="shared" si="32"/>
        <v>#N/A</v>
      </c>
      <c r="F296" s="106" t="e">
        <f>VLOOKUP(B296,'CAO-RBC'!$B$5:$K$265,10,FALSE)</f>
        <v>#N/A</v>
      </c>
      <c r="G296" s="224" t="str">
        <f>'E-2'!G298</f>
        <v>--</v>
      </c>
      <c r="H296" s="225" t="e">
        <f>VLOOKUP($B296,'CAO-RBC'!$B$4:$J$266,3,FALSE)</f>
        <v>#N/A</v>
      </c>
      <c r="I296" s="226" t="e">
        <f t="shared" si="33"/>
        <v>#N/A</v>
      </c>
      <c r="J296" s="225" t="e">
        <f>VLOOKUP($B296,'CAO-RBC'!$B$4:$J$266,4,FALSE)</f>
        <v>#N/A</v>
      </c>
      <c r="K296" s="22" t="e">
        <f t="shared" si="34"/>
        <v>#N/A</v>
      </c>
      <c r="L296" s="227" t="str">
        <f>'E-2'!H298</f>
        <v>--</v>
      </c>
      <c r="M296" s="225" t="e">
        <f>VLOOKUP($B296,'CAO-RBC'!$B$4:$J$266,5,FALSE)</f>
        <v>#N/A</v>
      </c>
      <c r="N296" s="228" t="e">
        <f t="shared" si="35"/>
        <v>#N/A</v>
      </c>
      <c r="O296" s="225" t="e">
        <f>VLOOKUP($B296,'CAO-RBC'!$B$4:$J$266,6,FALSE)</f>
        <v>#N/A</v>
      </c>
      <c r="P296" s="26" t="e">
        <f t="shared" si="36"/>
        <v>#N/A</v>
      </c>
      <c r="Q296" s="85" t="str">
        <f>'E-2'!I298</f>
        <v>--</v>
      </c>
      <c r="R296" s="225" t="e">
        <f>VLOOKUP($B296,'CAO-RBC'!$B$4:$J$266,7,FALSE)</f>
        <v>#N/A</v>
      </c>
      <c r="S296" s="226" t="e">
        <f t="shared" si="37"/>
        <v>#N/A</v>
      </c>
      <c r="T296" s="225" t="e">
        <f>VLOOKUP($B296,'CAO-RBC'!$B$4:$J$266,8,FALSE)</f>
        <v>#N/A</v>
      </c>
      <c r="U296" s="26" t="e">
        <f t="shared" si="38"/>
        <v>#N/A</v>
      </c>
      <c r="V296" s="104" t="str">
        <f>'E-2'!J298</f>
        <v>--</v>
      </c>
      <c r="W296" s="225" t="e">
        <f>VLOOKUP($B296,'CAO-RBC'!$B$4:$J$266,9,FALSE)</f>
        <v>#N/A</v>
      </c>
      <c r="X296" s="26" t="e">
        <f t="shared" si="39"/>
        <v>#N/A</v>
      </c>
    </row>
    <row r="297" spans="2:24">
      <c r="B297" s="229" t="str">
        <f>IF('E-2'!D299="Y",'E-2'!B299,"--")</f>
        <v>--</v>
      </c>
      <c r="C297" s="162" t="str">
        <f>IF('E-2'!D299="Y",'E-2'!C299,"--")</f>
        <v>--</v>
      </c>
      <c r="D297" s="193" t="str">
        <f>IF('E-2'!D299="Y",'E-2'!D299,"--")</f>
        <v>--</v>
      </c>
      <c r="E297" s="192" t="e">
        <f t="shared" si="32"/>
        <v>#N/A</v>
      </c>
      <c r="F297" s="106" t="e">
        <f>VLOOKUP(B297,'CAO-RBC'!$B$5:$K$265,10,FALSE)</f>
        <v>#N/A</v>
      </c>
      <c r="G297" s="224" t="str">
        <f>'E-2'!G299</f>
        <v>--</v>
      </c>
      <c r="H297" s="225" t="e">
        <f>VLOOKUP($B297,'CAO-RBC'!$B$4:$J$266,3,FALSE)</f>
        <v>#N/A</v>
      </c>
      <c r="I297" s="226" t="e">
        <f t="shared" si="33"/>
        <v>#N/A</v>
      </c>
      <c r="J297" s="225" t="e">
        <f>VLOOKUP($B297,'CAO-RBC'!$B$4:$J$266,4,FALSE)</f>
        <v>#N/A</v>
      </c>
      <c r="K297" s="22" t="e">
        <f t="shared" si="34"/>
        <v>#N/A</v>
      </c>
      <c r="L297" s="227" t="str">
        <f>'E-2'!H299</f>
        <v>--</v>
      </c>
      <c r="M297" s="225" t="e">
        <f>VLOOKUP($B297,'CAO-RBC'!$B$4:$J$266,5,FALSE)</f>
        <v>#N/A</v>
      </c>
      <c r="N297" s="228" t="e">
        <f t="shared" si="35"/>
        <v>#N/A</v>
      </c>
      <c r="O297" s="225" t="e">
        <f>VLOOKUP($B297,'CAO-RBC'!$B$4:$J$266,6,FALSE)</f>
        <v>#N/A</v>
      </c>
      <c r="P297" s="26" t="e">
        <f t="shared" si="36"/>
        <v>#N/A</v>
      </c>
      <c r="Q297" s="85" t="str">
        <f>'E-2'!I299</f>
        <v>--</v>
      </c>
      <c r="R297" s="225" t="e">
        <f>VLOOKUP($B297,'CAO-RBC'!$B$4:$J$266,7,FALSE)</f>
        <v>#N/A</v>
      </c>
      <c r="S297" s="226" t="e">
        <f t="shared" si="37"/>
        <v>#N/A</v>
      </c>
      <c r="T297" s="225" t="e">
        <f>VLOOKUP($B297,'CAO-RBC'!$B$4:$J$266,8,FALSE)</f>
        <v>#N/A</v>
      </c>
      <c r="U297" s="26" t="e">
        <f t="shared" si="38"/>
        <v>#N/A</v>
      </c>
      <c r="V297" s="104" t="str">
        <f>'E-2'!J299</f>
        <v>--</v>
      </c>
      <c r="W297" s="225" t="e">
        <f>VLOOKUP($B297,'CAO-RBC'!$B$4:$J$266,9,FALSE)</f>
        <v>#N/A</v>
      </c>
      <c r="X297" s="26" t="e">
        <f t="shared" si="39"/>
        <v>#N/A</v>
      </c>
    </row>
    <row r="298" spans="2:24">
      <c r="B298" s="229" t="str">
        <f>IF('E-2'!D300="Y",'E-2'!B300,"--")</f>
        <v>--</v>
      </c>
      <c r="C298" s="162" t="str">
        <f>IF('E-2'!D300="Y",'E-2'!C300,"--")</f>
        <v>--</v>
      </c>
      <c r="D298" s="193" t="str">
        <f>IF('E-2'!D300="Y",'E-2'!D300,"--")</f>
        <v>--</v>
      </c>
      <c r="E298" s="192" t="e">
        <f t="shared" si="32"/>
        <v>#N/A</v>
      </c>
      <c r="F298" s="106" t="e">
        <f>VLOOKUP(B298,'CAO-RBC'!$B$5:$K$265,10,FALSE)</f>
        <v>#N/A</v>
      </c>
      <c r="G298" s="224" t="str">
        <f>'E-2'!G300</f>
        <v>--</v>
      </c>
      <c r="H298" s="225" t="e">
        <f>VLOOKUP($B298,'CAO-RBC'!$B$4:$J$266,3,FALSE)</f>
        <v>#N/A</v>
      </c>
      <c r="I298" s="226" t="e">
        <f t="shared" si="33"/>
        <v>#N/A</v>
      </c>
      <c r="J298" s="225" t="e">
        <f>VLOOKUP($B298,'CAO-RBC'!$B$4:$J$266,4,FALSE)</f>
        <v>#N/A</v>
      </c>
      <c r="K298" s="22" t="e">
        <f t="shared" si="34"/>
        <v>#N/A</v>
      </c>
      <c r="L298" s="227" t="str">
        <f>'E-2'!H300</f>
        <v>--</v>
      </c>
      <c r="M298" s="225" t="e">
        <f>VLOOKUP($B298,'CAO-RBC'!$B$4:$J$266,5,FALSE)</f>
        <v>#N/A</v>
      </c>
      <c r="N298" s="228" t="e">
        <f t="shared" si="35"/>
        <v>#N/A</v>
      </c>
      <c r="O298" s="225" t="e">
        <f>VLOOKUP($B298,'CAO-RBC'!$B$4:$J$266,6,FALSE)</f>
        <v>#N/A</v>
      </c>
      <c r="P298" s="26" t="e">
        <f t="shared" si="36"/>
        <v>#N/A</v>
      </c>
      <c r="Q298" s="85" t="str">
        <f>'E-2'!I300</f>
        <v>--</v>
      </c>
      <c r="R298" s="225" t="e">
        <f>VLOOKUP($B298,'CAO-RBC'!$B$4:$J$266,7,FALSE)</f>
        <v>#N/A</v>
      </c>
      <c r="S298" s="226" t="e">
        <f t="shared" si="37"/>
        <v>#N/A</v>
      </c>
      <c r="T298" s="225" t="e">
        <f>VLOOKUP($B298,'CAO-RBC'!$B$4:$J$266,8,FALSE)</f>
        <v>#N/A</v>
      </c>
      <c r="U298" s="26" t="e">
        <f t="shared" si="38"/>
        <v>#N/A</v>
      </c>
      <c r="V298" s="104" t="str">
        <f>'E-2'!J300</f>
        <v>--</v>
      </c>
      <c r="W298" s="225" t="e">
        <f>VLOOKUP($B298,'CAO-RBC'!$B$4:$J$266,9,FALSE)</f>
        <v>#N/A</v>
      </c>
      <c r="X298" s="26" t="e">
        <f t="shared" si="39"/>
        <v>#N/A</v>
      </c>
    </row>
    <row r="299" spans="2:24">
      <c r="B299" s="229" t="str">
        <f>IF('E-2'!D301="Y",'E-2'!B301,"--")</f>
        <v>--</v>
      </c>
      <c r="C299" s="162" t="str">
        <f>IF('E-2'!D301="Y",'E-2'!C301,"--")</f>
        <v>--</v>
      </c>
      <c r="D299" s="193" t="str">
        <f>IF('E-2'!D301="Y",'E-2'!D301,"--")</f>
        <v>--</v>
      </c>
      <c r="E299" s="192" t="e">
        <f t="shared" si="32"/>
        <v>#N/A</v>
      </c>
      <c r="F299" s="106" t="e">
        <f>VLOOKUP(B299,'CAO-RBC'!$B$5:$K$265,10,FALSE)</f>
        <v>#N/A</v>
      </c>
      <c r="G299" s="224" t="str">
        <f>'E-2'!G301</f>
        <v>--</v>
      </c>
      <c r="H299" s="225" t="e">
        <f>VLOOKUP($B299,'CAO-RBC'!$B$4:$J$266,3,FALSE)</f>
        <v>#N/A</v>
      </c>
      <c r="I299" s="226" t="e">
        <f t="shared" si="33"/>
        <v>#N/A</v>
      </c>
      <c r="J299" s="225" t="e">
        <f>VLOOKUP($B299,'CAO-RBC'!$B$4:$J$266,4,FALSE)</f>
        <v>#N/A</v>
      </c>
      <c r="K299" s="22" t="e">
        <f t="shared" si="34"/>
        <v>#N/A</v>
      </c>
      <c r="L299" s="227" t="str">
        <f>'E-2'!H301</f>
        <v>--</v>
      </c>
      <c r="M299" s="225" t="e">
        <f>VLOOKUP($B299,'CAO-RBC'!$B$4:$J$266,5,FALSE)</f>
        <v>#N/A</v>
      </c>
      <c r="N299" s="228" t="e">
        <f t="shared" si="35"/>
        <v>#N/A</v>
      </c>
      <c r="O299" s="225" t="e">
        <f>VLOOKUP($B299,'CAO-RBC'!$B$4:$J$266,6,FALSE)</f>
        <v>#N/A</v>
      </c>
      <c r="P299" s="26" t="e">
        <f t="shared" si="36"/>
        <v>#N/A</v>
      </c>
      <c r="Q299" s="85" t="str">
        <f>'E-2'!I301</f>
        <v>--</v>
      </c>
      <c r="R299" s="225" t="e">
        <f>VLOOKUP($B299,'CAO-RBC'!$B$4:$J$266,7,FALSE)</f>
        <v>#N/A</v>
      </c>
      <c r="S299" s="226" t="e">
        <f t="shared" si="37"/>
        <v>#N/A</v>
      </c>
      <c r="T299" s="225" t="e">
        <f>VLOOKUP($B299,'CAO-RBC'!$B$4:$J$266,8,FALSE)</f>
        <v>#N/A</v>
      </c>
      <c r="U299" s="26" t="e">
        <f t="shared" si="38"/>
        <v>#N/A</v>
      </c>
      <c r="V299" s="104" t="str">
        <f>'E-2'!J301</f>
        <v>--</v>
      </c>
      <c r="W299" s="225" t="e">
        <f>VLOOKUP($B299,'CAO-RBC'!$B$4:$J$266,9,FALSE)</f>
        <v>#N/A</v>
      </c>
      <c r="X299" s="26" t="e">
        <f t="shared" si="39"/>
        <v>#N/A</v>
      </c>
    </row>
    <row r="300" spans="2:24">
      <c r="B300" s="229" t="str">
        <f>IF('E-2'!D302="Y",'E-2'!B302,"--")</f>
        <v>--</v>
      </c>
      <c r="C300" s="162" t="str">
        <f>IF('E-2'!D302="Y",'E-2'!C302,"--")</f>
        <v>--</v>
      </c>
      <c r="D300" s="193" t="str">
        <f>IF('E-2'!D302="Y",'E-2'!D302,"--")</f>
        <v>--</v>
      </c>
      <c r="E300" s="192" t="e">
        <f t="shared" si="32"/>
        <v>#N/A</v>
      </c>
      <c r="F300" s="106" t="e">
        <f>VLOOKUP(B300,'CAO-RBC'!$B$5:$K$265,10,FALSE)</f>
        <v>#N/A</v>
      </c>
      <c r="G300" s="224" t="str">
        <f>'E-2'!G302</f>
        <v>--</v>
      </c>
      <c r="H300" s="225" t="e">
        <f>VLOOKUP($B300,'CAO-RBC'!$B$4:$J$266,3,FALSE)</f>
        <v>#N/A</v>
      </c>
      <c r="I300" s="226" t="e">
        <f t="shared" si="33"/>
        <v>#N/A</v>
      </c>
      <c r="J300" s="225" t="e">
        <f>VLOOKUP($B300,'CAO-RBC'!$B$4:$J$266,4,FALSE)</f>
        <v>#N/A</v>
      </c>
      <c r="K300" s="22" t="e">
        <f t="shared" si="34"/>
        <v>#N/A</v>
      </c>
      <c r="L300" s="227" t="str">
        <f>'E-2'!H302</f>
        <v>--</v>
      </c>
      <c r="M300" s="225" t="e">
        <f>VLOOKUP($B300,'CAO-RBC'!$B$4:$J$266,5,FALSE)</f>
        <v>#N/A</v>
      </c>
      <c r="N300" s="228" t="e">
        <f t="shared" si="35"/>
        <v>#N/A</v>
      </c>
      <c r="O300" s="225" t="e">
        <f>VLOOKUP($B300,'CAO-RBC'!$B$4:$J$266,6,FALSE)</f>
        <v>#N/A</v>
      </c>
      <c r="P300" s="26" t="e">
        <f t="shared" si="36"/>
        <v>#N/A</v>
      </c>
      <c r="Q300" s="85" t="str">
        <f>'E-2'!I302</f>
        <v>--</v>
      </c>
      <c r="R300" s="225" t="e">
        <f>VLOOKUP($B300,'CAO-RBC'!$B$4:$J$266,7,FALSE)</f>
        <v>#N/A</v>
      </c>
      <c r="S300" s="226" t="e">
        <f t="shared" si="37"/>
        <v>#N/A</v>
      </c>
      <c r="T300" s="225" t="e">
        <f>VLOOKUP($B300,'CAO-RBC'!$B$4:$J$266,8,FALSE)</f>
        <v>#N/A</v>
      </c>
      <c r="U300" s="26" t="e">
        <f t="shared" si="38"/>
        <v>#N/A</v>
      </c>
      <c r="V300" s="104" t="str">
        <f>'E-2'!J302</f>
        <v>--</v>
      </c>
      <c r="W300" s="225" t="e">
        <f>VLOOKUP($B300,'CAO-RBC'!$B$4:$J$266,9,FALSE)</f>
        <v>#N/A</v>
      </c>
      <c r="X300" s="26" t="e">
        <f t="shared" si="39"/>
        <v>#N/A</v>
      </c>
    </row>
    <row r="301" spans="2:24">
      <c r="B301" s="229" t="str">
        <f>IF('E-2'!D303="Y",'E-2'!B303,"--")</f>
        <v>--</v>
      </c>
      <c r="C301" s="162" t="str">
        <f>IF('E-2'!D303="Y",'E-2'!C303,"--")</f>
        <v>--</v>
      </c>
      <c r="D301" s="193" t="str">
        <f>IF('E-2'!D303="Y",'E-2'!D303,"--")</f>
        <v>--</v>
      </c>
      <c r="E301" s="192" t="e">
        <f t="shared" si="32"/>
        <v>#N/A</v>
      </c>
      <c r="F301" s="106" t="e">
        <f>VLOOKUP(B301,'CAO-RBC'!$B$5:$K$265,10,FALSE)</f>
        <v>#N/A</v>
      </c>
      <c r="G301" s="224" t="str">
        <f>'E-2'!G303</f>
        <v>--</v>
      </c>
      <c r="H301" s="225" t="e">
        <f>VLOOKUP($B301,'CAO-RBC'!$B$4:$J$266,3,FALSE)</f>
        <v>#N/A</v>
      </c>
      <c r="I301" s="226" t="e">
        <f t="shared" si="33"/>
        <v>#N/A</v>
      </c>
      <c r="J301" s="225" t="e">
        <f>VLOOKUP($B301,'CAO-RBC'!$B$4:$J$266,4,FALSE)</f>
        <v>#N/A</v>
      </c>
      <c r="K301" s="22" t="e">
        <f t="shared" si="34"/>
        <v>#N/A</v>
      </c>
      <c r="L301" s="227" t="str">
        <f>'E-2'!H303</f>
        <v>--</v>
      </c>
      <c r="M301" s="225" t="e">
        <f>VLOOKUP($B301,'CAO-RBC'!$B$4:$J$266,5,FALSE)</f>
        <v>#N/A</v>
      </c>
      <c r="N301" s="228" t="e">
        <f t="shared" si="35"/>
        <v>#N/A</v>
      </c>
      <c r="O301" s="225" t="e">
        <f>VLOOKUP($B301,'CAO-RBC'!$B$4:$J$266,6,FALSE)</f>
        <v>#N/A</v>
      </c>
      <c r="P301" s="26" t="e">
        <f t="shared" si="36"/>
        <v>#N/A</v>
      </c>
      <c r="Q301" s="85" t="str">
        <f>'E-2'!I303</f>
        <v>--</v>
      </c>
      <c r="R301" s="225" t="e">
        <f>VLOOKUP($B301,'CAO-RBC'!$B$4:$J$266,7,FALSE)</f>
        <v>#N/A</v>
      </c>
      <c r="S301" s="226" t="e">
        <f t="shared" si="37"/>
        <v>#N/A</v>
      </c>
      <c r="T301" s="225" t="e">
        <f>VLOOKUP($B301,'CAO-RBC'!$B$4:$J$266,8,FALSE)</f>
        <v>#N/A</v>
      </c>
      <c r="U301" s="26" t="e">
        <f t="shared" si="38"/>
        <v>#N/A</v>
      </c>
      <c r="V301" s="104" t="str">
        <f>'E-2'!J303</f>
        <v>--</v>
      </c>
      <c r="W301" s="225" t="e">
        <f>VLOOKUP($B301,'CAO-RBC'!$B$4:$J$266,9,FALSE)</f>
        <v>#N/A</v>
      </c>
      <c r="X301" s="26" t="e">
        <f t="shared" si="39"/>
        <v>#N/A</v>
      </c>
    </row>
    <row r="302" spans="2:24">
      <c r="B302" s="229" t="str">
        <f>IF('E-2'!D304="Y",'E-2'!B304,"--")</f>
        <v>--</v>
      </c>
      <c r="C302" s="162" t="str">
        <f>IF('E-2'!D304="Y",'E-2'!C304,"--")</f>
        <v>--</v>
      </c>
      <c r="D302" s="193" t="str">
        <f>IF('E-2'!D304="Y",'E-2'!D304,"--")</f>
        <v>--</v>
      </c>
      <c r="E302" s="192" t="e">
        <f t="shared" si="32"/>
        <v>#N/A</v>
      </c>
      <c r="F302" s="106" t="e">
        <f>VLOOKUP(B302,'CAO-RBC'!$B$5:$K$265,10,FALSE)</f>
        <v>#N/A</v>
      </c>
      <c r="G302" s="224" t="str">
        <f>'E-2'!G304</f>
        <v>--</v>
      </c>
      <c r="H302" s="225" t="e">
        <f>VLOOKUP($B302,'CAO-RBC'!$B$4:$J$266,3,FALSE)</f>
        <v>#N/A</v>
      </c>
      <c r="I302" s="226" t="e">
        <f t="shared" si="33"/>
        <v>#N/A</v>
      </c>
      <c r="J302" s="225" t="e">
        <f>VLOOKUP($B302,'CAO-RBC'!$B$4:$J$266,4,FALSE)</f>
        <v>#N/A</v>
      </c>
      <c r="K302" s="22" t="e">
        <f t="shared" si="34"/>
        <v>#N/A</v>
      </c>
      <c r="L302" s="227" t="str">
        <f>'E-2'!H304</f>
        <v>--</v>
      </c>
      <c r="M302" s="225" t="e">
        <f>VLOOKUP($B302,'CAO-RBC'!$B$4:$J$266,5,FALSE)</f>
        <v>#N/A</v>
      </c>
      <c r="N302" s="228" t="e">
        <f t="shared" si="35"/>
        <v>#N/A</v>
      </c>
      <c r="O302" s="225" t="e">
        <f>VLOOKUP($B302,'CAO-RBC'!$B$4:$J$266,6,FALSE)</f>
        <v>#N/A</v>
      </c>
      <c r="P302" s="26" t="e">
        <f t="shared" si="36"/>
        <v>#N/A</v>
      </c>
      <c r="Q302" s="85" t="str">
        <f>'E-2'!I304</f>
        <v>--</v>
      </c>
      <c r="R302" s="225" t="e">
        <f>VLOOKUP($B302,'CAO-RBC'!$B$4:$J$266,7,FALSE)</f>
        <v>#N/A</v>
      </c>
      <c r="S302" s="226" t="e">
        <f t="shared" si="37"/>
        <v>#N/A</v>
      </c>
      <c r="T302" s="225" t="e">
        <f>VLOOKUP($B302,'CAO-RBC'!$B$4:$J$266,8,FALSE)</f>
        <v>#N/A</v>
      </c>
      <c r="U302" s="26" t="e">
        <f t="shared" si="38"/>
        <v>#N/A</v>
      </c>
      <c r="V302" s="104" t="str">
        <f>'E-2'!J304</f>
        <v>--</v>
      </c>
      <c r="W302" s="225" t="e">
        <f>VLOOKUP($B302,'CAO-RBC'!$B$4:$J$266,9,FALSE)</f>
        <v>#N/A</v>
      </c>
      <c r="X302" s="26" t="e">
        <f t="shared" si="39"/>
        <v>#N/A</v>
      </c>
    </row>
    <row r="303" spans="2:24">
      <c r="B303" s="229" t="str">
        <f>IF('E-2'!D305="Y",'E-2'!B305,"--")</f>
        <v>--</v>
      </c>
      <c r="C303" s="162" t="str">
        <f>IF('E-2'!D305="Y",'E-2'!C305,"--")</f>
        <v>--</v>
      </c>
      <c r="D303" s="193" t="str">
        <f>IF('E-2'!D305="Y",'E-2'!D305,"--")</f>
        <v>--</v>
      </c>
      <c r="E303" s="192" t="e">
        <f t="shared" si="32"/>
        <v>#N/A</v>
      </c>
      <c r="F303" s="106" t="e">
        <f>VLOOKUP(B303,'CAO-RBC'!$B$5:$K$265,10,FALSE)</f>
        <v>#N/A</v>
      </c>
      <c r="G303" s="224" t="str">
        <f>'E-2'!G305</f>
        <v>--</v>
      </c>
      <c r="H303" s="225" t="e">
        <f>VLOOKUP($B303,'CAO-RBC'!$B$4:$J$266,3,FALSE)</f>
        <v>#N/A</v>
      </c>
      <c r="I303" s="226" t="e">
        <f t="shared" si="33"/>
        <v>#N/A</v>
      </c>
      <c r="J303" s="225" t="e">
        <f>VLOOKUP($B303,'CAO-RBC'!$B$4:$J$266,4,FALSE)</f>
        <v>#N/A</v>
      </c>
      <c r="K303" s="22" t="e">
        <f t="shared" si="34"/>
        <v>#N/A</v>
      </c>
      <c r="L303" s="227" t="str">
        <f>'E-2'!H305</f>
        <v>--</v>
      </c>
      <c r="M303" s="225" t="e">
        <f>VLOOKUP($B303,'CAO-RBC'!$B$4:$J$266,5,FALSE)</f>
        <v>#N/A</v>
      </c>
      <c r="N303" s="228" t="e">
        <f t="shared" si="35"/>
        <v>#N/A</v>
      </c>
      <c r="O303" s="225" t="e">
        <f>VLOOKUP($B303,'CAO-RBC'!$B$4:$J$266,6,FALSE)</f>
        <v>#N/A</v>
      </c>
      <c r="P303" s="26" t="e">
        <f t="shared" si="36"/>
        <v>#N/A</v>
      </c>
      <c r="Q303" s="85" t="str">
        <f>'E-2'!I305</f>
        <v>--</v>
      </c>
      <c r="R303" s="225" t="e">
        <f>VLOOKUP($B303,'CAO-RBC'!$B$4:$J$266,7,FALSE)</f>
        <v>#N/A</v>
      </c>
      <c r="S303" s="226" t="e">
        <f t="shared" si="37"/>
        <v>#N/A</v>
      </c>
      <c r="T303" s="225" t="e">
        <f>VLOOKUP($B303,'CAO-RBC'!$B$4:$J$266,8,FALSE)</f>
        <v>#N/A</v>
      </c>
      <c r="U303" s="26" t="e">
        <f t="shared" si="38"/>
        <v>#N/A</v>
      </c>
      <c r="V303" s="104" t="str">
        <f>'E-2'!J305</f>
        <v>--</v>
      </c>
      <c r="W303" s="225" t="e">
        <f>VLOOKUP($B303,'CAO-RBC'!$B$4:$J$266,9,FALSE)</f>
        <v>#N/A</v>
      </c>
      <c r="X303" s="26" t="e">
        <f t="shared" si="39"/>
        <v>#N/A</v>
      </c>
    </row>
    <row r="304" spans="2:24">
      <c r="B304" s="229" t="str">
        <f>IF('E-2'!D306="Y",'E-2'!B306,"--")</f>
        <v>--</v>
      </c>
      <c r="C304" s="162" t="str">
        <f>IF('E-2'!D306="Y",'E-2'!C306,"--")</f>
        <v>--</v>
      </c>
      <c r="D304" s="193" t="str">
        <f>IF('E-2'!D306="Y",'E-2'!D306,"--")</f>
        <v>--</v>
      </c>
      <c r="E304" s="192" t="e">
        <f t="shared" si="32"/>
        <v>#N/A</v>
      </c>
      <c r="F304" s="106" t="e">
        <f>VLOOKUP(B304,'CAO-RBC'!$B$5:$K$265,10,FALSE)</f>
        <v>#N/A</v>
      </c>
      <c r="G304" s="224" t="str">
        <f>'E-2'!G306</f>
        <v>--</v>
      </c>
      <c r="H304" s="225" t="e">
        <f>VLOOKUP($B304,'CAO-RBC'!$B$4:$J$266,3,FALSE)</f>
        <v>#N/A</v>
      </c>
      <c r="I304" s="226" t="e">
        <f t="shared" si="33"/>
        <v>#N/A</v>
      </c>
      <c r="J304" s="225" t="e">
        <f>VLOOKUP($B304,'CAO-RBC'!$B$4:$J$266,4,FALSE)</f>
        <v>#N/A</v>
      </c>
      <c r="K304" s="22" t="e">
        <f t="shared" si="34"/>
        <v>#N/A</v>
      </c>
      <c r="L304" s="227" t="str">
        <f>'E-2'!H306</f>
        <v>--</v>
      </c>
      <c r="M304" s="225" t="e">
        <f>VLOOKUP($B304,'CAO-RBC'!$B$4:$J$266,5,FALSE)</f>
        <v>#N/A</v>
      </c>
      <c r="N304" s="228" t="e">
        <f t="shared" si="35"/>
        <v>#N/A</v>
      </c>
      <c r="O304" s="225" t="e">
        <f>VLOOKUP($B304,'CAO-RBC'!$B$4:$J$266,6,FALSE)</f>
        <v>#N/A</v>
      </c>
      <c r="P304" s="26" t="e">
        <f t="shared" si="36"/>
        <v>#N/A</v>
      </c>
      <c r="Q304" s="85" t="str">
        <f>'E-2'!I306</f>
        <v>--</v>
      </c>
      <c r="R304" s="225" t="e">
        <f>VLOOKUP($B304,'CAO-RBC'!$B$4:$J$266,7,FALSE)</f>
        <v>#N/A</v>
      </c>
      <c r="S304" s="226" t="e">
        <f t="shared" si="37"/>
        <v>#N/A</v>
      </c>
      <c r="T304" s="225" t="e">
        <f>VLOOKUP($B304,'CAO-RBC'!$B$4:$J$266,8,FALSE)</f>
        <v>#N/A</v>
      </c>
      <c r="U304" s="26" t="e">
        <f t="shared" si="38"/>
        <v>#N/A</v>
      </c>
      <c r="V304" s="104" t="str">
        <f>'E-2'!J306</f>
        <v>--</v>
      </c>
      <c r="W304" s="225" t="e">
        <f>VLOOKUP($B304,'CAO-RBC'!$B$4:$J$266,9,FALSE)</f>
        <v>#N/A</v>
      </c>
      <c r="X304" s="26" t="e">
        <f t="shared" si="39"/>
        <v>#N/A</v>
      </c>
    </row>
    <row r="305" spans="2:24">
      <c r="B305" s="229" t="str">
        <f>IF('E-2'!D307="Y",'E-2'!B307,"--")</f>
        <v>--</v>
      </c>
      <c r="C305" s="162" t="str">
        <f>IF('E-2'!D307="Y",'E-2'!C307,"--")</f>
        <v>--</v>
      </c>
      <c r="D305" s="193" t="str">
        <f>IF('E-2'!D307="Y",'E-2'!D307,"--")</f>
        <v>--</v>
      </c>
      <c r="E305" s="192" t="e">
        <f t="shared" si="32"/>
        <v>#N/A</v>
      </c>
      <c r="F305" s="106" t="e">
        <f>VLOOKUP(B305,'CAO-RBC'!$B$5:$K$265,10,FALSE)</f>
        <v>#N/A</v>
      </c>
      <c r="G305" s="224" t="str">
        <f>'E-2'!G307</f>
        <v>--</v>
      </c>
      <c r="H305" s="225" t="e">
        <f>VLOOKUP($B305,'CAO-RBC'!$B$4:$J$266,3,FALSE)</f>
        <v>#N/A</v>
      </c>
      <c r="I305" s="226" t="e">
        <f t="shared" si="33"/>
        <v>#N/A</v>
      </c>
      <c r="J305" s="225" t="e">
        <f>VLOOKUP($B305,'CAO-RBC'!$B$4:$J$266,4,FALSE)</f>
        <v>#N/A</v>
      </c>
      <c r="K305" s="22" t="e">
        <f t="shared" si="34"/>
        <v>#N/A</v>
      </c>
      <c r="L305" s="227" t="str">
        <f>'E-2'!H307</f>
        <v>--</v>
      </c>
      <c r="M305" s="225" t="e">
        <f>VLOOKUP($B305,'CAO-RBC'!$B$4:$J$266,5,FALSE)</f>
        <v>#N/A</v>
      </c>
      <c r="N305" s="228" t="e">
        <f t="shared" si="35"/>
        <v>#N/A</v>
      </c>
      <c r="O305" s="225" t="e">
        <f>VLOOKUP($B305,'CAO-RBC'!$B$4:$J$266,6,FALSE)</f>
        <v>#N/A</v>
      </c>
      <c r="P305" s="26" t="e">
        <f t="shared" si="36"/>
        <v>#N/A</v>
      </c>
      <c r="Q305" s="85" t="str">
        <f>'E-2'!I307</f>
        <v>--</v>
      </c>
      <c r="R305" s="225" t="e">
        <f>VLOOKUP($B305,'CAO-RBC'!$B$4:$J$266,7,FALSE)</f>
        <v>#N/A</v>
      </c>
      <c r="S305" s="226" t="e">
        <f t="shared" si="37"/>
        <v>#N/A</v>
      </c>
      <c r="T305" s="225" t="e">
        <f>VLOOKUP($B305,'CAO-RBC'!$B$4:$J$266,8,FALSE)</f>
        <v>#N/A</v>
      </c>
      <c r="U305" s="26" t="e">
        <f t="shared" si="38"/>
        <v>#N/A</v>
      </c>
      <c r="V305" s="104" t="str">
        <f>'E-2'!J307</f>
        <v>--</v>
      </c>
      <c r="W305" s="225" t="e">
        <f>VLOOKUP($B305,'CAO-RBC'!$B$4:$J$266,9,FALSE)</f>
        <v>#N/A</v>
      </c>
      <c r="X305" s="26" t="e">
        <f t="shared" si="39"/>
        <v>#N/A</v>
      </c>
    </row>
    <row r="306" spans="2:24">
      <c r="B306" s="229" t="str">
        <f>IF('E-2'!D308="Y",'E-2'!B308,"--")</f>
        <v>--</v>
      </c>
      <c r="C306" s="162" t="str">
        <f>IF('E-2'!D308="Y",'E-2'!C308,"--")</f>
        <v>--</v>
      </c>
      <c r="D306" s="193" t="str">
        <f>IF('E-2'!D308="Y",'E-2'!D308,"--")</f>
        <v>--</v>
      </c>
      <c r="E306" s="192" t="e">
        <f t="shared" si="32"/>
        <v>#N/A</v>
      </c>
      <c r="F306" s="106" t="e">
        <f>VLOOKUP(B306,'CAO-RBC'!$B$5:$K$265,10,FALSE)</f>
        <v>#N/A</v>
      </c>
      <c r="G306" s="224" t="str">
        <f>'E-2'!G308</f>
        <v>--</v>
      </c>
      <c r="H306" s="225" t="e">
        <f>VLOOKUP($B306,'CAO-RBC'!$B$4:$J$266,3,FALSE)</f>
        <v>#N/A</v>
      </c>
      <c r="I306" s="226" t="e">
        <f t="shared" si="33"/>
        <v>#N/A</v>
      </c>
      <c r="J306" s="225" t="e">
        <f>VLOOKUP($B306,'CAO-RBC'!$B$4:$J$266,4,FALSE)</f>
        <v>#N/A</v>
      </c>
      <c r="K306" s="22" t="e">
        <f t="shared" si="34"/>
        <v>#N/A</v>
      </c>
      <c r="L306" s="227" t="str">
        <f>'E-2'!H308</f>
        <v>--</v>
      </c>
      <c r="M306" s="225" t="e">
        <f>VLOOKUP($B306,'CAO-RBC'!$B$4:$J$266,5,FALSE)</f>
        <v>#N/A</v>
      </c>
      <c r="N306" s="228" t="e">
        <f t="shared" si="35"/>
        <v>#N/A</v>
      </c>
      <c r="O306" s="225" t="e">
        <f>VLOOKUP($B306,'CAO-RBC'!$B$4:$J$266,6,FALSE)</f>
        <v>#N/A</v>
      </c>
      <c r="P306" s="26" t="e">
        <f t="shared" si="36"/>
        <v>#N/A</v>
      </c>
      <c r="Q306" s="85" t="str">
        <f>'E-2'!I308</f>
        <v>--</v>
      </c>
      <c r="R306" s="225" t="e">
        <f>VLOOKUP($B306,'CAO-RBC'!$B$4:$J$266,7,FALSE)</f>
        <v>#N/A</v>
      </c>
      <c r="S306" s="226" t="e">
        <f t="shared" si="37"/>
        <v>#N/A</v>
      </c>
      <c r="T306" s="225" t="e">
        <f>VLOOKUP($B306,'CAO-RBC'!$B$4:$J$266,8,FALSE)</f>
        <v>#N/A</v>
      </c>
      <c r="U306" s="26" t="e">
        <f t="shared" si="38"/>
        <v>#N/A</v>
      </c>
      <c r="V306" s="104" t="str">
        <f>'E-2'!J308</f>
        <v>--</v>
      </c>
      <c r="W306" s="225" t="e">
        <f>VLOOKUP($B306,'CAO-RBC'!$B$4:$J$266,9,FALSE)</f>
        <v>#N/A</v>
      </c>
      <c r="X306" s="26" t="e">
        <f t="shared" si="39"/>
        <v>#N/A</v>
      </c>
    </row>
    <row r="307" spans="2:24">
      <c r="B307" s="229" t="str">
        <f>IF('E-2'!D309="Y",'E-2'!B309,"--")</f>
        <v>--</v>
      </c>
      <c r="C307" s="162" t="str">
        <f>IF('E-2'!D309="Y",'E-2'!C309,"--")</f>
        <v>--</v>
      </c>
      <c r="D307" s="193" t="str">
        <f>IF('E-2'!D309="Y",'E-2'!D309,"--")</f>
        <v>--</v>
      </c>
      <c r="E307" s="192" t="e">
        <f t="shared" si="32"/>
        <v>#N/A</v>
      </c>
      <c r="F307" s="106" t="e">
        <f>VLOOKUP(B307,'CAO-RBC'!$B$5:$K$265,10,FALSE)</f>
        <v>#N/A</v>
      </c>
      <c r="G307" s="224" t="str">
        <f>'E-2'!G309</f>
        <v>--</v>
      </c>
      <c r="H307" s="225" t="e">
        <f>VLOOKUP($B307,'CAO-RBC'!$B$4:$J$266,3,FALSE)</f>
        <v>#N/A</v>
      </c>
      <c r="I307" s="226" t="e">
        <f t="shared" si="33"/>
        <v>#N/A</v>
      </c>
      <c r="J307" s="225" t="e">
        <f>VLOOKUP($B307,'CAO-RBC'!$B$4:$J$266,4,FALSE)</f>
        <v>#N/A</v>
      </c>
      <c r="K307" s="22" t="e">
        <f t="shared" si="34"/>
        <v>#N/A</v>
      </c>
      <c r="L307" s="227" t="str">
        <f>'E-2'!H309</f>
        <v>--</v>
      </c>
      <c r="M307" s="225" t="e">
        <f>VLOOKUP($B307,'CAO-RBC'!$B$4:$J$266,5,FALSE)</f>
        <v>#N/A</v>
      </c>
      <c r="N307" s="228" t="e">
        <f t="shared" si="35"/>
        <v>#N/A</v>
      </c>
      <c r="O307" s="225" t="e">
        <f>VLOOKUP($B307,'CAO-RBC'!$B$4:$J$266,6,FALSE)</f>
        <v>#N/A</v>
      </c>
      <c r="P307" s="26" t="e">
        <f t="shared" si="36"/>
        <v>#N/A</v>
      </c>
      <c r="Q307" s="85" t="str">
        <f>'E-2'!I309</f>
        <v>--</v>
      </c>
      <c r="R307" s="225" t="e">
        <f>VLOOKUP($B307,'CAO-RBC'!$B$4:$J$266,7,FALSE)</f>
        <v>#N/A</v>
      </c>
      <c r="S307" s="226" t="e">
        <f t="shared" si="37"/>
        <v>#N/A</v>
      </c>
      <c r="T307" s="225" t="e">
        <f>VLOOKUP($B307,'CAO-RBC'!$B$4:$J$266,8,FALSE)</f>
        <v>#N/A</v>
      </c>
      <c r="U307" s="26" t="e">
        <f t="shared" si="38"/>
        <v>#N/A</v>
      </c>
      <c r="V307" s="104" t="str">
        <f>'E-2'!J309</f>
        <v>--</v>
      </c>
      <c r="W307" s="225" t="e">
        <f>VLOOKUP($B307,'CAO-RBC'!$B$4:$J$266,9,FALSE)</f>
        <v>#N/A</v>
      </c>
      <c r="X307" s="26" t="e">
        <f t="shared" si="39"/>
        <v>#N/A</v>
      </c>
    </row>
    <row r="308" spans="2:24">
      <c r="B308" s="229" t="str">
        <f>IF('E-2'!D310="Y",'E-2'!B310,"--")</f>
        <v>--</v>
      </c>
      <c r="C308" s="162" t="str">
        <f>IF('E-2'!D310="Y",'E-2'!C310,"--")</f>
        <v>--</v>
      </c>
      <c r="D308" s="193" t="str">
        <f>IF('E-2'!D310="Y",'E-2'!D310,"--")</f>
        <v>--</v>
      </c>
      <c r="E308" s="192" t="e">
        <f t="shared" si="32"/>
        <v>#N/A</v>
      </c>
      <c r="F308" s="106" t="e">
        <f>VLOOKUP(B308,'CAO-RBC'!$B$5:$K$265,10,FALSE)</f>
        <v>#N/A</v>
      </c>
      <c r="G308" s="224" t="str">
        <f>'E-2'!G310</f>
        <v>--</v>
      </c>
      <c r="H308" s="225" t="e">
        <f>VLOOKUP($B308,'CAO-RBC'!$B$4:$J$266,3,FALSE)</f>
        <v>#N/A</v>
      </c>
      <c r="I308" s="226" t="e">
        <f t="shared" si="33"/>
        <v>#N/A</v>
      </c>
      <c r="J308" s="225" t="e">
        <f>VLOOKUP($B308,'CAO-RBC'!$B$4:$J$266,4,FALSE)</f>
        <v>#N/A</v>
      </c>
      <c r="K308" s="22" t="e">
        <f t="shared" si="34"/>
        <v>#N/A</v>
      </c>
      <c r="L308" s="227" t="str">
        <f>'E-2'!H310</f>
        <v>--</v>
      </c>
      <c r="M308" s="225" t="e">
        <f>VLOOKUP($B308,'CAO-RBC'!$B$4:$J$266,5,FALSE)</f>
        <v>#N/A</v>
      </c>
      <c r="N308" s="228" t="e">
        <f t="shared" si="35"/>
        <v>#N/A</v>
      </c>
      <c r="O308" s="225" t="e">
        <f>VLOOKUP($B308,'CAO-RBC'!$B$4:$J$266,6,FALSE)</f>
        <v>#N/A</v>
      </c>
      <c r="P308" s="26" t="e">
        <f t="shared" si="36"/>
        <v>#N/A</v>
      </c>
      <c r="Q308" s="85" t="str">
        <f>'E-2'!I310</f>
        <v>--</v>
      </c>
      <c r="R308" s="225" t="e">
        <f>VLOOKUP($B308,'CAO-RBC'!$B$4:$J$266,7,FALSE)</f>
        <v>#N/A</v>
      </c>
      <c r="S308" s="226" t="e">
        <f t="shared" si="37"/>
        <v>#N/A</v>
      </c>
      <c r="T308" s="225" t="e">
        <f>VLOOKUP($B308,'CAO-RBC'!$B$4:$J$266,8,FALSE)</f>
        <v>#N/A</v>
      </c>
      <c r="U308" s="26" t="e">
        <f t="shared" si="38"/>
        <v>#N/A</v>
      </c>
      <c r="V308" s="104" t="str">
        <f>'E-2'!J310</f>
        <v>--</v>
      </c>
      <c r="W308" s="225" t="e">
        <f>VLOOKUP($B308,'CAO-RBC'!$B$4:$J$266,9,FALSE)</f>
        <v>#N/A</v>
      </c>
      <c r="X308" s="26" t="e">
        <f t="shared" si="39"/>
        <v>#N/A</v>
      </c>
    </row>
    <row r="309" spans="2:24">
      <c r="B309" s="229" t="str">
        <f>IF('E-2'!D311="Y",'E-2'!B311,"--")</f>
        <v>--</v>
      </c>
      <c r="C309" s="162" t="str">
        <f>IF('E-2'!D311="Y",'E-2'!C311,"--")</f>
        <v>--</v>
      </c>
      <c r="D309" s="193" t="str">
        <f>IF('E-2'!D311="Y",'E-2'!D311,"--")</f>
        <v>--</v>
      </c>
      <c r="E309" s="192" t="e">
        <f t="shared" si="32"/>
        <v>#N/A</v>
      </c>
      <c r="F309" s="106" t="e">
        <f>VLOOKUP(B309,'CAO-RBC'!$B$5:$K$265,10,FALSE)</f>
        <v>#N/A</v>
      </c>
      <c r="G309" s="224" t="str">
        <f>'E-2'!G311</f>
        <v>--</v>
      </c>
      <c r="H309" s="225" t="e">
        <f>VLOOKUP($B309,'CAO-RBC'!$B$4:$J$266,3,FALSE)</f>
        <v>#N/A</v>
      </c>
      <c r="I309" s="226" t="e">
        <f t="shared" si="33"/>
        <v>#N/A</v>
      </c>
      <c r="J309" s="225" t="e">
        <f>VLOOKUP($B309,'CAO-RBC'!$B$4:$J$266,4,FALSE)</f>
        <v>#N/A</v>
      </c>
      <c r="K309" s="22" t="e">
        <f t="shared" si="34"/>
        <v>#N/A</v>
      </c>
      <c r="L309" s="227" t="str">
        <f>'E-2'!H311</f>
        <v>--</v>
      </c>
      <c r="M309" s="225" t="e">
        <f>VLOOKUP($B309,'CAO-RBC'!$B$4:$J$266,5,FALSE)</f>
        <v>#N/A</v>
      </c>
      <c r="N309" s="228" t="e">
        <f t="shared" si="35"/>
        <v>#N/A</v>
      </c>
      <c r="O309" s="225" t="e">
        <f>VLOOKUP($B309,'CAO-RBC'!$B$4:$J$266,6,FALSE)</f>
        <v>#N/A</v>
      </c>
      <c r="P309" s="26" t="e">
        <f t="shared" si="36"/>
        <v>#N/A</v>
      </c>
      <c r="Q309" s="85" t="str">
        <f>'E-2'!I311</f>
        <v>--</v>
      </c>
      <c r="R309" s="225" t="e">
        <f>VLOOKUP($B309,'CAO-RBC'!$B$4:$J$266,7,FALSE)</f>
        <v>#N/A</v>
      </c>
      <c r="S309" s="226" t="e">
        <f t="shared" si="37"/>
        <v>#N/A</v>
      </c>
      <c r="T309" s="225" t="e">
        <f>VLOOKUP($B309,'CAO-RBC'!$B$4:$J$266,8,FALSE)</f>
        <v>#N/A</v>
      </c>
      <c r="U309" s="26" t="e">
        <f t="shared" si="38"/>
        <v>#N/A</v>
      </c>
      <c r="V309" s="104" t="str">
        <f>'E-2'!J311</f>
        <v>--</v>
      </c>
      <c r="W309" s="225" t="e">
        <f>VLOOKUP($B309,'CAO-RBC'!$B$4:$J$266,9,FALSE)</f>
        <v>#N/A</v>
      </c>
      <c r="X309" s="26" t="e">
        <f t="shared" si="39"/>
        <v>#N/A</v>
      </c>
    </row>
    <row r="310" spans="2:24">
      <c r="B310" s="229" t="str">
        <f>IF('E-2'!D312="Y",'E-2'!B312,"--")</f>
        <v>--</v>
      </c>
      <c r="C310" s="162" t="str">
        <f>IF('E-2'!D312="Y",'E-2'!C312,"--")</f>
        <v>--</v>
      </c>
      <c r="D310" s="193" t="str">
        <f>IF('E-2'!D312="Y",'E-2'!D312,"--")</f>
        <v>--</v>
      </c>
      <c r="E310" s="192" t="e">
        <f t="shared" si="32"/>
        <v>#N/A</v>
      </c>
      <c r="F310" s="106" t="e">
        <f>VLOOKUP(B310,'CAO-RBC'!$B$5:$K$265,10,FALSE)</f>
        <v>#N/A</v>
      </c>
      <c r="G310" s="224" t="str">
        <f>'E-2'!G312</f>
        <v>--</v>
      </c>
      <c r="H310" s="225" t="e">
        <f>VLOOKUP($B310,'CAO-RBC'!$B$4:$J$266,3,FALSE)</f>
        <v>#N/A</v>
      </c>
      <c r="I310" s="226" t="e">
        <f t="shared" si="33"/>
        <v>#N/A</v>
      </c>
      <c r="J310" s="225" t="e">
        <f>VLOOKUP($B310,'CAO-RBC'!$B$4:$J$266,4,FALSE)</f>
        <v>#N/A</v>
      </c>
      <c r="K310" s="22" t="e">
        <f t="shared" si="34"/>
        <v>#N/A</v>
      </c>
      <c r="L310" s="227" t="str">
        <f>'E-2'!H312</f>
        <v>--</v>
      </c>
      <c r="M310" s="225" t="e">
        <f>VLOOKUP($B310,'CAO-RBC'!$B$4:$J$266,5,FALSE)</f>
        <v>#N/A</v>
      </c>
      <c r="N310" s="228" t="e">
        <f t="shared" si="35"/>
        <v>#N/A</v>
      </c>
      <c r="O310" s="225" t="e">
        <f>VLOOKUP($B310,'CAO-RBC'!$B$4:$J$266,6,FALSE)</f>
        <v>#N/A</v>
      </c>
      <c r="P310" s="26" t="e">
        <f t="shared" si="36"/>
        <v>#N/A</v>
      </c>
      <c r="Q310" s="85" t="str">
        <f>'E-2'!I312</f>
        <v>--</v>
      </c>
      <c r="R310" s="225" t="e">
        <f>VLOOKUP($B310,'CAO-RBC'!$B$4:$J$266,7,FALSE)</f>
        <v>#N/A</v>
      </c>
      <c r="S310" s="226" t="e">
        <f t="shared" si="37"/>
        <v>#N/A</v>
      </c>
      <c r="T310" s="225" t="e">
        <f>VLOOKUP($B310,'CAO-RBC'!$B$4:$J$266,8,FALSE)</f>
        <v>#N/A</v>
      </c>
      <c r="U310" s="26" t="e">
        <f t="shared" si="38"/>
        <v>#N/A</v>
      </c>
      <c r="V310" s="104" t="str">
        <f>'E-2'!J312</f>
        <v>--</v>
      </c>
      <c r="W310" s="225" t="e">
        <f>VLOOKUP($B310,'CAO-RBC'!$B$4:$J$266,9,FALSE)</f>
        <v>#N/A</v>
      </c>
      <c r="X310" s="26" t="e">
        <f t="shared" si="39"/>
        <v>#N/A</v>
      </c>
    </row>
    <row r="311" spans="2:24">
      <c r="B311" s="229" t="str">
        <f>IF('E-2'!D313="Y",'E-2'!B313,"--")</f>
        <v>--</v>
      </c>
      <c r="C311" s="162" t="str">
        <f>IF('E-2'!D313="Y",'E-2'!C313,"--")</f>
        <v>--</v>
      </c>
      <c r="D311" s="193" t="str">
        <f>IF('E-2'!D313="Y",'E-2'!D313,"--")</f>
        <v>--</v>
      </c>
      <c r="E311" s="192" t="e">
        <f t="shared" si="32"/>
        <v>#N/A</v>
      </c>
      <c r="F311" s="106" t="e">
        <f>VLOOKUP(B311,'CAO-RBC'!$B$5:$K$265,10,FALSE)</f>
        <v>#N/A</v>
      </c>
      <c r="G311" s="224" t="str">
        <f>'E-2'!G313</f>
        <v>--</v>
      </c>
      <c r="H311" s="225" t="e">
        <f>VLOOKUP($B311,'CAO-RBC'!$B$4:$J$266,3,FALSE)</f>
        <v>#N/A</v>
      </c>
      <c r="I311" s="226" t="e">
        <f t="shared" si="33"/>
        <v>#N/A</v>
      </c>
      <c r="J311" s="225" t="e">
        <f>VLOOKUP($B311,'CAO-RBC'!$B$4:$J$266,4,FALSE)</f>
        <v>#N/A</v>
      </c>
      <c r="K311" s="22" t="e">
        <f t="shared" si="34"/>
        <v>#N/A</v>
      </c>
      <c r="L311" s="227" t="str">
        <f>'E-2'!H313</f>
        <v>--</v>
      </c>
      <c r="M311" s="225" t="e">
        <f>VLOOKUP($B311,'CAO-RBC'!$B$4:$J$266,5,FALSE)</f>
        <v>#N/A</v>
      </c>
      <c r="N311" s="228" t="e">
        <f t="shared" si="35"/>
        <v>#N/A</v>
      </c>
      <c r="O311" s="225" t="e">
        <f>VLOOKUP($B311,'CAO-RBC'!$B$4:$J$266,6,FALSE)</f>
        <v>#N/A</v>
      </c>
      <c r="P311" s="26" t="e">
        <f t="shared" si="36"/>
        <v>#N/A</v>
      </c>
      <c r="Q311" s="85" t="str">
        <f>'E-2'!I313</f>
        <v>--</v>
      </c>
      <c r="R311" s="225" t="e">
        <f>VLOOKUP($B311,'CAO-RBC'!$B$4:$J$266,7,FALSE)</f>
        <v>#N/A</v>
      </c>
      <c r="S311" s="226" t="e">
        <f t="shared" si="37"/>
        <v>#N/A</v>
      </c>
      <c r="T311" s="225" t="e">
        <f>VLOOKUP($B311,'CAO-RBC'!$B$4:$J$266,8,FALSE)</f>
        <v>#N/A</v>
      </c>
      <c r="U311" s="26" t="e">
        <f t="shared" si="38"/>
        <v>#N/A</v>
      </c>
      <c r="V311" s="104" t="str">
        <f>'E-2'!J313</f>
        <v>--</v>
      </c>
      <c r="W311" s="225" t="e">
        <f>VLOOKUP($B311,'CAO-RBC'!$B$4:$J$266,9,FALSE)</f>
        <v>#N/A</v>
      </c>
      <c r="X311" s="26" t="e">
        <f t="shared" si="39"/>
        <v>#N/A</v>
      </c>
    </row>
    <row r="312" spans="2:24">
      <c r="B312" s="229" t="str">
        <f>IF('E-2'!D314="Y",'E-2'!B314,"--")</f>
        <v>--</v>
      </c>
      <c r="C312" s="162" t="str">
        <f>IF('E-2'!D314="Y",'E-2'!C314,"--")</f>
        <v>--</v>
      </c>
      <c r="D312" s="193" t="str">
        <f>IF('E-2'!D314="Y",'E-2'!D314,"--")</f>
        <v>--</v>
      </c>
      <c r="E312" s="192" t="e">
        <f t="shared" si="32"/>
        <v>#N/A</v>
      </c>
      <c r="F312" s="106" t="e">
        <f>VLOOKUP(B312,'CAO-RBC'!$B$5:$K$265,10,FALSE)</f>
        <v>#N/A</v>
      </c>
      <c r="G312" s="224" t="str">
        <f>'E-2'!G314</f>
        <v>--</v>
      </c>
      <c r="H312" s="225" t="e">
        <f>VLOOKUP($B312,'CAO-RBC'!$B$4:$J$266,3,FALSE)</f>
        <v>#N/A</v>
      </c>
      <c r="I312" s="226" t="e">
        <f t="shared" si="33"/>
        <v>#N/A</v>
      </c>
      <c r="J312" s="225" t="e">
        <f>VLOOKUP($B312,'CAO-RBC'!$B$4:$J$266,4,FALSE)</f>
        <v>#N/A</v>
      </c>
      <c r="K312" s="22" t="e">
        <f t="shared" si="34"/>
        <v>#N/A</v>
      </c>
      <c r="L312" s="227" t="str">
        <f>'E-2'!H314</f>
        <v>--</v>
      </c>
      <c r="M312" s="225" t="e">
        <f>VLOOKUP($B312,'CAO-RBC'!$B$4:$J$266,5,FALSE)</f>
        <v>#N/A</v>
      </c>
      <c r="N312" s="228" t="e">
        <f t="shared" si="35"/>
        <v>#N/A</v>
      </c>
      <c r="O312" s="225" t="e">
        <f>VLOOKUP($B312,'CAO-RBC'!$B$4:$J$266,6,FALSE)</f>
        <v>#N/A</v>
      </c>
      <c r="P312" s="26" t="e">
        <f t="shared" si="36"/>
        <v>#N/A</v>
      </c>
      <c r="Q312" s="85" t="str">
        <f>'E-2'!I314</f>
        <v>--</v>
      </c>
      <c r="R312" s="225" t="e">
        <f>VLOOKUP($B312,'CAO-RBC'!$B$4:$J$266,7,FALSE)</f>
        <v>#N/A</v>
      </c>
      <c r="S312" s="226" t="e">
        <f t="shared" si="37"/>
        <v>#N/A</v>
      </c>
      <c r="T312" s="225" t="e">
        <f>VLOOKUP($B312,'CAO-RBC'!$B$4:$J$266,8,FALSE)</f>
        <v>#N/A</v>
      </c>
      <c r="U312" s="26" t="e">
        <f t="shared" si="38"/>
        <v>#N/A</v>
      </c>
      <c r="V312" s="104" t="str">
        <f>'E-2'!J314</f>
        <v>--</v>
      </c>
      <c r="W312" s="225" t="e">
        <f>VLOOKUP($B312,'CAO-RBC'!$B$4:$J$266,9,FALSE)</f>
        <v>#N/A</v>
      </c>
      <c r="X312" s="26" t="e">
        <f t="shared" si="39"/>
        <v>#N/A</v>
      </c>
    </row>
    <row r="313" spans="2:24">
      <c r="B313" s="229" t="str">
        <f>IF('E-2'!D315="Y",'E-2'!B315,"--")</f>
        <v>--</v>
      </c>
      <c r="C313" s="162" t="str">
        <f>IF('E-2'!D315="Y",'E-2'!C315,"--")</f>
        <v>--</v>
      </c>
      <c r="D313" s="193" t="str">
        <f>IF('E-2'!D315="Y",'E-2'!D315,"--")</f>
        <v>--</v>
      </c>
      <c r="E313" s="192" t="e">
        <f t="shared" si="32"/>
        <v>#N/A</v>
      </c>
      <c r="F313" s="106" t="e">
        <f>VLOOKUP(B313,'CAO-RBC'!$B$5:$K$265,10,FALSE)</f>
        <v>#N/A</v>
      </c>
      <c r="G313" s="224" t="str">
        <f>'E-2'!G315</f>
        <v>--</v>
      </c>
      <c r="H313" s="225" t="e">
        <f>VLOOKUP($B313,'CAO-RBC'!$B$4:$J$266,3,FALSE)</f>
        <v>#N/A</v>
      </c>
      <c r="I313" s="226" t="e">
        <f t="shared" si="33"/>
        <v>#N/A</v>
      </c>
      <c r="J313" s="225" t="e">
        <f>VLOOKUP($B313,'CAO-RBC'!$B$4:$J$266,4,FALSE)</f>
        <v>#N/A</v>
      </c>
      <c r="K313" s="22" t="e">
        <f t="shared" si="34"/>
        <v>#N/A</v>
      </c>
      <c r="L313" s="227" t="str">
        <f>'E-2'!H315</f>
        <v>--</v>
      </c>
      <c r="M313" s="225" t="e">
        <f>VLOOKUP($B313,'CAO-RBC'!$B$4:$J$266,5,FALSE)</f>
        <v>#N/A</v>
      </c>
      <c r="N313" s="228" t="e">
        <f t="shared" si="35"/>
        <v>#N/A</v>
      </c>
      <c r="O313" s="225" t="e">
        <f>VLOOKUP($B313,'CAO-RBC'!$B$4:$J$266,6,FALSE)</f>
        <v>#N/A</v>
      </c>
      <c r="P313" s="26" t="e">
        <f t="shared" si="36"/>
        <v>#N/A</v>
      </c>
      <c r="Q313" s="85" t="str">
        <f>'E-2'!I315</f>
        <v>--</v>
      </c>
      <c r="R313" s="225" t="e">
        <f>VLOOKUP($B313,'CAO-RBC'!$B$4:$J$266,7,FALSE)</f>
        <v>#N/A</v>
      </c>
      <c r="S313" s="226" t="e">
        <f t="shared" si="37"/>
        <v>#N/A</v>
      </c>
      <c r="T313" s="225" t="e">
        <f>VLOOKUP($B313,'CAO-RBC'!$B$4:$J$266,8,FALSE)</f>
        <v>#N/A</v>
      </c>
      <c r="U313" s="26" t="e">
        <f t="shared" si="38"/>
        <v>#N/A</v>
      </c>
      <c r="V313" s="104" t="str">
        <f>'E-2'!J315</f>
        <v>--</v>
      </c>
      <c r="W313" s="225" t="e">
        <f>VLOOKUP($B313,'CAO-RBC'!$B$4:$J$266,9,FALSE)</f>
        <v>#N/A</v>
      </c>
      <c r="X313" s="26" t="e">
        <f t="shared" si="39"/>
        <v>#N/A</v>
      </c>
    </row>
    <row r="314" spans="2:24">
      <c r="B314" s="229" t="str">
        <f>IF('E-2'!D316="Y",'E-2'!B316,"--")</f>
        <v>--</v>
      </c>
      <c r="C314" s="162" t="str">
        <f>IF('E-2'!D316="Y",'E-2'!C316,"--")</f>
        <v>--</v>
      </c>
      <c r="D314" s="193" t="str">
        <f>IF('E-2'!D316="Y",'E-2'!D316,"--")</f>
        <v>--</v>
      </c>
      <c r="E314" s="192" t="e">
        <f t="shared" si="32"/>
        <v>#N/A</v>
      </c>
      <c r="F314" s="106" t="e">
        <f>VLOOKUP(B314,'CAO-RBC'!$B$5:$K$265,10,FALSE)</f>
        <v>#N/A</v>
      </c>
      <c r="G314" s="224" t="str">
        <f>'E-2'!G316</f>
        <v>--</v>
      </c>
      <c r="H314" s="225" t="e">
        <f>VLOOKUP($B314,'CAO-RBC'!$B$4:$J$266,3,FALSE)</f>
        <v>#N/A</v>
      </c>
      <c r="I314" s="226" t="e">
        <f t="shared" si="33"/>
        <v>#N/A</v>
      </c>
      <c r="J314" s="225" t="e">
        <f>VLOOKUP($B314,'CAO-RBC'!$B$4:$J$266,4,FALSE)</f>
        <v>#N/A</v>
      </c>
      <c r="K314" s="22" t="e">
        <f t="shared" si="34"/>
        <v>#N/A</v>
      </c>
      <c r="L314" s="227" t="str">
        <f>'E-2'!H316</f>
        <v>--</v>
      </c>
      <c r="M314" s="225" t="e">
        <f>VLOOKUP($B314,'CAO-RBC'!$B$4:$J$266,5,FALSE)</f>
        <v>#N/A</v>
      </c>
      <c r="N314" s="228" t="e">
        <f t="shared" si="35"/>
        <v>#N/A</v>
      </c>
      <c r="O314" s="225" t="e">
        <f>VLOOKUP($B314,'CAO-RBC'!$B$4:$J$266,6,FALSE)</f>
        <v>#N/A</v>
      </c>
      <c r="P314" s="26" t="e">
        <f t="shared" si="36"/>
        <v>#N/A</v>
      </c>
      <c r="Q314" s="85" t="str">
        <f>'E-2'!I316</f>
        <v>--</v>
      </c>
      <c r="R314" s="225" t="e">
        <f>VLOOKUP($B314,'CAO-RBC'!$B$4:$J$266,7,FALSE)</f>
        <v>#N/A</v>
      </c>
      <c r="S314" s="226" t="e">
        <f t="shared" si="37"/>
        <v>#N/A</v>
      </c>
      <c r="T314" s="225" t="e">
        <f>VLOOKUP($B314,'CAO-RBC'!$B$4:$J$266,8,FALSE)</f>
        <v>#N/A</v>
      </c>
      <c r="U314" s="26" t="e">
        <f t="shared" si="38"/>
        <v>#N/A</v>
      </c>
      <c r="V314" s="104" t="str">
        <f>'E-2'!J316</f>
        <v>--</v>
      </c>
      <c r="W314" s="225" t="e">
        <f>VLOOKUP($B314,'CAO-RBC'!$B$4:$J$266,9,FALSE)</f>
        <v>#N/A</v>
      </c>
      <c r="X314" s="26" t="e">
        <f t="shared" si="39"/>
        <v>#N/A</v>
      </c>
    </row>
    <row r="315" spans="2:24">
      <c r="B315" s="229" t="str">
        <f>IF('E-2'!D317="Y",'E-2'!B317,"--")</f>
        <v>--</v>
      </c>
      <c r="C315" s="162" t="str">
        <f>IF('E-2'!D317="Y",'E-2'!C317,"--")</f>
        <v>--</v>
      </c>
      <c r="D315" s="193" t="str">
        <f>IF('E-2'!D317="Y",'E-2'!D317,"--")</f>
        <v>--</v>
      </c>
      <c r="E315" s="192" t="e">
        <f t="shared" si="32"/>
        <v>#N/A</v>
      </c>
      <c r="F315" s="106" t="e">
        <f>VLOOKUP(B315,'CAO-RBC'!$B$5:$K$265,10,FALSE)</f>
        <v>#N/A</v>
      </c>
      <c r="G315" s="224" t="str">
        <f>'E-2'!G317</f>
        <v>--</v>
      </c>
      <c r="H315" s="225" t="e">
        <f>VLOOKUP($B315,'CAO-RBC'!$B$4:$J$266,3,FALSE)</f>
        <v>#N/A</v>
      </c>
      <c r="I315" s="226" t="e">
        <f t="shared" si="33"/>
        <v>#N/A</v>
      </c>
      <c r="J315" s="225" t="e">
        <f>VLOOKUP($B315,'CAO-RBC'!$B$4:$J$266,4,FALSE)</f>
        <v>#N/A</v>
      </c>
      <c r="K315" s="22" t="e">
        <f t="shared" si="34"/>
        <v>#N/A</v>
      </c>
      <c r="L315" s="227" t="str">
        <f>'E-2'!H317</f>
        <v>--</v>
      </c>
      <c r="M315" s="225" t="e">
        <f>VLOOKUP($B315,'CAO-RBC'!$B$4:$J$266,5,FALSE)</f>
        <v>#N/A</v>
      </c>
      <c r="N315" s="228" t="e">
        <f t="shared" si="35"/>
        <v>#N/A</v>
      </c>
      <c r="O315" s="225" t="e">
        <f>VLOOKUP($B315,'CAO-RBC'!$B$4:$J$266,6,FALSE)</f>
        <v>#N/A</v>
      </c>
      <c r="P315" s="26" t="e">
        <f t="shared" si="36"/>
        <v>#N/A</v>
      </c>
      <c r="Q315" s="85" t="str">
        <f>'E-2'!I317</f>
        <v>--</v>
      </c>
      <c r="R315" s="225" t="e">
        <f>VLOOKUP($B315,'CAO-RBC'!$B$4:$J$266,7,FALSE)</f>
        <v>#N/A</v>
      </c>
      <c r="S315" s="226" t="e">
        <f t="shared" si="37"/>
        <v>#N/A</v>
      </c>
      <c r="T315" s="225" t="e">
        <f>VLOOKUP($B315,'CAO-RBC'!$B$4:$J$266,8,FALSE)</f>
        <v>#N/A</v>
      </c>
      <c r="U315" s="26" t="e">
        <f t="shared" si="38"/>
        <v>#N/A</v>
      </c>
      <c r="V315" s="104" t="str">
        <f>'E-2'!J317</f>
        <v>--</v>
      </c>
      <c r="W315" s="225" t="e">
        <f>VLOOKUP($B315,'CAO-RBC'!$B$4:$J$266,9,FALSE)</f>
        <v>#N/A</v>
      </c>
      <c r="X315" s="26" t="e">
        <f t="shared" si="39"/>
        <v>#N/A</v>
      </c>
    </row>
    <row r="316" spans="2:24">
      <c r="B316" s="229" t="str">
        <f>IF('E-2'!D318="Y",'E-2'!B318,"--")</f>
        <v>--</v>
      </c>
      <c r="C316" s="162" t="str">
        <f>IF('E-2'!D318="Y",'E-2'!C318,"--")</f>
        <v>--</v>
      </c>
      <c r="D316" s="193" t="str">
        <f>IF('E-2'!D318="Y",'E-2'!D318,"--")</f>
        <v>--</v>
      </c>
      <c r="E316" s="192" t="e">
        <f t="shared" si="32"/>
        <v>#N/A</v>
      </c>
      <c r="F316" s="106" t="e">
        <f>VLOOKUP(B316,'CAO-RBC'!$B$5:$K$265,10,FALSE)</f>
        <v>#N/A</v>
      </c>
      <c r="G316" s="224" t="str">
        <f>'E-2'!G318</f>
        <v>--</v>
      </c>
      <c r="H316" s="225" t="e">
        <f>VLOOKUP($B316,'CAO-RBC'!$B$4:$J$266,3,FALSE)</f>
        <v>#N/A</v>
      </c>
      <c r="I316" s="226" t="e">
        <f t="shared" si="33"/>
        <v>#N/A</v>
      </c>
      <c r="J316" s="225" t="e">
        <f>VLOOKUP($B316,'CAO-RBC'!$B$4:$J$266,4,FALSE)</f>
        <v>#N/A</v>
      </c>
      <c r="K316" s="22" t="e">
        <f t="shared" si="34"/>
        <v>#N/A</v>
      </c>
      <c r="L316" s="227" t="str">
        <f>'E-2'!H318</f>
        <v>--</v>
      </c>
      <c r="M316" s="225" t="e">
        <f>VLOOKUP($B316,'CAO-RBC'!$B$4:$J$266,5,FALSE)</f>
        <v>#N/A</v>
      </c>
      <c r="N316" s="228" t="e">
        <f t="shared" si="35"/>
        <v>#N/A</v>
      </c>
      <c r="O316" s="225" t="e">
        <f>VLOOKUP($B316,'CAO-RBC'!$B$4:$J$266,6,FALSE)</f>
        <v>#N/A</v>
      </c>
      <c r="P316" s="26" t="e">
        <f t="shared" si="36"/>
        <v>#N/A</v>
      </c>
      <c r="Q316" s="85" t="str">
        <f>'E-2'!I318</f>
        <v>--</v>
      </c>
      <c r="R316" s="225" t="e">
        <f>VLOOKUP($B316,'CAO-RBC'!$B$4:$J$266,7,FALSE)</f>
        <v>#N/A</v>
      </c>
      <c r="S316" s="226" t="e">
        <f t="shared" si="37"/>
        <v>#N/A</v>
      </c>
      <c r="T316" s="225" t="e">
        <f>VLOOKUP($B316,'CAO-RBC'!$B$4:$J$266,8,FALSE)</f>
        <v>#N/A</v>
      </c>
      <c r="U316" s="26" t="e">
        <f t="shared" si="38"/>
        <v>#N/A</v>
      </c>
      <c r="V316" s="104" t="str">
        <f>'E-2'!J318</f>
        <v>--</v>
      </c>
      <c r="W316" s="225" t="e">
        <f>VLOOKUP($B316,'CAO-RBC'!$B$4:$J$266,9,FALSE)</f>
        <v>#N/A</v>
      </c>
      <c r="X316" s="26" t="e">
        <f t="shared" si="39"/>
        <v>#N/A</v>
      </c>
    </row>
    <row r="317" spans="2:24">
      <c r="B317" s="229" t="str">
        <f>IF('E-2'!D319="Y",'E-2'!B319,"--")</f>
        <v>--</v>
      </c>
      <c r="C317" s="162" t="str">
        <f>IF('E-2'!D319="Y",'E-2'!C319,"--")</f>
        <v>--</v>
      </c>
      <c r="D317" s="193" t="str">
        <f>IF('E-2'!D319="Y",'E-2'!D319,"--")</f>
        <v>--</v>
      </c>
      <c r="E317" s="192" t="e">
        <f t="shared" si="32"/>
        <v>#N/A</v>
      </c>
      <c r="F317" s="106" t="e">
        <f>VLOOKUP(B317,'CAO-RBC'!$B$5:$K$265,10,FALSE)</f>
        <v>#N/A</v>
      </c>
      <c r="G317" s="224" t="str">
        <f>'E-2'!G319</f>
        <v>--</v>
      </c>
      <c r="H317" s="225" t="e">
        <f>VLOOKUP($B317,'CAO-RBC'!$B$4:$J$266,3,FALSE)</f>
        <v>#N/A</v>
      </c>
      <c r="I317" s="226" t="e">
        <f t="shared" si="33"/>
        <v>#N/A</v>
      </c>
      <c r="J317" s="225" t="e">
        <f>VLOOKUP($B317,'CAO-RBC'!$B$4:$J$266,4,FALSE)</f>
        <v>#N/A</v>
      </c>
      <c r="K317" s="22" t="e">
        <f t="shared" si="34"/>
        <v>#N/A</v>
      </c>
      <c r="L317" s="227" t="str">
        <f>'E-2'!H319</f>
        <v>--</v>
      </c>
      <c r="M317" s="225" t="e">
        <f>VLOOKUP($B317,'CAO-RBC'!$B$4:$J$266,5,FALSE)</f>
        <v>#N/A</v>
      </c>
      <c r="N317" s="228" t="e">
        <f t="shared" si="35"/>
        <v>#N/A</v>
      </c>
      <c r="O317" s="225" t="e">
        <f>VLOOKUP($B317,'CAO-RBC'!$B$4:$J$266,6,FALSE)</f>
        <v>#N/A</v>
      </c>
      <c r="P317" s="26" t="e">
        <f t="shared" si="36"/>
        <v>#N/A</v>
      </c>
      <c r="Q317" s="85" t="str">
        <f>'E-2'!I319</f>
        <v>--</v>
      </c>
      <c r="R317" s="225" t="e">
        <f>VLOOKUP($B317,'CAO-RBC'!$B$4:$J$266,7,FALSE)</f>
        <v>#N/A</v>
      </c>
      <c r="S317" s="226" t="e">
        <f t="shared" si="37"/>
        <v>#N/A</v>
      </c>
      <c r="T317" s="225" t="e">
        <f>VLOOKUP($B317,'CAO-RBC'!$B$4:$J$266,8,FALSE)</f>
        <v>#N/A</v>
      </c>
      <c r="U317" s="26" t="e">
        <f t="shared" si="38"/>
        <v>#N/A</v>
      </c>
      <c r="V317" s="104" t="str">
        <f>'E-2'!J319</f>
        <v>--</v>
      </c>
      <c r="W317" s="225" t="e">
        <f>VLOOKUP($B317,'CAO-RBC'!$B$4:$J$266,9,FALSE)</f>
        <v>#N/A</v>
      </c>
      <c r="X317" s="26" t="e">
        <f t="shared" si="39"/>
        <v>#N/A</v>
      </c>
    </row>
    <row r="318" spans="2:24">
      <c r="B318" s="229" t="str">
        <f>IF('E-2'!D320="Y",'E-2'!B320,"--")</f>
        <v>--</v>
      </c>
      <c r="C318" s="162" t="str">
        <f>IF('E-2'!D320="Y",'E-2'!C320,"--")</f>
        <v>--</v>
      </c>
      <c r="D318" s="193" t="str">
        <f>IF('E-2'!D320="Y",'E-2'!D320,"--")</f>
        <v>--</v>
      </c>
      <c r="E318" s="192" t="e">
        <f t="shared" si="32"/>
        <v>#N/A</v>
      </c>
      <c r="F318" s="106" t="e">
        <f>VLOOKUP(B318,'CAO-RBC'!$B$5:$K$265,10,FALSE)</f>
        <v>#N/A</v>
      </c>
      <c r="G318" s="224" t="str">
        <f>'E-2'!G320</f>
        <v>--</v>
      </c>
      <c r="H318" s="225" t="e">
        <f>VLOOKUP($B318,'CAO-RBC'!$B$4:$J$266,3,FALSE)</f>
        <v>#N/A</v>
      </c>
      <c r="I318" s="226" t="e">
        <f t="shared" si="33"/>
        <v>#N/A</v>
      </c>
      <c r="J318" s="225" t="e">
        <f>VLOOKUP($B318,'CAO-RBC'!$B$4:$J$266,4,FALSE)</f>
        <v>#N/A</v>
      </c>
      <c r="K318" s="22" t="e">
        <f t="shared" si="34"/>
        <v>#N/A</v>
      </c>
      <c r="L318" s="227" t="str">
        <f>'E-2'!H320</f>
        <v>--</v>
      </c>
      <c r="M318" s="225" t="e">
        <f>VLOOKUP($B318,'CAO-RBC'!$B$4:$J$266,5,FALSE)</f>
        <v>#N/A</v>
      </c>
      <c r="N318" s="228" t="e">
        <f t="shared" si="35"/>
        <v>#N/A</v>
      </c>
      <c r="O318" s="225" t="e">
        <f>VLOOKUP($B318,'CAO-RBC'!$B$4:$J$266,6,FALSE)</f>
        <v>#N/A</v>
      </c>
      <c r="P318" s="26" t="e">
        <f t="shared" si="36"/>
        <v>#N/A</v>
      </c>
      <c r="Q318" s="85" t="str">
        <f>'E-2'!I320</f>
        <v>--</v>
      </c>
      <c r="R318" s="225" t="e">
        <f>VLOOKUP($B318,'CAO-RBC'!$B$4:$J$266,7,FALSE)</f>
        <v>#N/A</v>
      </c>
      <c r="S318" s="226" t="e">
        <f t="shared" si="37"/>
        <v>#N/A</v>
      </c>
      <c r="T318" s="225" t="e">
        <f>VLOOKUP($B318,'CAO-RBC'!$B$4:$J$266,8,FALSE)</f>
        <v>#N/A</v>
      </c>
      <c r="U318" s="26" t="e">
        <f t="shared" si="38"/>
        <v>#N/A</v>
      </c>
      <c r="V318" s="104" t="str">
        <f>'E-2'!J320</f>
        <v>--</v>
      </c>
      <c r="W318" s="225" t="e">
        <f>VLOOKUP($B318,'CAO-RBC'!$B$4:$J$266,9,FALSE)</f>
        <v>#N/A</v>
      </c>
      <c r="X318" s="26" t="e">
        <f t="shared" si="39"/>
        <v>#N/A</v>
      </c>
    </row>
    <row r="319" spans="2:24">
      <c r="B319" s="229" t="str">
        <f>IF('E-2'!D321="Y",'E-2'!B321,"--")</f>
        <v>--</v>
      </c>
      <c r="C319" s="162" t="str">
        <f>IF('E-2'!D321="Y",'E-2'!C321,"--")</f>
        <v>--</v>
      </c>
      <c r="D319" s="193" t="str">
        <f>IF('E-2'!D321="Y",'E-2'!D321,"--")</f>
        <v>--</v>
      </c>
      <c r="E319" s="192" t="e">
        <f t="shared" si="32"/>
        <v>#N/A</v>
      </c>
      <c r="F319" s="106" t="e">
        <f>VLOOKUP(B319,'CAO-RBC'!$B$5:$K$265,10,FALSE)</f>
        <v>#N/A</v>
      </c>
      <c r="G319" s="224" t="str">
        <f>'E-2'!G321</f>
        <v>--</v>
      </c>
      <c r="H319" s="225" t="e">
        <f>VLOOKUP($B319,'CAO-RBC'!$B$4:$J$266,3,FALSE)</f>
        <v>#N/A</v>
      </c>
      <c r="I319" s="226" t="e">
        <f t="shared" si="33"/>
        <v>#N/A</v>
      </c>
      <c r="J319" s="225" t="e">
        <f>VLOOKUP($B319,'CAO-RBC'!$B$4:$J$266,4,FALSE)</f>
        <v>#N/A</v>
      </c>
      <c r="K319" s="22" t="e">
        <f t="shared" si="34"/>
        <v>#N/A</v>
      </c>
      <c r="L319" s="227" t="str">
        <f>'E-2'!H321</f>
        <v>--</v>
      </c>
      <c r="M319" s="225" t="e">
        <f>VLOOKUP($B319,'CAO-RBC'!$B$4:$J$266,5,FALSE)</f>
        <v>#N/A</v>
      </c>
      <c r="N319" s="228" t="e">
        <f t="shared" si="35"/>
        <v>#N/A</v>
      </c>
      <c r="O319" s="225" t="e">
        <f>VLOOKUP($B319,'CAO-RBC'!$B$4:$J$266,6,FALSE)</f>
        <v>#N/A</v>
      </c>
      <c r="P319" s="26" t="e">
        <f t="shared" si="36"/>
        <v>#N/A</v>
      </c>
      <c r="Q319" s="85" t="str">
        <f>'E-2'!I321</f>
        <v>--</v>
      </c>
      <c r="R319" s="225" t="e">
        <f>VLOOKUP($B319,'CAO-RBC'!$B$4:$J$266,7,FALSE)</f>
        <v>#N/A</v>
      </c>
      <c r="S319" s="226" t="e">
        <f t="shared" si="37"/>
        <v>#N/A</v>
      </c>
      <c r="T319" s="225" t="e">
        <f>VLOOKUP($B319,'CAO-RBC'!$B$4:$J$266,8,FALSE)</f>
        <v>#N/A</v>
      </c>
      <c r="U319" s="26" t="e">
        <f t="shared" si="38"/>
        <v>#N/A</v>
      </c>
      <c r="V319" s="104" t="str">
        <f>'E-2'!J321</f>
        <v>--</v>
      </c>
      <c r="W319" s="225" t="e">
        <f>VLOOKUP($B319,'CAO-RBC'!$B$4:$J$266,9,FALSE)</f>
        <v>#N/A</v>
      </c>
      <c r="X319" s="26" t="e">
        <f t="shared" si="39"/>
        <v>#N/A</v>
      </c>
    </row>
    <row r="320" spans="2:24">
      <c r="B320" s="229" t="str">
        <f>IF('E-2'!D322="Y",'E-2'!B322,"--")</f>
        <v>--</v>
      </c>
      <c r="C320" s="162" t="str">
        <f>IF('E-2'!D322="Y",'E-2'!C322,"--")</f>
        <v>--</v>
      </c>
      <c r="D320" s="193" t="str">
        <f>IF('E-2'!D322="Y",'E-2'!D322,"--")</f>
        <v>--</v>
      </c>
      <c r="E320" s="192" t="e">
        <f t="shared" si="32"/>
        <v>#N/A</v>
      </c>
      <c r="F320" s="106" t="e">
        <f>VLOOKUP(B320,'CAO-RBC'!$B$5:$K$265,10,FALSE)</f>
        <v>#N/A</v>
      </c>
      <c r="G320" s="224" t="str">
        <f>'E-2'!G322</f>
        <v>--</v>
      </c>
      <c r="H320" s="225" t="e">
        <f>VLOOKUP($B320,'CAO-RBC'!$B$4:$J$266,3,FALSE)</f>
        <v>#N/A</v>
      </c>
      <c r="I320" s="226" t="e">
        <f t="shared" si="33"/>
        <v>#N/A</v>
      </c>
      <c r="J320" s="225" t="e">
        <f>VLOOKUP($B320,'CAO-RBC'!$B$4:$J$266,4,FALSE)</f>
        <v>#N/A</v>
      </c>
      <c r="K320" s="22" t="e">
        <f t="shared" si="34"/>
        <v>#N/A</v>
      </c>
      <c r="L320" s="227" t="str">
        <f>'E-2'!H322</f>
        <v>--</v>
      </c>
      <c r="M320" s="225" t="e">
        <f>VLOOKUP($B320,'CAO-RBC'!$B$4:$J$266,5,FALSE)</f>
        <v>#N/A</v>
      </c>
      <c r="N320" s="228" t="e">
        <f t="shared" si="35"/>
        <v>#N/A</v>
      </c>
      <c r="O320" s="225" t="e">
        <f>VLOOKUP($B320,'CAO-RBC'!$B$4:$J$266,6,FALSE)</f>
        <v>#N/A</v>
      </c>
      <c r="P320" s="26" t="e">
        <f t="shared" si="36"/>
        <v>#N/A</v>
      </c>
      <c r="Q320" s="85" t="str">
        <f>'E-2'!I322</f>
        <v>--</v>
      </c>
      <c r="R320" s="225" t="e">
        <f>VLOOKUP($B320,'CAO-RBC'!$B$4:$J$266,7,FALSE)</f>
        <v>#N/A</v>
      </c>
      <c r="S320" s="226" t="e">
        <f t="shared" si="37"/>
        <v>#N/A</v>
      </c>
      <c r="T320" s="225" t="e">
        <f>VLOOKUP($B320,'CAO-RBC'!$B$4:$J$266,8,FALSE)</f>
        <v>#N/A</v>
      </c>
      <c r="U320" s="26" t="e">
        <f t="shared" si="38"/>
        <v>#N/A</v>
      </c>
      <c r="V320" s="104" t="str">
        <f>'E-2'!J322</f>
        <v>--</v>
      </c>
      <c r="W320" s="225" t="e">
        <f>VLOOKUP($B320,'CAO-RBC'!$B$4:$J$266,9,FALSE)</f>
        <v>#N/A</v>
      </c>
      <c r="X320" s="26" t="e">
        <f t="shared" si="39"/>
        <v>#N/A</v>
      </c>
    </row>
    <row r="321" spans="2:24">
      <c r="B321" s="229" t="str">
        <f>IF('E-2'!D323="Y",'E-2'!B323,"--")</f>
        <v>--</v>
      </c>
      <c r="C321" s="162" t="str">
        <f>IF('E-2'!D323="Y",'E-2'!C323,"--")</f>
        <v>--</v>
      </c>
      <c r="D321" s="193" t="str">
        <f>IF('E-2'!D323="Y",'E-2'!D323,"--")</f>
        <v>--</v>
      </c>
      <c r="E321" s="192" t="e">
        <f t="shared" si="32"/>
        <v>#N/A</v>
      </c>
      <c r="F321" s="106" t="e">
        <f>VLOOKUP(B321,'CAO-RBC'!$B$5:$K$265,10,FALSE)</f>
        <v>#N/A</v>
      </c>
      <c r="G321" s="224" t="str">
        <f>'E-2'!G323</f>
        <v>--</v>
      </c>
      <c r="H321" s="225" t="e">
        <f>VLOOKUP($B321,'CAO-RBC'!$B$4:$J$266,3,FALSE)</f>
        <v>#N/A</v>
      </c>
      <c r="I321" s="226" t="e">
        <f t="shared" si="33"/>
        <v>#N/A</v>
      </c>
      <c r="J321" s="225" t="e">
        <f>VLOOKUP($B321,'CAO-RBC'!$B$4:$J$266,4,FALSE)</f>
        <v>#N/A</v>
      </c>
      <c r="K321" s="22" t="e">
        <f t="shared" si="34"/>
        <v>#N/A</v>
      </c>
      <c r="L321" s="227" t="str">
        <f>'E-2'!H323</f>
        <v>--</v>
      </c>
      <c r="M321" s="225" t="e">
        <f>VLOOKUP($B321,'CAO-RBC'!$B$4:$J$266,5,FALSE)</f>
        <v>#N/A</v>
      </c>
      <c r="N321" s="228" t="e">
        <f t="shared" si="35"/>
        <v>#N/A</v>
      </c>
      <c r="O321" s="225" t="e">
        <f>VLOOKUP($B321,'CAO-RBC'!$B$4:$J$266,6,FALSE)</f>
        <v>#N/A</v>
      </c>
      <c r="P321" s="26" t="e">
        <f t="shared" si="36"/>
        <v>#N/A</v>
      </c>
      <c r="Q321" s="85" t="str">
        <f>'E-2'!I323</f>
        <v>--</v>
      </c>
      <c r="R321" s="225" t="e">
        <f>VLOOKUP($B321,'CAO-RBC'!$B$4:$J$266,7,FALSE)</f>
        <v>#N/A</v>
      </c>
      <c r="S321" s="226" t="e">
        <f t="shared" si="37"/>
        <v>#N/A</v>
      </c>
      <c r="T321" s="225" t="e">
        <f>VLOOKUP($B321,'CAO-RBC'!$B$4:$J$266,8,FALSE)</f>
        <v>#N/A</v>
      </c>
      <c r="U321" s="26" t="e">
        <f t="shared" si="38"/>
        <v>#N/A</v>
      </c>
      <c r="V321" s="104" t="str">
        <f>'E-2'!J323</f>
        <v>--</v>
      </c>
      <c r="W321" s="225" t="e">
        <f>VLOOKUP($B321,'CAO-RBC'!$B$4:$J$266,9,FALSE)</f>
        <v>#N/A</v>
      </c>
      <c r="X321" s="26" t="e">
        <f t="shared" si="39"/>
        <v>#N/A</v>
      </c>
    </row>
    <row r="322" spans="2:24">
      <c r="B322" s="229" t="str">
        <f>IF('E-2'!D324="Y",'E-2'!B324,"--")</f>
        <v>--</v>
      </c>
      <c r="C322" s="162" t="str">
        <f>IF('E-2'!D324="Y",'E-2'!C324,"--")</f>
        <v>--</v>
      </c>
      <c r="D322" s="193" t="str">
        <f>IF('E-2'!D324="Y",'E-2'!D324,"--")</f>
        <v>--</v>
      </c>
      <c r="E322" s="192" t="e">
        <f t="shared" si="32"/>
        <v>#N/A</v>
      </c>
      <c r="F322" s="106" t="e">
        <f>VLOOKUP(B322,'CAO-RBC'!$B$5:$K$265,10,FALSE)</f>
        <v>#N/A</v>
      </c>
      <c r="G322" s="224" t="str">
        <f>'E-2'!G324</f>
        <v>--</v>
      </c>
      <c r="H322" s="225" t="e">
        <f>VLOOKUP($B322,'CAO-RBC'!$B$4:$J$266,3,FALSE)</f>
        <v>#N/A</v>
      </c>
      <c r="I322" s="226" t="e">
        <f t="shared" si="33"/>
        <v>#N/A</v>
      </c>
      <c r="J322" s="225" t="e">
        <f>VLOOKUP($B322,'CAO-RBC'!$B$4:$J$266,4,FALSE)</f>
        <v>#N/A</v>
      </c>
      <c r="K322" s="22" t="e">
        <f t="shared" si="34"/>
        <v>#N/A</v>
      </c>
      <c r="L322" s="227" t="str">
        <f>'E-2'!H324</f>
        <v>--</v>
      </c>
      <c r="M322" s="225" t="e">
        <f>VLOOKUP($B322,'CAO-RBC'!$B$4:$J$266,5,FALSE)</f>
        <v>#N/A</v>
      </c>
      <c r="N322" s="228" t="e">
        <f t="shared" si="35"/>
        <v>#N/A</v>
      </c>
      <c r="O322" s="225" t="e">
        <f>VLOOKUP($B322,'CAO-RBC'!$B$4:$J$266,6,FALSE)</f>
        <v>#N/A</v>
      </c>
      <c r="P322" s="26" t="e">
        <f t="shared" si="36"/>
        <v>#N/A</v>
      </c>
      <c r="Q322" s="85" t="str">
        <f>'E-2'!I324</f>
        <v>--</v>
      </c>
      <c r="R322" s="225" t="e">
        <f>VLOOKUP($B322,'CAO-RBC'!$B$4:$J$266,7,FALSE)</f>
        <v>#N/A</v>
      </c>
      <c r="S322" s="226" t="e">
        <f t="shared" si="37"/>
        <v>#N/A</v>
      </c>
      <c r="T322" s="225" t="e">
        <f>VLOOKUP($B322,'CAO-RBC'!$B$4:$J$266,8,FALSE)</f>
        <v>#N/A</v>
      </c>
      <c r="U322" s="26" t="e">
        <f t="shared" si="38"/>
        <v>#N/A</v>
      </c>
      <c r="V322" s="104" t="str">
        <f>'E-2'!J324</f>
        <v>--</v>
      </c>
      <c r="W322" s="225" t="e">
        <f>VLOOKUP($B322,'CAO-RBC'!$B$4:$J$266,9,FALSE)</f>
        <v>#N/A</v>
      </c>
      <c r="X322" s="26" t="e">
        <f t="shared" si="39"/>
        <v>#N/A</v>
      </c>
    </row>
    <row r="323" spans="2:24">
      <c r="B323" s="229" t="str">
        <f>IF('E-2'!D325="Y",'E-2'!B325,"--")</f>
        <v>--</v>
      </c>
      <c r="C323" s="162" t="str">
        <f>IF('E-2'!D325="Y",'E-2'!C325,"--")</f>
        <v>--</v>
      </c>
      <c r="D323" s="193" t="str">
        <f>IF('E-2'!D325="Y",'E-2'!D325,"--")</f>
        <v>--</v>
      </c>
      <c r="E323" s="192" t="e">
        <f t="shared" si="32"/>
        <v>#N/A</v>
      </c>
      <c r="F323" s="106" t="e">
        <f>VLOOKUP(B323,'CAO-RBC'!$B$5:$K$265,10,FALSE)</f>
        <v>#N/A</v>
      </c>
      <c r="G323" s="224" t="str">
        <f>'E-2'!G325</f>
        <v>--</v>
      </c>
      <c r="H323" s="225" t="e">
        <f>VLOOKUP($B323,'CAO-RBC'!$B$4:$J$266,3,FALSE)</f>
        <v>#N/A</v>
      </c>
      <c r="I323" s="226" t="e">
        <f t="shared" si="33"/>
        <v>#N/A</v>
      </c>
      <c r="J323" s="225" t="e">
        <f>VLOOKUP($B323,'CAO-RBC'!$B$4:$J$266,4,FALSE)</f>
        <v>#N/A</v>
      </c>
      <c r="K323" s="22" t="e">
        <f t="shared" si="34"/>
        <v>#N/A</v>
      </c>
      <c r="L323" s="227" t="str">
        <f>'E-2'!H325</f>
        <v>--</v>
      </c>
      <c r="M323" s="225" t="e">
        <f>VLOOKUP($B323,'CAO-RBC'!$B$4:$J$266,5,FALSE)</f>
        <v>#N/A</v>
      </c>
      <c r="N323" s="228" t="e">
        <f t="shared" si="35"/>
        <v>#N/A</v>
      </c>
      <c r="O323" s="225" t="e">
        <f>VLOOKUP($B323,'CAO-RBC'!$B$4:$J$266,6,FALSE)</f>
        <v>#N/A</v>
      </c>
      <c r="P323" s="26" t="e">
        <f t="shared" si="36"/>
        <v>#N/A</v>
      </c>
      <c r="Q323" s="85" t="str">
        <f>'E-2'!I325</f>
        <v>--</v>
      </c>
      <c r="R323" s="225" t="e">
        <f>VLOOKUP($B323,'CAO-RBC'!$B$4:$J$266,7,FALSE)</f>
        <v>#N/A</v>
      </c>
      <c r="S323" s="226" t="e">
        <f t="shared" si="37"/>
        <v>#N/A</v>
      </c>
      <c r="T323" s="225" t="e">
        <f>VLOOKUP($B323,'CAO-RBC'!$B$4:$J$266,8,FALSE)</f>
        <v>#N/A</v>
      </c>
      <c r="U323" s="26" t="e">
        <f t="shared" si="38"/>
        <v>#N/A</v>
      </c>
      <c r="V323" s="104" t="str">
        <f>'E-2'!J325</f>
        <v>--</v>
      </c>
      <c r="W323" s="225" t="e">
        <f>VLOOKUP($B323,'CAO-RBC'!$B$4:$J$266,9,FALSE)</f>
        <v>#N/A</v>
      </c>
      <c r="X323" s="26" t="e">
        <f t="shared" si="39"/>
        <v>#N/A</v>
      </c>
    </row>
    <row r="324" spans="2:24">
      <c r="B324" s="229" t="str">
        <f>IF('E-2'!D326="Y",'E-2'!B326,"--")</f>
        <v>--</v>
      </c>
      <c r="C324" s="162" t="str">
        <f>IF('E-2'!D326="Y",'E-2'!C326,"--")</f>
        <v>--</v>
      </c>
      <c r="D324" s="193" t="str">
        <f>IF('E-2'!D326="Y",'E-2'!D326,"--")</f>
        <v>--</v>
      </c>
      <c r="E324" s="192" t="e">
        <f t="shared" si="32"/>
        <v>#N/A</v>
      </c>
      <c r="F324" s="106" t="e">
        <f>VLOOKUP(B324,'CAO-RBC'!$B$5:$K$265,10,FALSE)</f>
        <v>#N/A</v>
      </c>
      <c r="G324" s="224" t="str">
        <f>'E-2'!G326</f>
        <v>--</v>
      </c>
      <c r="H324" s="225" t="e">
        <f>VLOOKUP($B324,'CAO-RBC'!$B$4:$J$266,3,FALSE)</f>
        <v>#N/A</v>
      </c>
      <c r="I324" s="226" t="e">
        <f t="shared" si="33"/>
        <v>#N/A</v>
      </c>
      <c r="J324" s="225" t="e">
        <f>VLOOKUP($B324,'CAO-RBC'!$B$4:$J$266,4,FALSE)</f>
        <v>#N/A</v>
      </c>
      <c r="K324" s="22" t="e">
        <f t="shared" si="34"/>
        <v>#N/A</v>
      </c>
      <c r="L324" s="227" t="str">
        <f>'E-2'!H326</f>
        <v>--</v>
      </c>
      <c r="M324" s="225" t="e">
        <f>VLOOKUP($B324,'CAO-RBC'!$B$4:$J$266,5,FALSE)</f>
        <v>#N/A</v>
      </c>
      <c r="N324" s="228" t="e">
        <f t="shared" si="35"/>
        <v>#N/A</v>
      </c>
      <c r="O324" s="225" t="e">
        <f>VLOOKUP($B324,'CAO-RBC'!$B$4:$J$266,6,FALSE)</f>
        <v>#N/A</v>
      </c>
      <c r="P324" s="26" t="e">
        <f t="shared" si="36"/>
        <v>#N/A</v>
      </c>
      <c r="Q324" s="85" t="str">
        <f>'E-2'!I326</f>
        <v>--</v>
      </c>
      <c r="R324" s="225" t="e">
        <f>VLOOKUP($B324,'CAO-RBC'!$B$4:$J$266,7,FALSE)</f>
        <v>#N/A</v>
      </c>
      <c r="S324" s="226" t="e">
        <f t="shared" si="37"/>
        <v>#N/A</v>
      </c>
      <c r="T324" s="225" t="e">
        <f>VLOOKUP($B324,'CAO-RBC'!$B$4:$J$266,8,FALSE)</f>
        <v>#N/A</v>
      </c>
      <c r="U324" s="26" t="e">
        <f t="shared" si="38"/>
        <v>#N/A</v>
      </c>
      <c r="V324" s="104" t="str">
        <f>'E-2'!J326</f>
        <v>--</v>
      </c>
      <c r="W324" s="225" t="e">
        <f>VLOOKUP($B324,'CAO-RBC'!$B$4:$J$266,9,FALSE)</f>
        <v>#N/A</v>
      </c>
      <c r="X324" s="26" t="e">
        <f t="shared" si="39"/>
        <v>#N/A</v>
      </c>
    </row>
    <row r="325" spans="2:24">
      <c r="B325" s="229" t="str">
        <f>IF('E-2'!D327="Y",'E-2'!B327,"--")</f>
        <v>--</v>
      </c>
      <c r="C325" s="162" t="str">
        <f>IF('E-2'!D327="Y",'E-2'!C327,"--")</f>
        <v>--</v>
      </c>
      <c r="D325" s="193" t="str">
        <f>IF('E-2'!D327="Y",'E-2'!D327,"--")</f>
        <v>--</v>
      </c>
      <c r="E325" s="192" t="e">
        <f t="shared" si="32"/>
        <v>#N/A</v>
      </c>
      <c r="F325" s="106" t="e">
        <f>VLOOKUP(B325,'CAO-RBC'!$B$5:$K$265,10,FALSE)</f>
        <v>#N/A</v>
      </c>
      <c r="G325" s="224" t="str">
        <f>'E-2'!G327</f>
        <v>--</v>
      </c>
      <c r="H325" s="225" t="e">
        <f>VLOOKUP($B325,'CAO-RBC'!$B$4:$J$266,3,FALSE)</f>
        <v>#N/A</v>
      </c>
      <c r="I325" s="226" t="e">
        <f t="shared" si="33"/>
        <v>#N/A</v>
      </c>
      <c r="J325" s="225" t="e">
        <f>VLOOKUP($B325,'CAO-RBC'!$B$4:$J$266,4,FALSE)</f>
        <v>#N/A</v>
      </c>
      <c r="K325" s="22" t="e">
        <f t="shared" si="34"/>
        <v>#N/A</v>
      </c>
      <c r="L325" s="227" t="str">
        <f>'E-2'!H327</f>
        <v>--</v>
      </c>
      <c r="M325" s="225" t="e">
        <f>VLOOKUP($B325,'CAO-RBC'!$B$4:$J$266,5,FALSE)</f>
        <v>#N/A</v>
      </c>
      <c r="N325" s="228" t="e">
        <f t="shared" si="35"/>
        <v>#N/A</v>
      </c>
      <c r="O325" s="225" t="e">
        <f>VLOOKUP($B325,'CAO-RBC'!$B$4:$J$266,6,FALSE)</f>
        <v>#N/A</v>
      </c>
      <c r="P325" s="26" t="e">
        <f t="shared" si="36"/>
        <v>#N/A</v>
      </c>
      <c r="Q325" s="85" t="str">
        <f>'E-2'!I327</f>
        <v>--</v>
      </c>
      <c r="R325" s="225" t="e">
        <f>VLOOKUP($B325,'CAO-RBC'!$B$4:$J$266,7,FALSE)</f>
        <v>#N/A</v>
      </c>
      <c r="S325" s="226" t="e">
        <f t="shared" si="37"/>
        <v>#N/A</v>
      </c>
      <c r="T325" s="225" t="e">
        <f>VLOOKUP($B325,'CAO-RBC'!$B$4:$J$266,8,FALSE)</f>
        <v>#N/A</v>
      </c>
      <c r="U325" s="26" t="e">
        <f t="shared" si="38"/>
        <v>#N/A</v>
      </c>
      <c r="V325" s="104" t="str">
        <f>'E-2'!J327</f>
        <v>--</v>
      </c>
      <c r="W325" s="225" t="e">
        <f>VLOOKUP($B325,'CAO-RBC'!$B$4:$J$266,9,FALSE)</f>
        <v>#N/A</v>
      </c>
      <c r="X325" s="26" t="e">
        <f t="shared" si="39"/>
        <v>#N/A</v>
      </c>
    </row>
    <row r="326" spans="2:24">
      <c r="B326" s="229" t="str">
        <f>IF('E-2'!D328="Y",'E-2'!B328,"--")</f>
        <v>--</v>
      </c>
      <c r="C326" s="162" t="str">
        <f>IF('E-2'!D328="Y",'E-2'!C328,"--")</f>
        <v>--</v>
      </c>
      <c r="D326" s="193" t="str">
        <f>IF('E-2'!D328="Y",'E-2'!D328,"--")</f>
        <v>--</v>
      </c>
      <c r="E326" s="192" t="e">
        <f t="shared" si="32"/>
        <v>#N/A</v>
      </c>
      <c r="F326" s="106" t="e">
        <f>VLOOKUP(B326,'CAO-RBC'!$B$5:$K$265,10,FALSE)</f>
        <v>#N/A</v>
      </c>
      <c r="G326" s="224" t="str">
        <f>'E-2'!G328</f>
        <v>--</v>
      </c>
      <c r="H326" s="225" t="e">
        <f>VLOOKUP($B326,'CAO-RBC'!$B$4:$J$266,3,FALSE)</f>
        <v>#N/A</v>
      </c>
      <c r="I326" s="226" t="e">
        <f t="shared" si="33"/>
        <v>#N/A</v>
      </c>
      <c r="J326" s="225" t="e">
        <f>VLOOKUP($B326,'CAO-RBC'!$B$4:$J$266,4,FALSE)</f>
        <v>#N/A</v>
      </c>
      <c r="K326" s="22" t="e">
        <f t="shared" si="34"/>
        <v>#N/A</v>
      </c>
      <c r="L326" s="227" t="str">
        <f>'E-2'!H328</f>
        <v>--</v>
      </c>
      <c r="M326" s="225" t="e">
        <f>VLOOKUP($B326,'CAO-RBC'!$B$4:$J$266,5,FALSE)</f>
        <v>#N/A</v>
      </c>
      <c r="N326" s="228" t="e">
        <f t="shared" si="35"/>
        <v>#N/A</v>
      </c>
      <c r="O326" s="225" t="e">
        <f>VLOOKUP($B326,'CAO-RBC'!$B$4:$J$266,6,FALSE)</f>
        <v>#N/A</v>
      </c>
      <c r="P326" s="26" t="e">
        <f t="shared" si="36"/>
        <v>#N/A</v>
      </c>
      <c r="Q326" s="85" t="str">
        <f>'E-2'!I328</f>
        <v>--</v>
      </c>
      <c r="R326" s="225" t="e">
        <f>VLOOKUP($B326,'CAO-RBC'!$B$4:$J$266,7,FALSE)</f>
        <v>#N/A</v>
      </c>
      <c r="S326" s="226" t="e">
        <f t="shared" si="37"/>
        <v>#N/A</v>
      </c>
      <c r="T326" s="225" t="e">
        <f>VLOOKUP($B326,'CAO-RBC'!$B$4:$J$266,8,FALSE)</f>
        <v>#N/A</v>
      </c>
      <c r="U326" s="26" t="e">
        <f t="shared" si="38"/>
        <v>#N/A</v>
      </c>
      <c r="V326" s="104" t="str">
        <f>'E-2'!J328</f>
        <v>--</v>
      </c>
      <c r="W326" s="225" t="e">
        <f>VLOOKUP($B326,'CAO-RBC'!$B$4:$J$266,9,FALSE)</f>
        <v>#N/A</v>
      </c>
      <c r="X326" s="26" t="e">
        <f t="shared" si="39"/>
        <v>#N/A</v>
      </c>
    </row>
    <row r="327" spans="2:24">
      <c r="B327" s="229" t="str">
        <f>IF('E-2'!D329="Y",'E-2'!B329,"--")</f>
        <v>--</v>
      </c>
      <c r="C327" s="162" t="str">
        <f>IF('E-2'!D329="Y",'E-2'!C329,"--")</f>
        <v>--</v>
      </c>
      <c r="D327" s="193" t="str">
        <f>IF('E-2'!D329="Y",'E-2'!D329,"--")</f>
        <v>--</v>
      </c>
      <c r="E327" s="192" t="e">
        <f t="shared" si="32"/>
        <v>#N/A</v>
      </c>
      <c r="F327" s="106" t="e">
        <f>VLOOKUP(B327,'CAO-RBC'!$B$5:$K$265,10,FALSE)</f>
        <v>#N/A</v>
      </c>
      <c r="G327" s="224" t="str">
        <f>'E-2'!G329</f>
        <v>--</v>
      </c>
      <c r="H327" s="225" t="e">
        <f>VLOOKUP($B327,'CAO-RBC'!$B$4:$J$266,3,FALSE)</f>
        <v>#N/A</v>
      </c>
      <c r="I327" s="226" t="e">
        <f t="shared" si="33"/>
        <v>#N/A</v>
      </c>
      <c r="J327" s="225" t="e">
        <f>VLOOKUP($B327,'CAO-RBC'!$B$4:$J$266,4,FALSE)</f>
        <v>#N/A</v>
      </c>
      <c r="K327" s="22" t="e">
        <f t="shared" si="34"/>
        <v>#N/A</v>
      </c>
      <c r="L327" s="227" t="str">
        <f>'E-2'!H329</f>
        <v>--</v>
      </c>
      <c r="M327" s="225" t="e">
        <f>VLOOKUP($B327,'CAO-RBC'!$B$4:$J$266,5,FALSE)</f>
        <v>#N/A</v>
      </c>
      <c r="N327" s="228" t="e">
        <f t="shared" si="35"/>
        <v>#N/A</v>
      </c>
      <c r="O327" s="225" t="e">
        <f>VLOOKUP($B327,'CAO-RBC'!$B$4:$J$266,6,FALSE)</f>
        <v>#N/A</v>
      </c>
      <c r="P327" s="26" t="e">
        <f t="shared" si="36"/>
        <v>#N/A</v>
      </c>
      <c r="Q327" s="85" t="str">
        <f>'E-2'!I329</f>
        <v>--</v>
      </c>
      <c r="R327" s="225" t="e">
        <f>VLOOKUP($B327,'CAO-RBC'!$B$4:$J$266,7,FALSE)</f>
        <v>#N/A</v>
      </c>
      <c r="S327" s="226" t="e">
        <f t="shared" si="37"/>
        <v>#N/A</v>
      </c>
      <c r="T327" s="225" t="e">
        <f>VLOOKUP($B327,'CAO-RBC'!$B$4:$J$266,8,FALSE)</f>
        <v>#N/A</v>
      </c>
      <c r="U327" s="26" t="e">
        <f t="shared" si="38"/>
        <v>#N/A</v>
      </c>
      <c r="V327" s="104" t="str">
        <f>'E-2'!J329</f>
        <v>--</v>
      </c>
      <c r="W327" s="225" t="e">
        <f>VLOOKUP($B327,'CAO-RBC'!$B$4:$J$266,9,FALSE)</f>
        <v>#N/A</v>
      </c>
      <c r="X327" s="26" t="e">
        <f t="shared" si="39"/>
        <v>#N/A</v>
      </c>
    </row>
    <row r="328" spans="2:24">
      <c r="B328" s="229" t="str">
        <f>IF('E-2'!D330="Y",'E-2'!B330,"--")</f>
        <v>--</v>
      </c>
      <c r="C328" s="162" t="str">
        <f>IF('E-2'!D330="Y",'E-2'!C330,"--")</f>
        <v>--</v>
      </c>
      <c r="D328" s="193" t="str">
        <f>IF('E-2'!D330="Y",'E-2'!D330,"--")</f>
        <v>--</v>
      </c>
      <c r="E328" s="192" t="e">
        <f t="shared" si="32"/>
        <v>#N/A</v>
      </c>
      <c r="F328" s="106" t="e">
        <f>VLOOKUP(B328,'CAO-RBC'!$B$5:$K$265,10,FALSE)</f>
        <v>#N/A</v>
      </c>
      <c r="G328" s="224" t="str">
        <f>'E-2'!G330</f>
        <v>--</v>
      </c>
      <c r="H328" s="225" t="e">
        <f>VLOOKUP($B328,'CAO-RBC'!$B$4:$J$266,3,FALSE)</f>
        <v>#N/A</v>
      </c>
      <c r="I328" s="226" t="e">
        <f t="shared" si="33"/>
        <v>#N/A</v>
      </c>
      <c r="J328" s="225" t="e">
        <f>VLOOKUP($B328,'CAO-RBC'!$B$4:$J$266,4,FALSE)</f>
        <v>#N/A</v>
      </c>
      <c r="K328" s="22" t="e">
        <f t="shared" si="34"/>
        <v>#N/A</v>
      </c>
      <c r="L328" s="227" t="str">
        <f>'E-2'!H330</f>
        <v>--</v>
      </c>
      <c r="M328" s="225" t="e">
        <f>VLOOKUP($B328,'CAO-RBC'!$B$4:$J$266,5,FALSE)</f>
        <v>#N/A</v>
      </c>
      <c r="N328" s="228" t="e">
        <f t="shared" si="35"/>
        <v>#N/A</v>
      </c>
      <c r="O328" s="225" t="e">
        <f>VLOOKUP($B328,'CAO-RBC'!$B$4:$J$266,6,FALSE)</f>
        <v>#N/A</v>
      </c>
      <c r="P328" s="26" t="e">
        <f t="shared" si="36"/>
        <v>#N/A</v>
      </c>
      <c r="Q328" s="85" t="str">
        <f>'E-2'!I330</f>
        <v>--</v>
      </c>
      <c r="R328" s="225" t="e">
        <f>VLOOKUP($B328,'CAO-RBC'!$B$4:$J$266,7,FALSE)</f>
        <v>#N/A</v>
      </c>
      <c r="S328" s="226" t="e">
        <f t="shared" si="37"/>
        <v>#N/A</v>
      </c>
      <c r="T328" s="225" t="e">
        <f>VLOOKUP($B328,'CAO-RBC'!$B$4:$J$266,8,FALSE)</f>
        <v>#N/A</v>
      </c>
      <c r="U328" s="26" t="e">
        <f t="shared" si="38"/>
        <v>#N/A</v>
      </c>
      <c r="V328" s="104" t="str">
        <f>'E-2'!J330</f>
        <v>--</v>
      </c>
      <c r="W328" s="225" t="e">
        <f>VLOOKUP($B328,'CAO-RBC'!$B$4:$J$266,9,FALSE)</f>
        <v>#N/A</v>
      </c>
      <c r="X328" s="26" t="e">
        <f t="shared" si="39"/>
        <v>#N/A</v>
      </c>
    </row>
    <row r="329" spans="2:24">
      <c r="B329" s="229" t="str">
        <f>IF('E-2'!D331="Y",'E-2'!B331,"--")</f>
        <v>--</v>
      </c>
      <c r="C329" s="162" t="str">
        <f>IF('E-2'!D331="Y",'E-2'!C331,"--")</f>
        <v>--</v>
      </c>
      <c r="D329" s="193" t="str">
        <f>IF('E-2'!D331="Y",'E-2'!D331,"--")</f>
        <v>--</v>
      </c>
      <c r="E329" s="192" t="e">
        <f t="shared" si="32"/>
        <v>#N/A</v>
      </c>
      <c r="F329" s="106" t="e">
        <f>VLOOKUP(B329,'CAO-RBC'!$B$5:$K$265,10,FALSE)</f>
        <v>#N/A</v>
      </c>
      <c r="G329" s="224" t="str">
        <f>'E-2'!G331</f>
        <v>--</v>
      </c>
      <c r="H329" s="225" t="e">
        <f>VLOOKUP($B329,'CAO-RBC'!$B$4:$J$266,3,FALSE)</f>
        <v>#N/A</v>
      </c>
      <c r="I329" s="226" t="e">
        <f t="shared" si="33"/>
        <v>#N/A</v>
      </c>
      <c r="J329" s="225" t="e">
        <f>VLOOKUP($B329,'CAO-RBC'!$B$4:$J$266,4,FALSE)</f>
        <v>#N/A</v>
      </c>
      <c r="K329" s="22" t="e">
        <f t="shared" si="34"/>
        <v>#N/A</v>
      </c>
      <c r="L329" s="227" t="str">
        <f>'E-2'!H331</f>
        <v>--</v>
      </c>
      <c r="M329" s="225" t="e">
        <f>VLOOKUP($B329,'CAO-RBC'!$B$4:$J$266,5,FALSE)</f>
        <v>#N/A</v>
      </c>
      <c r="N329" s="228" t="e">
        <f t="shared" si="35"/>
        <v>#N/A</v>
      </c>
      <c r="O329" s="225" t="e">
        <f>VLOOKUP($B329,'CAO-RBC'!$B$4:$J$266,6,FALSE)</f>
        <v>#N/A</v>
      </c>
      <c r="P329" s="26" t="e">
        <f t="shared" si="36"/>
        <v>#N/A</v>
      </c>
      <c r="Q329" s="85" t="str">
        <f>'E-2'!I331</f>
        <v>--</v>
      </c>
      <c r="R329" s="225" t="e">
        <f>VLOOKUP($B329,'CAO-RBC'!$B$4:$J$266,7,FALSE)</f>
        <v>#N/A</v>
      </c>
      <c r="S329" s="226" t="e">
        <f t="shared" si="37"/>
        <v>#N/A</v>
      </c>
      <c r="T329" s="225" t="e">
        <f>VLOOKUP($B329,'CAO-RBC'!$B$4:$J$266,8,FALSE)</f>
        <v>#N/A</v>
      </c>
      <c r="U329" s="26" t="e">
        <f t="shared" si="38"/>
        <v>#N/A</v>
      </c>
      <c r="V329" s="104" t="str">
        <f>'E-2'!J331</f>
        <v>--</v>
      </c>
      <c r="W329" s="225" t="e">
        <f>VLOOKUP($B329,'CAO-RBC'!$B$4:$J$266,9,FALSE)</f>
        <v>#N/A</v>
      </c>
      <c r="X329" s="26" t="e">
        <f t="shared" si="39"/>
        <v>#N/A</v>
      </c>
    </row>
    <row r="330" spans="2:24">
      <c r="B330" s="229" t="str">
        <f>IF('E-2'!D332="Y",'E-2'!B332,"--")</f>
        <v>--</v>
      </c>
      <c r="C330" s="162" t="str">
        <f>IF('E-2'!D332="Y",'E-2'!C332,"--")</f>
        <v>--</v>
      </c>
      <c r="D330" s="193" t="str">
        <f>IF('E-2'!D332="Y",'E-2'!D332,"--")</f>
        <v>--</v>
      </c>
      <c r="E330" s="192" t="e">
        <f t="shared" si="32"/>
        <v>#N/A</v>
      </c>
      <c r="F330" s="106" t="e">
        <f>VLOOKUP(B330,'CAO-RBC'!$B$5:$K$265,10,FALSE)</f>
        <v>#N/A</v>
      </c>
      <c r="G330" s="224" t="str">
        <f>'E-2'!G332</f>
        <v>--</v>
      </c>
      <c r="H330" s="225" t="e">
        <f>VLOOKUP($B330,'CAO-RBC'!$B$4:$J$266,3,FALSE)</f>
        <v>#N/A</v>
      </c>
      <c r="I330" s="226" t="e">
        <f t="shared" si="33"/>
        <v>#N/A</v>
      </c>
      <c r="J330" s="225" t="e">
        <f>VLOOKUP($B330,'CAO-RBC'!$B$4:$J$266,4,FALSE)</f>
        <v>#N/A</v>
      </c>
      <c r="K330" s="22" t="e">
        <f t="shared" si="34"/>
        <v>#N/A</v>
      </c>
      <c r="L330" s="227" t="str">
        <f>'E-2'!H332</f>
        <v>--</v>
      </c>
      <c r="M330" s="225" t="e">
        <f>VLOOKUP($B330,'CAO-RBC'!$B$4:$J$266,5,FALSE)</f>
        <v>#N/A</v>
      </c>
      <c r="N330" s="228" t="e">
        <f t="shared" si="35"/>
        <v>#N/A</v>
      </c>
      <c r="O330" s="225" t="e">
        <f>VLOOKUP($B330,'CAO-RBC'!$B$4:$J$266,6,FALSE)</f>
        <v>#N/A</v>
      </c>
      <c r="P330" s="26" t="e">
        <f t="shared" si="36"/>
        <v>#N/A</v>
      </c>
      <c r="Q330" s="85" t="str">
        <f>'E-2'!I332</f>
        <v>--</v>
      </c>
      <c r="R330" s="225" t="e">
        <f>VLOOKUP($B330,'CAO-RBC'!$B$4:$J$266,7,FALSE)</f>
        <v>#N/A</v>
      </c>
      <c r="S330" s="226" t="e">
        <f t="shared" si="37"/>
        <v>#N/A</v>
      </c>
      <c r="T330" s="225" t="e">
        <f>VLOOKUP($B330,'CAO-RBC'!$B$4:$J$266,8,FALSE)</f>
        <v>#N/A</v>
      </c>
      <c r="U330" s="26" t="e">
        <f t="shared" si="38"/>
        <v>#N/A</v>
      </c>
      <c r="V330" s="104" t="str">
        <f>'E-2'!J332</f>
        <v>--</v>
      </c>
      <c r="W330" s="225" t="e">
        <f>VLOOKUP($B330,'CAO-RBC'!$B$4:$J$266,9,FALSE)</f>
        <v>#N/A</v>
      </c>
      <c r="X330" s="26" t="e">
        <f t="shared" si="39"/>
        <v>#N/A</v>
      </c>
    </row>
    <row r="331" spans="2:24">
      <c r="B331" s="229" t="str">
        <f>IF('E-2'!D333="Y",'E-2'!B333,"--")</f>
        <v>--</v>
      </c>
      <c r="C331" s="162" t="str">
        <f>IF('E-2'!D333="Y",'E-2'!C333,"--")</f>
        <v>--</v>
      </c>
      <c r="D331" s="193" t="str">
        <f>IF('E-2'!D333="Y",'E-2'!D333,"--")</f>
        <v>--</v>
      </c>
      <c r="E331" s="192" t="e">
        <f t="shared" si="32"/>
        <v>#N/A</v>
      </c>
      <c r="F331" s="106" t="e">
        <f>VLOOKUP(B331,'CAO-RBC'!$B$5:$K$265,10,FALSE)</f>
        <v>#N/A</v>
      </c>
      <c r="G331" s="224" t="str">
        <f>'E-2'!G333</f>
        <v>--</v>
      </c>
      <c r="H331" s="225" t="e">
        <f>VLOOKUP($B331,'CAO-RBC'!$B$4:$J$266,3,FALSE)</f>
        <v>#N/A</v>
      </c>
      <c r="I331" s="226" t="e">
        <f t="shared" si="33"/>
        <v>#N/A</v>
      </c>
      <c r="J331" s="225" t="e">
        <f>VLOOKUP($B331,'CAO-RBC'!$B$4:$J$266,4,FALSE)</f>
        <v>#N/A</v>
      </c>
      <c r="K331" s="22" t="e">
        <f t="shared" si="34"/>
        <v>#N/A</v>
      </c>
      <c r="L331" s="227" t="str">
        <f>'E-2'!H333</f>
        <v>--</v>
      </c>
      <c r="M331" s="225" t="e">
        <f>VLOOKUP($B331,'CAO-RBC'!$B$4:$J$266,5,FALSE)</f>
        <v>#N/A</v>
      </c>
      <c r="N331" s="228" t="e">
        <f t="shared" si="35"/>
        <v>#N/A</v>
      </c>
      <c r="O331" s="225" t="e">
        <f>VLOOKUP($B331,'CAO-RBC'!$B$4:$J$266,6,FALSE)</f>
        <v>#N/A</v>
      </c>
      <c r="P331" s="26" t="e">
        <f t="shared" si="36"/>
        <v>#N/A</v>
      </c>
      <c r="Q331" s="85" t="str">
        <f>'E-2'!I333</f>
        <v>--</v>
      </c>
      <c r="R331" s="225" t="e">
        <f>VLOOKUP($B331,'CAO-RBC'!$B$4:$J$266,7,FALSE)</f>
        <v>#N/A</v>
      </c>
      <c r="S331" s="226" t="e">
        <f t="shared" si="37"/>
        <v>#N/A</v>
      </c>
      <c r="T331" s="225" t="e">
        <f>VLOOKUP($B331,'CAO-RBC'!$B$4:$J$266,8,FALSE)</f>
        <v>#N/A</v>
      </c>
      <c r="U331" s="26" t="e">
        <f t="shared" si="38"/>
        <v>#N/A</v>
      </c>
      <c r="V331" s="104" t="str">
        <f>'E-2'!J333</f>
        <v>--</v>
      </c>
      <c r="W331" s="225" t="e">
        <f>VLOOKUP($B331,'CAO-RBC'!$B$4:$J$266,9,FALSE)</f>
        <v>#N/A</v>
      </c>
      <c r="X331" s="26" t="e">
        <f t="shared" si="39"/>
        <v>#N/A</v>
      </c>
    </row>
    <row r="332" spans="2:24">
      <c r="B332" s="229" t="str">
        <f>IF('E-2'!D334="Y",'E-2'!B334,"--")</f>
        <v>--</v>
      </c>
      <c r="C332" s="162" t="str">
        <f>IF('E-2'!D334="Y",'E-2'!C334,"--")</f>
        <v>--</v>
      </c>
      <c r="D332" s="193" t="str">
        <f>IF('E-2'!D334="Y",'E-2'!D334,"--")</f>
        <v>--</v>
      </c>
      <c r="E332" s="192" t="e">
        <f t="shared" ref="E332:E395" si="40">IF(H332&gt;0,"Y","N")</f>
        <v>#N/A</v>
      </c>
      <c r="F332" s="106" t="e">
        <f>VLOOKUP(B332,'CAO-RBC'!$B$5:$K$265,10,FALSE)</f>
        <v>#N/A</v>
      </c>
      <c r="G332" s="224" t="str">
        <f>'E-2'!G334</f>
        <v>--</v>
      </c>
      <c r="H332" s="225" t="e">
        <f>VLOOKUP($B332,'CAO-RBC'!$B$4:$J$266,3,FALSE)</f>
        <v>#N/A</v>
      </c>
      <c r="I332" s="226" t="e">
        <f t="shared" ref="I332:I395" si="41">IF(H332="--","--",IF(G332="--","--",G332/H332))</f>
        <v>#N/A</v>
      </c>
      <c r="J332" s="225" t="e">
        <f>VLOOKUP($B332,'CAO-RBC'!$B$4:$J$266,4,FALSE)</f>
        <v>#N/A</v>
      </c>
      <c r="K332" s="22" t="e">
        <f t="shared" ref="K332:K395" si="42">IF(J332="--","--",IF(G332="--","--",G332/J332))</f>
        <v>#N/A</v>
      </c>
      <c r="L332" s="227" t="str">
        <f>'E-2'!H334</f>
        <v>--</v>
      </c>
      <c r="M332" s="225" t="e">
        <f>VLOOKUP($B332,'CAO-RBC'!$B$4:$J$266,5,FALSE)</f>
        <v>#N/A</v>
      </c>
      <c r="N332" s="228" t="e">
        <f t="shared" ref="N332:N395" si="43">IF(M332="--","--",IF(L332="--","--",L332/M332))</f>
        <v>#N/A</v>
      </c>
      <c r="O332" s="225" t="e">
        <f>VLOOKUP($B332,'CAO-RBC'!$B$4:$J$266,6,FALSE)</f>
        <v>#N/A</v>
      </c>
      <c r="P332" s="26" t="e">
        <f t="shared" ref="P332:P395" si="44">IF(O332="--","--",IF(L332="--","--",L332/O332))</f>
        <v>#N/A</v>
      </c>
      <c r="Q332" s="85" t="str">
        <f>'E-2'!I334</f>
        <v>--</v>
      </c>
      <c r="R332" s="225" t="e">
        <f>VLOOKUP($B332,'CAO-RBC'!$B$4:$J$266,7,FALSE)</f>
        <v>#N/A</v>
      </c>
      <c r="S332" s="226" t="e">
        <f t="shared" ref="S332:S395" si="45">IF(R332="--","--",IF(Q332="--","--",Q332/R332))</f>
        <v>#N/A</v>
      </c>
      <c r="T332" s="225" t="e">
        <f>VLOOKUP($B332,'CAO-RBC'!$B$4:$J$266,8,FALSE)</f>
        <v>#N/A</v>
      </c>
      <c r="U332" s="26" t="e">
        <f t="shared" ref="U332:U395" si="46">IF(T332="--","--",IF(Q332="--","--",Q332/T332))</f>
        <v>#N/A</v>
      </c>
      <c r="V332" s="104" t="str">
        <f>'E-2'!J334</f>
        <v>--</v>
      </c>
      <c r="W332" s="225" t="e">
        <f>VLOOKUP($B332,'CAO-RBC'!$B$4:$J$266,9,FALSE)</f>
        <v>#N/A</v>
      </c>
      <c r="X332" s="26" t="e">
        <f t="shared" ref="X332:X395" si="47">IF(W332="--","--",IF(V332="--","--",V332/W332))</f>
        <v>#N/A</v>
      </c>
    </row>
    <row r="333" spans="2:24">
      <c r="B333" s="229" t="str">
        <f>IF('E-2'!D335="Y",'E-2'!B335,"--")</f>
        <v>--</v>
      </c>
      <c r="C333" s="162" t="str">
        <f>IF('E-2'!D335="Y",'E-2'!C335,"--")</f>
        <v>--</v>
      </c>
      <c r="D333" s="193" t="str">
        <f>IF('E-2'!D335="Y",'E-2'!D335,"--")</f>
        <v>--</v>
      </c>
      <c r="E333" s="192" t="e">
        <f t="shared" si="40"/>
        <v>#N/A</v>
      </c>
      <c r="F333" s="106" t="e">
        <f>VLOOKUP(B333,'CAO-RBC'!$B$5:$K$265,10,FALSE)</f>
        <v>#N/A</v>
      </c>
      <c r="G333" s="224" t="str">
        <f>'E-2'!G335</f>
        <v>--</v>
      </c>
      <c r="H333" s="225" t="e">
        <f>VLOOKUP($B333,'CAO-RBC'!$B$4:$J$266,3,FALSE)</f>
        <v>#N/A</v>
      </c>
      <c r="I333" s="226" t="e">
        <f t="shared" si="41"/>
        <v>#N/A</v>
      </c>
      <c r="J333" s="225" t="e">
        <f>VLOOKUP($B333,'CAO-RBC'!$B$4:$J$266,4,FALSE)</f>
        <v>#N/A</v>
      </c>
      <c r="K333" s="22" t="e">
        <f t="shared" si="42"/>
        <v>#N/A</v>
      </c>
      <c r="L333" s="227" t="str">
        <f>'E-2'!H335</f>
        <v>--</v>
      </c>
      <c r="M333" s="225" t="e">
        <f>VLOOKUP($B333,'CAO-RBC'!$B$4:$J$266,5,FALSE)</f>
        <v>#N/A</v>
      </c>
      <c r="N333" s="228" t="e">
        <f t="shared" si="43"/>
        <v>#N/A</v>
      </c>
      <c r="O333" s="225" t="e">
        <f>VLOOKUP($B333,'CAO-RBC'!$B$4:$J$266,6,FALSE)</f>
        <v>#N/A</v>
      </c>
      <c r="P333" s="26" t="e">
        <f t="shared" si="44"/>
        <v>#N/A</v>
      </c>
      <c r="Q333" s="85" t="str">
        <f>'E-2'!I335</f>
        <v>--</v>
      </c>
      <c r="R333" s="225" t="e">
        <f>VLOOKUP($B333,'CAO-RBC'!$B$4:$J$266,7,FALSE)</f>
        <v>#N/A</v>
      </c>
      <c r="S333" s="226" t="e">
        <f t="shared" si="45"/>
        <v>#N/A</v>
      </c>
      <c r="T333" s="225" t="e">
        <f>VLOOKUP($B333,'CAO-RBC'!$B$4:$J$266,8,FALSE)</f>
        <v>#N/A</v>
      </c>
      <c r="U333" s="26" t="e">
        <f t="shared" si="46"/>
        <v>#N/A</v>
      </c>
      <c r="V333" s="104" t="str">
        <f>'E-2'!J335</f>
        <v>--</v>
      </c>
      <c r="W333" s="225" t="e">
        <f>VLOOKUP($B333,'CAO-RBC'!$B$4:$J$266,9,FALSE)</f>
        <v>#N/A</v>
      </c>
      <c r="X333" s="26" t="e">
        <f t="shared" si="47"/>
        <v>#N/A</v>
      </c>
    </row>
    <row r="334" spans="2:24">
      <c r="B334" s="229" t="str">
        <f>IF('E-2'!D336="Y",'E-2'!B336,"--")</f>
        <v>--</v>
      </c>
      <c r="C334" s="162" t="str">
        <f>IF('E-2'!D336="Y",'E-2'!C336,"--")</f>
        <v>--</v>
      </c>
      <c r="D334" s="193" t="str">
        <f>IF('E-2'!D336="Y",'E-2'!D336,"--")</f>
        <v>--</v>
      </c>
      <c r="E334" s="192" t="e">
        <f t="shared" si="40"/>
        <v>#N/A</v>
      </c>
      <c r="F334" s="106" t="e">
        <f>VLOOKUP(B334,'CAO-RBC'!$B$5:$K$265,10,FALSE)</f>
        <v>#N/A</v>
      </c>
      <c r="G334" s="224" t="str">
        <f>'E-2'!G336</f>
        <v>--</v>
      </c>
      <c r="H334" s="225" t="e">
        <f>VLOOKUP($B334,'CAO-RBC'!$B$4:$J$266,3,FALSE)</f>
        <v>#N/A</v>
      </c>
      <c r="I334" s="226" t="e">
        <f t="shared" si="41"/>
        <v>#N/A</v>
      </c>
      <c r="J334" s="225" t="e">
        <f>VLOOKUP($B334,'CAO-RBC'!$B$4:$J$266,4,FALSE)</f>
        <v>#N/A</v>
      </c>
      <c r="K334" s="22" t="e">
        <f t="shared" si="42"/>
        <v>#N/A</v>
      </c>
      <c r="L334" s="227" t="str">
        <f>'E-2'!H336</f>
        <v>--</v>
      </c>
      <c r="M334" s="225" t="e">
        <f>VLOOKUP($B334,'CAO-RBC'!$B$4:$J$266,5,FALSE)</f>
        <v>#N/A</v>
      </c>
      <c r="N334" s="228" t="e">
        <f t="shared" si="43"/>
        <v>#N/A</v>
      </c>
      <c r="O334" s="225" t="e">
        <f>VLOOKUP($B334,'CAO-RBC'!$B$4:$J$266,6,FALSE)</f>
        <v>#N/A</v>
      </c>
      <c r="P334" s="26" t="e">
        <f t="shared" si="44"/>
        <v>#N/A</v>
      </c>
      <c r="Q334" s="85" t="str">
        <f>'E-2'!I336</f>
        <v>--</v>
      </c>
      <c r="R334" s="225" t="e">
        <f>VLOOKUP($B334,'CAO-RBC'!$B$4:$J$266,7,FALSE)</f>
        <v>#N/A</v>
      </c>
      <c r="S334" s="226" t="e">
        <f t="shared" si="45"/>
        <v>#N/A</v>
      </c>
      <c r="T334" s="225" t="e">
        <f>VLOOKUP($B334,'CAO-RBC'!$B$4:$J$266,8,FALSE)</f>
        <v>#N/A</v>
      </c>
      <c r="U334" s="26" t="e">
        <f t="shared" si="46"/>
        <v>#N/A</v>
      </c>
      <c r="V334" s="104" t="str">
        <f>'E-2'!J336</f>
        <v>--</v>
      </c>
      <c r="W334" s="225" t="e">
        <f>VLOOKUP($B334,'CAO-RBC'!$B$4:$J$266,9,FALSE)</f>
        <v>#N/A</v>
      </c>
      <c r="X334" s="26" t="e">
        <f t="shared" si="47"/>
        <v>#N/A</v>
      </c>
    </row>
    <row r="335" spans="2:24">
      <c r="B335" s="229" t="str">
        <f>IF('E-2'!D337="Y",'E-2'!B337,"--")</f>
        <v>--</v>
      </c>
      <c r="C335" s="162" t="str">
        <f>IF('E-2'!D337="Y",'E-2'!C337,"--")</f>
        <v>--</v>
      </c>
      <c r="D335" s="193" t="str">
        <f>IF('E-2'!D337="Y",'E-2'!D337,"--")</f>
        <v>--</v>
      </c>
      <c r="E335" s="192" t="e">
        <f t="shared" si="40"/>
        <v>#N/A</v>
      </c>
      <c r="F335" s="106" t="e">
        <f>VLOOKUP(B335,'CAO-RBC'!$B$5:$K$265,10,FALSE)</f>
        <v>#N/A</v>
      </c>
      <c r="G335" s="224" t="str">
        <f>'E-2'!G337</f>
        <v>--</v>
      </c>
      <c r="H335" s="225" t="e">
        <f>VLOOKUP($B335,'CAO-RBC'!$B$4:$J$266,3,FALSE)</f>
        <v>#N/A</v>
      </c>
      <c r="I335" s="226" t="e">
        <f t="shared" si="41"/>
        <v>#N/A</v>
      </c>
      <c r="J335" s="225" t="e">
        <f>VLOOKUP($B335,'CAO-RBC'!$B$4:$J$266,4,FALSE)</f>
        <v>#N/A</v>
      </c>
      <c r="K335" s="22" t="e">
        <f t="shared" si="42"/>
        <v>#N/A</v>
      </c>
      <c r="L335" s="227" t="str">
        <f>'E-2'!H337</f>
        <v>--</v>
      </c>
      <c r="M335" s="225" t="e">
        <f>VLOOKUP($B335,'CAO-RBC'!$B$4:$J$266,5,FALSE)</f>
        <v>#N/A</v>
      </c>
      <c r="N335" s="228" t="e">
        <f t="shared" si="43"/>
        <v>#N/A</v>
      </c>
      <c r="O335" s="225" t="e">
        <f>VLOOKUP($B335,'CAO-RBC'!$B$4:$J$266,6,FALSE)</f>
        <v>#N/A</v>
      </c>
      <c r="P335" s="26" t="e">
        <f t="shared" si="44"/>
        <v>#N/A</v>
      </c>
      <c r="Q335" s="85" t="str">
        <f>'E-2'!I337</f>
        <v>--</v>
      </c>
      <c r="R335" s="225" t="e">
        <f>VLOOKUP($B335,'CAO-RBC'!$B$4:$J$266,7,FALSE)</f>
        <v>#N/A</v>
      </c>
      <c r="S335" s="226" t="e">
        <f t="shared" si="45"/>
        <v>#N/A</v>
      </c>
      <c r="T335" s="225" t="e">
        <f>VLOOKUP($B335,'CAO-RBC'!$B$4:$J$266,8,FALSE)</f>
        <v>#N/A</v>
      </c>
      <c r="U335" s="26" t="e">
        <f t="shared" si="46"/>
        <v>#N/A</v>
      </c>
      <c r="V335" s="104" t="str">
        <f>'E-2'!J337</f>
        <v>--</v>
      </c>
      <c r="W335" s="225" t="e">
        <f>VLOOKUP($B335,'CAO-RBC'!$B$4:$J$266,9,FALSE)</f>
        <v>#N/A</v>
      </c>
      <c r="X335" s="26" t="e">
        <f t="shared" si="47"/>
        <v>#N/A</v>
      </c>
    </row>
    <row r="336" spans="2:24">
      <c r="B336" s="229" t="str">
        <f>IF('E-2'!D338="Y",'E-2'!B338,"--")</f>
        <v>--</v>
      </c>
      <c r="C336" s="162" t="str">
        <f>IF('E-2'!D338="Y",'E-2'!C338,"--")</f>
        <v>--</v>
      </c>
      <c r="D336" s="193" t="str">
        <f>IF('E-2'!D338="Y",'E-2'!D338,"--")</f>
        <v>--</v>
      </c>
      <c r="E336" s="192" t="e">
        <f t="shared" si="40"/>
        <v>#N/A</v>
      </c>
      <c r="F336" s="106" t="e">
        <f>VLOOKUP(B336,'CAO-RBC'!$B$5:$K$265,10,FALSE)</f>
        <v>#N/A</v>
      </c>
      <c r="G336" s="224" t="str">
        <f>'E-2'!G338</f>
        <v>--</v>
      </c>
      <c r="H336" s="225" t="e">
        <f>VLOOKUP($B336,'CAO-RBC'!$B$4:$J$266,3,FALSE)</f>
        <v>#N/A</v>
      </c>
      <c r="I336" s="226" t="e">
        <f t="shared" si="41"/>
        <v>#N/A</v>
      </c>
      <c r="J336" s="225" t="e">
        <f>VLOOKUP($B336,'CAO-RBC'!$B$4:$J$266,4,FALSE)</f>
        <v>#N/A</v>
      </c>
      <c r="K336" s="22" t="e">
        <f t="shared" si="42"/>
        <v>#N/A</v>
      </c>
      <c r="L336" s="227" t="str">
        <f>'E-2'!H338</f>
        <v>--</v>
      </c>
      <c r="M336" s="225" t="e">
        <f>VLOOKUP($B336,'CAO-RBC'!$B$4:$J$266,5,FALSE)</f>
        <v>#N/A</v>
      </c>
      <c r="N336" s="228" t="e">
        <f t="shared" si="43"/>
        <v>#N/A</v>
      </c>
      <c r="O336" s="225" t="e">
        <f>VLOOKUP($B336,'CAO-RBC'!$B$4:$J$266,6,FALSE)</f>
        <v>#N/A</v>
      </c>
      <c r="P336" s="26" t="e">
        <f t="shared" si="44"/>
        <v>#N/A</v>
      </c>
      <c r="Q336" s="85" t="str">
        <f>'E-2'!I338</f>
        <v>--</v>
      </c>
      <c r="R336" s="225" t="e">
        <f>VLOOKUP($B336,'CAO-RBC'!$B$4:$J$266,7,FALSE)</f>
        <v>#N/A</v>
      </c>
      <c r="S336" s="226" t="e">
        <f t="shared" si="45"/>
        <v>#N/A</v>
      </c>
      <c r="T336" s="225" t="e">
        <f>VLOOKUP($B336,'CAO-RBC'!$B$4:$J$266,8,FALSE)</f>
        <v>#N/A</v>
      </c>
      <c r="U336" s="26" t="e">
        <f t="shared" si="46"/>
        <v>#N/A</v>
      </c>
      <c r="V336" s="104" t="str">
        <f>'E-2'!J338</f>
        <v>--</v>
      </c>
      <c r="W336" s="225" t="e">
        <f>VLOOKUP($B336,'CAO-RBC'!$B$4:$J$266,9,FALSE)</f>
        <v>#N/A</v>
      </c>
      <c r="X336" s="26" t="e">
        <f t="shared" si="47"/>
        <v>#N/A</v>
      </c>
    </row>
    <row r="337" spans="2:24">
      <c r="B337" s="229" t="str">
        <f>IF('E-2'!D339="Y",'E-2'!B339,"--")</f>
        <v>--</v>
      </c>
      <c r="C337" s="162" t="str">
        <f>IF('E-2'!D339="Y",'E-2'!C339,"--")</f>
        <v>--</v>
      </c>
      <c r="D337" s="193" t="str">
        <f>IF('E-2'!D339="Y",'E-2'!D339,"--")</f>
        <v>--</v>
      </c>
      <c r="E337" s="192" t="e">
        <f t="shared" si="40"/>
        <v>#N/A</v>
      </c>
      <c r="F337" s="106" t="e">
        <f>VLOOKUP(B337,'CAO-RBC'!$B$5:$K$265,10,FALSE)</f>
        <v>#N/A</v>
      </c>
      <c r="G337" s="224" t="str">
        <f>'E-2'!G339</f>
        <v>--</v>
      </c>
      <c r="H337" s="225" t="e">
        <f>VLOOKUP($B337,'CAO-RBC'!$B$4:$J$266,3,FALSE)</f>
        <v>#N/A</v>
      </c>
      <c r="I337" s="226" t="e">
        <f t="shared" si="41"/>
        <v>#N/A</v>
      </c>
      <c r="J337" s="225" t="e">
        <f>VLOOKUP($B337,'CAO-RBC'!$B$4:$J$266,4,FALSE)</f>
        <v>#N/A</v>
      </c>
      <c r="K337" s="22" t="e">
        <f t="shared" si="42"/>
        <v>#N/A</v>
      </c>
      <c r="L337" s="227" t="str">
        <f>'E-2'!H339</f>
        <v>--</v>
      </c>
      <c r="M337" s="225" t="e">
        <f>VLOOKUP($B337,'CAO-RBC'!$B$4:$J$266,5,FALSE)</f>
        <v>#N/A</v>
      </c>
      <c r="N337" s="228" t="e">
        <f t="shared" si="43"/>
        <v>#N/A</v>
      </c>
      <c r="O337" s="225" t="e">
        <f>VLOOKUP($B337,'CAO-RBC'!$B$4:$J$266,6,FALSE)</f>
        <v>#N/A</v>
      </c>
      <c r="P337" s="26" t="e">
        <f t="shared" si="44"/>
        <v>#N/A</v>
      </c>
      <c r="Q337" s="85" t="str">
        <f>'E-2'!I339</f>
        <v>--</v>
      </c>
      <c r="R337" s="225" t="e">
        <f>VLOOKUP($B337,'CAO-RBC'!$B$4:$J$266,7,FALSE)</f>
        <v>#N/A</v>
      </c>
      <c r="S337" s="226" t="e">
        <f t="shared" si="45"/>
        <v>#N/A</v>
      </c>
      <c r="T337" s="225" t="e">
        <f>VLOOKUP($B337,'CAO-RBC'!$B$4:$J$266,8,FALSE)</f>
        <v>#N/A</v>
      </c>
      <c r="U337" s="26" t="e">
        <f t="shared" si="46"/>
        <v>#N/A</v>
      </c>
      <c r="V337" s="104" t="str">
        <f>'E-2'!J339</f>
        <v>--</v>
      </c>
      <c r="W337" s="225" t="e">
        <f>VLOOKUP($B337,'CAO-RBC'!$B$4:$J$266,9,FALSE)</f>
        <v>#N/A</v>
      </c>
      <c r="X337" s="26" t="e">
        <f t="shared" si="47"/>
        <v>#N/A</v>
      </c>
    </row>
    <row r="338" spans="2:24">
      <c r="B338" s="229" t="str">
        <f>IF('E-2'!D340="Y",'E-2'!B340,"--")</f>
        <v>--</v>
      </c>
      <c r="C338" s="162" t="str">
        <f>IF('E-2'!D340="Y",'E-2'!C340,"--")</f>
        <v>--</v>
      </c>
      <c r="D338" s="193" t="str">
        <f>IF('E-2'!D340="Y",'E-2'!D340,"--")</f>
        <v>--</v>
      </c>
      <c r="E338" s="192" t="e">
        <f t="shared" si="40"/>
        <v>#N/A</v>
      </c>
      <c r="F338" s="106" t="e">
        <f>VLOOKUP(B338,'CAO-RBC'!$B$5:$K$265,10,FALSE)</f>
        <v>#N/A</v>
      </c>
      <c r="G338" s="224" t="str">
        <f>'E-2'!G340</f>
        <v>--</v>
      </c>
      <c r="H338" s="225" t="e">
        <f>VLOOKUP($B338,'CAO-RBC'!$B$4:$J$266,3,FALSE)</f>
        <v>#N/A</v>
      </c>
      <c r="I338" s="226" t="e">
        <f t="shared" si="41"/>
        <v>#N/A</v>
      </c>
      <c r="J338" s="225" t="e">
        <f>VLOOKUP($B338,'CAO-RBC'!$B$4:$J$266,4,FALSE)</f>
        <v>#N/A</v>
      </c>
      <c r="K338" s="22" t="e">
        <f t="shared" si="42"/>
        <v>#N/A</v>
      </c>
      <c r="L338" s="227" t="str">
        <f>'E-2'!H340</f>
        <v>--</v>
      </c>
      <c r="M338" s="225" t="e">
        <f>VLOOKUP($B338,'CAO-RBC'!$B$4:$J$266,5,FALSE)</f>
        <v>#N/A</v>
      </c>
      <c r="N338" s="228" t="e">
        <f t="shared" si="43"/>
        <v>#N/A</v>
      </c>
      <c r="O338" s="225" t="e">
        <f>VLOOKUP($B338,'CAO-RBC'!$B$4:$J$266,6,FALSE)</f>
        <v>#N/A</v>
      </c>
      <c r="P338" s="26" t="e">
        <f t="shared" si="44"/>
        <v>#N/A</v>
      </c>
      <c r="Q338" s="85" t="str">
        <f>'E-2'!I340</f>
        <v>--</v>
      </c>
      <c r="R338" s="225" t="e">
        <f>VLOOKUP($B338,'CAO-RBC'!$B$4:$J$266,7,FALSE)</f>
        <v>#N/A</v>
      </c>
      <c r="S338" s="226" t="e">
        <f t="shared" si="45"/>
        <v>#N/A</v>
      </c>
      <c r="T338" s="225" t="e">
        <f>VLOOKUP($B338,'CAO-RBC'!$B$4:$J$266,8,FALSE)</f>
        <v>#N/A</v>
      </c>
      <c r="U338" s="26" t="e">
        <f t="shared" si="46"/>
        <v>#N/A</v>
      </c>
      <c r="V338" s="104" t="str">
        <f>'E-2'!J340</f>
        <v>--</v>
      </c>
      <c r="W338" s="225" t="e">
        <f>VLOOKUP($B338,'CAO-RBC'!$B$4:$J$266,9,FALSE)</f>
        <v>#N/A</v>
      </c>
      <c r="X338" s="26" t="e">
        <f t="shared" si="47"/>
        <v>#N/A</v>
      </c>
    </row>
    <row r="339" spans="2:24">
      <c r="B339" s="229" t="str">
        <f>IF('E-2'!D341="Y",'E-2'!B341,"--")</f>
        <v>--</v>
      </c>
      <c r="C339" s="162" t="str">
        <f>IF('E-2'!D341="Y",'E-2'!C341,"--")</f>
        <v>--</v>
      </c>
      <c r="D339" s="193" t="str">
        <f>IF('E-2'!D341="Y",'E-2'!D341,"--")</f>
        <v>--</v>
      </c>
      <c r="E339" s="192" t="e">
        <f t="shared" si="40"/>
        <v>#N/A</v>
      </c>
      <c r="F339" s="106" t="e">
        <f>VLOOKUP(B339,'CAO-RBC'!$B$5:$K$265,10,FALSE)</f>
        <v>#N/A</v>
      </c>
      <c r="G339" s="224" t="str">
        <f>'E-2'!G341</f>
        <v>--</v>
      </c>
      <c r="H339" s="225" t="e">
        <f>VLOOKUP($B339,'CAO-RBC'!$B$4:$J$266,3,FALSE)</f>
        <v>#N/A</v>
      </c>
      <c r="I339" s="226" t="e">
        <f t="shared" si="41"/>
        <v>#N/A</v>
      </c>
      <c r="J339" s="225" t="e">
        <f>VLOOKUP($B339,'CAO-RBC'!$B$4:$J$266,4,FALSE)</f>
        <v>#N/A</v>
      </c>
      <c r="K339" s="22" t="e">
        <f t="shared" si="42"/>
        <v>#N/A</v>
      </c>
      <c r="L339" s="227" t="str">
        <f>'E-2'!H341</f>
        <v>--</v>
      </c>
      <c r="M339" s="225" t="e">
        <f>VLOOKUP($B339,'CAO-RBC'!$B$4:$J$266,5,FALSE)</f>
        <v>#N/A</v>
      </c>
      <c r="N339" s="228" t="e">
        <f t="shared" si="43"/>
        <v>#N/A</v>
      </c>
      <c r="O339" s="225" t="e">
        <f>VLOOKUP($B339,'CAO-RBC'!$B$4:$J$266,6,FALSE)</f>
        <v>#N/A</v>
      </c>
      <c r="P339" s="26" t="e">
        <f t="shared" si="44"/>
        <v>#N/A</v>
      </c>
      <c r="Q339" s="85" t="str">
        <f>'E-2'!I341</f>
        <v>--</v>
      </c>
      <c r="R339" s="225" t="e">
        <f>VLOOKUP($B339,'CAO-RBC'!$B$4:$J$266,7,FALSE)</f>
        <v>#N/A</v>
      </c>
      <c r="S339" s="226" t="e">
        <f t="shared" si="45"/>
        <v>#N/A</v>
      </c>
      <c r="T339" s="225" t="e">
        <f>VLOOKUP($B339,'CAO-RBC'!$B$4:$J$266,8,FALSE)</f>
        <v>#N/A</v>
      </c>
      <c r="U339" s="26" t="e">
        <f t="shared" si="46"/>
        <v>#N/A</v>
      </c>
      <c r="V339" s="104" t="str">
        <f>'E-2'!J341</f>
        <v>--</v>
      </c>
      <c r="W339" s="225" t="e">
        <f>VLOOKUP($B339,'CAO-RBC'!$B$4:$J$266,9,FALSE)</f>
        <v>#N/A</v>
      </c>
      <c r="X339" s="26" t="e">
        <f t="shared" si="47"/>
        <v>#N/A</v>
      </c>
    </row>
    <row r="340" spans="2:24">
      <c r="B340" s="229" t="str">
        <f>IF('E-2'!D342="Y",'E-2'!B342,"--")</f>
        <v>--</v>
      </c>
      <c r="C340" s="162" t="str">
        <f>IF('E-2'!D342="Y",'E-2'!C342,"--")</f>
        <v>--</v>
      </c>
      <c r="D340" s="193" t="str">
        <f>IF('E-2'!D342="Y",'E-2'!D342,"--")</f>
        <v>--</v>
      </c>
      <c r="E340" s="192" t="e">
        <f t="shared" si="40"/>
        <v>#N/A</v>
      </c>
      <c r="F340" s="106" t="e">
        <f>VLOOKUP(B340,'CAO-RBC'!$B$5:$K$265,10,FALSE)</f>
        <v>#N/A</v>
      </c>
      <c r="G340" s="224" t="str">
        <f>'E-2'!G342</f>
        <v>--</v>
      </c>
      <c r="H340" s="225" t="e">
        <f>VLOOKUP($B340,'CAO-RBC'!$B$4:$J$266,3,FALSE)</f>
        <v>#N/A</v>
      </c>
      <c r="I340" s="226" t="e">
        <f t="shared" si="41"/>
        <v>#N/A</v>
      </c>
      <c r="J340" s="225" t="e">
        <f>VLOOKUP($B340,'CAO-RBC'!$B$4:$J$266,4,FALSE)</f>
        <v>#N/A</v>
      </c>
      <c r="K340" s="22" t="e">
        <f t="shared" si="42"/>
        <v>#N/A</v>
      </c>
      <c r="L340" s="227" t="str">
        <f>'E-2'!H342</f>
        <v>--</v>
      </c>
      <c r="M340" s="225" t="e">
        <f>VLOOKUP($B340,'CAO-RBC'!$B$4:$J$266,5,FALSE)</f>
        <v>#N/A</v>
      </c>
      <c r="N340" s="228" t="e">
        <f t="shared" si="43"/>
        <v>#N/A</v>
      </c>
      <c r="O340" s="225" t="e">
        <f>VLOOKUP($B340,'CAO-RBC'!$B$4:$J$266,6,FALSE)</f>
        <v>#N/A</v>
      </c>
      <c r="P340" s="26" t="e">
        <f t="shared" si="44"/>
        <v>#N/A</v>
      </c>
      <c r="Q340" s="85" t="str">
        <f>'E-2'!I342</f>
        <v>--</v>
      </c>
      <c r="R340" s="225" t="e">
        <f>VLOOKUP($B340,'CAO-RBC'!$B$4:$J$266,7,FALSE)</f>
        <v>#N/A</v>
      </c>
      <c r="S340" s="226" t="e">
        <f t="shared" si="45"/>
        <v>#N/A</v>
      </c>
      <c r="T340" s="225" t="e">
        <f>VLOOKUP($B340,'CAO-RBC'!$B$4:$J$266,8,FALSE)</f>
        <v>#N/A</v>
      </c>
      <c r="U340" s="26" t="e">
        <f t="shared" si="46"/>
        <v>#N/A</v>
      </c>
      <c r="V340" s="104" t="str">
        <f>'E-2'!J342</f>
        <v>--</v>
      </c>
      <c r="W340" s="225" t="e">
        <f>VLOOKUP($B340,'CAO-RBC'!$B$4:$J$266,9,FALSE)</f>
        <v>#N/A</v>
      </c>
      <c r="X340" s="26" t="e">
        <f t="shared" si="47"/>
        <v>#N/A</v>
      </c>
    </row>
    <row r="341" spans="2:24">
      <c r="B341" s="229" t="str">
        <f>IF('E-2'!D343="Y",'E-2'!B343,"--")</f>
        <v>--</v>
      </c>
      <c r="C341" s="162" t="str">
        <f>IF('E-2'!D343="Y",'E-2'!C343,"--")</f>
        <v>--</v>
      </c>
      <c r="D341" s="193" t="str">
        <f>IF('E-2'!D343="Y",'E-2'!D343,"--")</f>
        <v>--</v>
      </c>
      <c r="E341" s="192" t="e">
        <f t="shared" si="40"/>
        <v>#N/A</v>
      </c>
      <c r="F341" s="106" t="e">
        <f>VLOOKUP(B341,'CAO-RBC'!$B$5:$K$265,10,FALSE)</f>
        <v>#N/A</v>
      </c>
      <c r="G341" s="224" t="str">
        <f>'E-2'!G343</f>
        <v>--</v>
      </c>
      <c r="H341" s="225" t="e">
        <f>VLOOKUP($B341,'CAO-RBC'!$B$4:$J$266,3,FALSE)</f>
        <v>#N/A</v>
      </c>
      <c r="I341" s="226" t="e">
        <f t="shared" si="41"/>
        <v>#N/A</v>
      </c>
      <c r="J341" s="225" t="e">
        <f>VLOOKUP($B341,'CAO-RBC'!$B$4:$J$266,4,FALSE)</f>
        <v>#N/A</v>
      </c>
      <c r="K341" s="22" t="e">
        <f t="shared" si="42"/>
        <v>#N/A</v>
      </c>
      <c r="L341" s="227" t="str">
        <f>'E-2'!H343</f>
        <v>--</v>
      </c>
      <c r="M341" s="225" t="e">
        <f>VLOOKUP($B341,'CAO-RBC'!$B$4:$J$266,5,FALSE)</f>
        <v>#N/A</v>
      </c>
      <c r="N341" s="228" t="e">
        <f t="shared" si="43"/>
        <v>#N/A</v>
      </c>
      <c r="O341" s="225" t="e">
        <f>VLOOKUP($B341,'CAO-RBC'!$B$4:$J$266,6,FALSE)</f>
        <v>#N/A</v>
      </c>
      <c r="P341" s="26" t="e">
        <f t="shared" si="44"/>
        <v>#N/A</v>
      </c>
      <c r="Q341" s="85" t="str">
        <f>'E-2'!I343</f>
        <v>--</v>
      </c>
      <c r="R341" s="225" t="e">
        <f>VLOOKUP($B341,'CAO-RBC'!$B$4:$J$266,7,FALSE)</f>
        <v>#N/A</v>
      </c>
      <c r="S341" s="226" t="e">
        <f t="shared" si="45"/>
        <v>#N/A</v>
      </c>
      <c r="T341" s="225" t="e">
        <f>VLOOKUP($B341,'CAO-RBC'!$B$4:$J$266,8,FALSE)</f>
        <v>#N/A</v>
      </c>
      <c r="U341" s="26" t="e">
        <f t="shared" si="46"/>
        <v>#N/A</v>
      </c>
      <c r="V341" s="104" t="str">
        <f>'E-2'!J343</f>
        <v>--</v>
      </c>
      <c r="W341" s="225" t="e">
        <f>VLOOKUP($B341,'CAO-RBC'!$B$4:$J$266,9,FALSE)</f>
        <v>#N/A</v>
      </c>
      <c r="X341" s="26" t="e">
        <f t="shared" si="47"/>
        <v>#N/A</v>
      </c>
    </row>
    <row r="342" spans="2:24">
      <c r="B342" s="229" t="str">
        <f>IF('E-2'!D344="Y",'E-2'!B344,"--")</f>
        <v>--</v>
      </c>
      <c r="C342" s="162" t="str">
        <f>IF('E-2'!D344="Y",'E-2'!C344,"--")</f>
        <v>--</v>
      </c>
      <c r="D342" s="193" t="str">
        <f>IF('E-2'!D344="Y",'E-2'!D344,"--")</f>
        <v>--</v>
      </c>
      <c r="E342" s="192" t="e">
        <f t="shared" si="40"/>
        <v>#N/A</v>
      </c>
      <c r="F342" s="106" t="e">
        <f>VLOOKUP(B342,'CAO-RBC'!$B$5:$K$265,10,FALSE)</f>
        <v>#N/A</v>
      </c>
      <c r="G342" s="224" t="str">
        <f>'E-2'!G344</f>
        <v>--</v>
      </c>
      <c r="H342" s="225" t="e">
        <f>VLOOKUP($B342,'CAO-RBC'!$B$4:$J$266,3,FALSE)</f>
        <v>#N/A</v>
      </c>
      <c r="I342" s="226" t="e">
        <f t="shared" si="41"/>
        <v>#N/A</v>
      </c>
      <c r="J342" s="225" t="e">
        <f>VLOOKUP($B342,'CAO-RBC'!$B$4:$J$266,4,FALSE)</f>
        <v>#N/A</v>
      </c>
      <c r="K342" s="22" t="e">
        <f t="shared" si="42"/>
        <v>#N/A</v>
      </c>
      <c r="L342" s="227" t="str">
        <f>'E-2'!H344</f>
        <v>--</v>
      </c>
      <c r="M342" s="225" t="e">
        <f>VLOOKUP($B342,'CAO-RBC'!$B$4:$J$266,5,FALSE)</f>
        <v>#N/A</v>
      </c>
      <c r="N342" s="228" t="e">
        <f t="shared" si="43"/>
        <v>#N/A</v>
      </c>
      <c r="O342" s="225" t="e">
        <f>VLOOKUP($B342,'CAO-RBC'!$B$4:$J$266,6,FALSE)</f>
        <v>#N/A</v>
      </c>
      <c r="P342" s="26" t="e">
        <f t="shared" si="44"/>
        <v>#N/A</v>
      </c>
      <c r="Q342" s="85" t="str">
        <f>'E-2'!I344</f>
        <v>--</v>
      </c>
      <c r="R342" s="225" t="e">
        <f>VLOOKUP($B342,'CAO-RBC'!$B$4:$J$266,7,FALSE)</f>
        <v>#N/A</v>
      </c>
      <c r="S342" s="226" t="e">
        <f t="shared" si="45"/>
        <v>#N/A</v>
      </c>
      <c r="T342" s="225" t="e">
        <f>VLOOKUP($B342,'CAO-RBC'!$B$4:$J$266,8,FALSE)</f>
        <v>#N/A</v>
      </c>
      <c r="U342" s="26" t="e">
        <f t="shared" si="46"/>
        <v>#N/A</v>
      </c>
      <c r="V342" s="104" t="str">
        <f>'E-2'!J344</f>
        <v>--</v>
      </c>
      <c r="W342" s="225" t="e">
        <f>VLOOKUP($B342,'CAO-RBC'!$B$4:$J$266,9,FALSE)</f>
        <v>#N/A</v>
      </c>
      <c r="X342" s="26" t="e">
        <f t="shared" si="47"/>
        <v>#N/A</v>
      </c>
    </row>
    <row r="343" spans="2:24">
      <c r="B343" s="229" t="str">
        <f>IF('E-2'!D345="Y",'E-2'!B345,"--")</f>
        <v>--</v>
      </c>
      <c r="C343" s="162" t="str">
        <f>IF('E-2'!D345="Y",'E-2'!C345,"--")</f>
        <v>--</v>
      </c>
      <c r="D343" s="193" t="str">
        <f>IF('E-2'!D345="Y",'E-2'!D345,"--")</f>
        <v>--</v>
      </c>
      <c r="E343" s="192" t="e">
        <f t="shared" si="40"/>
        <v>#N/A</v>
      </c>
      <c r="F343" s="106" t="e">
        <f>VLOOKUP(B343,'CAO-RBC'!$B$5:$K$265,10,FALSE)</f>
        <v>#N/A</v>
      </c>
      <c r="G343" s="224" t="str">
        <f>'E-2'!G345</f>
        <v>--</v>
      </c>
      <c r="H343" s="225" t="e">
        <f>VLOOKUP($B343,'CAO-RBC'!$B$4:$J$266,3,FALSE)</f>
        <v>#N/A</v>
      </c>
      <c r="I343" s="226" t="e">
        <f t="shared" si="41"/>
        <v>#N/A</v>
      </c>
      <c r="J343" s="225" t="e">
        <f>VLOOKUP($B343,'CAO-RBC'!$B$4:$J$266,4,FALSE)</f>
        <v>#N/A</v>
      </c>
      <c r="K343" s="22" t="e">
        <f t="shared" si="42"/>
        <v>#N/A</v>
      </c>
      <c r="L343" s="227" t="str">
        <f>'E-2'!H345</f>
        <v>--</v>
      </c>
      <c r="M343" s="225" t="e">
        <f>VLOOKUP($B343,'CAO-RBC'!$B$4:$J$266,5,FALSE)</f>
        <v>#N/A</v>
      </c>
      <c r="N343" s="228" t="e">
        <f t="shared" si="43"/>
        <v>#N/A</v>
      </c>
      <c r="O343" s="225" t="e">
        <f>VLOOKUP($B343,'CAO-RBC'!$B$4:$J$266,6,FALSE)</f>
        <v>#N/A</v>
      </c>
      <c r="P343" s="26" t="e">
        <f t="shared" si="44"/>
        <v>#N/A</v>
      </c>
      <c r="Q343" s="85" t="str">
        <f>'E-2'!I345</f>
        <v>--</v>
      </c>
      <c r="R343" s="225" t="e">
        <f>VLOOKUP($B343,'CAO-RBC'!$B$4:$J$266,7,FALSE)</f>
        <v>#N/A</v>
      </c>
      <c r="S343" s="226" t="e">
        <f t="shared" si="45"/>
        <v>#N/A</v>
      </c>
      <c r="T343" s="225" t="e">
        <f>VLOOKUP($B343,'CAO-RBC'!$B$4:$J$266,8,FALSE)</f>
        <v>#N/A</v>
      </c>
      <c r="U343" s="26" t="e">
        <f t="shared" si="46"/>
        <v>#N/A</v>
      </c>
      <c r="V343" s="104" t="str">
        <f>'E-2'!J345</f>
        <v>--</v>
      </c>
      <c r="W343" s="225" t="e">
        <f>VLOOKUP($B343,'CAO-RBC'!$B$4:$J$266,9,FALSE)</f>
        <v>#N/A</v>
      </c>
      <c r="X343" s="26" t="e">
        <f t="shared" si="47"/>
        <v>#N/A</v>
      </c>
    </row>
    <row r="344" spans="2:24">
      <c r="B344" s="229" t="str">
        <f>IF('E-2'!D346="Y",'E-2'!B346,"--")</f>
        <v>--</v>
      </c>
      <c r="C344" s="162" t="str">
        <f>IF('E-2'!D346="Y",'E-2'!C346,"--")</f>
        <v>--</v>
      </c>
      <c r="D344" s="193" t="str">
        <f>IF('E-2'!D346="Y",'E-2'!D346,"--")</f>
        <v>--</v>
      </c>
      <c r="E344" s="192" t="e">
        <f t="shared" si="40"/>
        <v>#N/A</v>
      </c>
      <c r="F344" s="106" t="e">
        <f>VLOOKUP(B344,'CAO-RBC'!$B$5:$K$265,10,FALSE)</f>
        <v>#N/A</v>
      </c>
      <c r="G344" s="224" t="str">
        <f>'E-2'!G346</f>
        <v>--</v>
      </c>
      <c r="H344" s="225" t="e">
        <f>VLOOKUP($B344,'CAO-RBC'!$B$4:$J$266,3,FALSE)</f>
        <v>#N/A</v>
      </c>
      <c r="I344" s="226" t="e">
        <f t="shared" si="41"/>
        <v>#N/A</v>
      </c>
      <c r="J344" s="225" t="e">
        <f>VLOOKUP($B344,'CAO-RBC'!$B$4:$J$266,4,FALSE)</f>
        <v>#N/A</v>
      </c>
      <c r="K344" s="22" t="e">
        <f t="shared" si="42"/>
        <v>#N/A</v>
      </c>
      <c r="L344" s="227" t="str">
        <f>'E-2'!H346</f>
        <v>--</v>
      </c>
      <c r="M344" s="225" t="e">
        <f>VLOOKUP($B344,'CAO-RBC'!$B$4:$J$266,5,FALSE)</f>
        <v>#N/A</v>
      </c>
      <c r="N344" s="228" t="e">
        <f t="shared" si="43"/>
        <v>#N/A</v>
      </c>
      <c r="O344" s="225" t="e">
        <f>VLOOKUP($B344,'CAO-RBC'!$B$4:$J$266,6,FALSE)</f>
        <v>#N/A</v>
      </c>
      <c r="P344" s="26" t="e">
        <f t="shared" si="44"/>
        <v>#N/A</v>
      </c>
      <c r="Q344" s="85" t="str">
        <f>'E-2'!I346</f>
        <v>--</v>
      </c>
      <c r="R344" s="225" t="e">
        <f>VLOOKUP($B344,'CAO-RBC'!$B$4:$J$266,7,FALSE)</f>
        <v>#N/A</v>
      </c>
      <c r="S344" s="226" t="e">
        <f t="shared" si="45"/>
        <v>#N/A</v>
      </c>
      <c r="T344" s="225" t="e">
        <f>VLOOKUP($B344,'CAO-RBC'!$B$4:$J$266,8,FALSE)</f>
        <v>#N/A</v>
      </c>
      <c r="U344" s="26" t="e">
        <f t="shared" si="46"/>
        <v>#N/A</v>
      </c>
      <c r="V344" s="104" t="str">
        <f>'E-2'!J346</f>
        <v>--</v>
      </c>
      <c r="W344" s="225" t="e">
        <f>VLOOKUP($B344,'CAO-RBC'!$B$4:$J$266,9,FALSE)</f>
        <v>#N/A</v>
      </c>
      <c r="X344" s="26" t="e">
        <f t="shared" si="47"/>
        <v>#N/A</v>
      </c>
    </row>
    <row r="345" spans="2:24">
      <c r="B345" s="229" t="str">
        <f>IF('E-2'!D347="Y",'E-2'!B347,"--")</f>
        <v>--</v>
      </c>
      <c r="C345" s="162" t="str">
        <f>IF('E-2'!D347="Y",'E-2'!C347,"--")</f>
        <v>--</v>
      </c>
      <c r="D345" s="193" t="str">
        <f>IF('E-2'!D347="Y",'E-2'!D347,"--")</f>
        <v>--</v>
      </c>
      <c r="E345" s="192" t="e">
        <f t="shared" si="40"/>
        <v>#N/A</v>
      </c>
      <c r="F345" s="106" t="e">
        <f>VLOOKUP(B345,'CAO-RBC'!$B$5:$K$265,10,FALSE)</f>
        <v>#N/A</v>
      </c>
      <c r="G345" s="224" t="str">
        <f>'E-2'!G347</f>
        <v>--</v>
      </c>
      <c r="H345" s="225" t="e">
        <f>VLOOKUP($B345,'CAO-RBC'!$B$4:$J$266,3,FALSE)</f>
        <v>#N/A</v>
      </c>
      <c r="I345" s="226" t="e">
        <f t="shared" si="41"/>
        <v>#N/A</v>
      </c>
      <c r="J345" s="225" t="e">
        <f>VLOOKUP($B345,'CAO-RBC'!$B$4:$J$266,4,FALSE)</f>
        <v>#N/A</v>
      </c>
      <c r="K345" s="22" t="e">
        <f t="shared" si="42"/>
        <v>#N/A</v>
      </c>
      <c r="L345" s="227" t="str">
        <f>'E-2'!H347</f>
        <v>--</v>
      </c>
      <c r="M345" s="225" t="e">
        <f>VLOOKUP($B345,'CAO-RBC'!$B$4:$J$266,5,FALSE)</f>
        <v>#N/A</v>
      </c>
      <c r="N345" s="228" t="e">
        <f t="shared" si="43"/>
        <v>#N/A</v>
      </c>
      <c r="O345" s="225" t="e">
        <f>VLOOKUP($B345,'CAO-RBC'!$B$4:$J$266,6,FALSE)</f>
        <v>#N/A</v>
      </c>
      <c r="P345" s="26" t="e">
        <f t="shared" si="44"/>
        <v>#N/A</v>
      </c>
      <c r="Q345" s="85" t="str">
        <f>'E-2'!I347</f>
        <v>--</v>
      </c>
      <c r="R345" s="225" t="e">
        <f>VLOOKUP($B345,'CAO-RBC'!$B$4:$J$266,7,FALSE)</f>
        <v>#N/A</v>
      </c>
      <c r="S345" s="226" t="e">
        <f t="shared" si="45"/>
        <v>#N/A</v>
      </c>
      <c r="T345" s="225" t="e">
        <f>VLOOKUP($B345,'CAO-RBC'!$B$4:$J$266,8,FALSE)</f>
        <v>#N/A</v>
      </c>
      <c r="U345" s="26" t="e">
        <f t="shared" si="46"/>
        <v>#N/A</v>
      </c>
      <c r="V345" s="104" t="str">
        <f>'E-2'!J347</f>
        <v>--</v>
      </c>
      <c r="W345" s="225" t="e">
        <f>VLOOKUP($B345,'CAO-RBC'!$B$4:$J$266,9,FALSE)</f>
        <v>#N/A</v>
      </c>
      <c r="X345" s="26" t="e">
        <f t="shared" si="47"/>
        <v>#N/A</v>
      </c>
    </row>
    <row r="346" spans="2:24">
      <c r="B346" s="229" t="str">
        <f>IF('E-2'!D348="Y",'E-2'!B348,"--")</f>
        <v>--</v>
      </c>
      <c r="C346" s="162" t="str">
        <f>IF('E-2'!D348="Y",'E-2'!C348,"--")</f>
        <v>--</v>
      </c>
      <c r="D346" s="193" t="str">
        <f>IF('E-2'!D348="Y",'E-2'!D348,"--")</f>
        <v>--</v>
      </c>
      <c r="E346" s="192" t="e">
        <f t="shared" si="40"/>
        <v>#N/A</v>
      </c>
      <c r="F346" s="106" t="e">
        <f>VLOOKUP(B346,'CAO-RBC'!$B$5:$K$265,10,FALSE)</f>
        <v>#N/A</v>
      </c>
      <c r="G346" s="224" t="str">
        <f>'E-2'!G348</f>
        <v>--</v>
      </c>
      <c r="H346" s="225" t="e">
        <f>VLOOKUP($B346,'CAO-RBC'!$B$4:$J$266,3,FALSE)</f>
        <v>#N/A</v>
      </c>
      <c r="I346" s="226" t="e">
        <f t="shared" si="41"/>
        <v>#N/A</v>
      </c>
      <c r="J346" s="225" t="e">
        <f>VLOOKUP($B346,'CAO-RBC'!$B$4:$J$266,4,FALSE)</f>
        <v>#N/A</v>
      </c>
      <c r="K346" s="22" t="e">
        <f t="shared" si="42"/>
        <v>#N/A</v>
      </c>
      <c r="L346" s="227" t="str">
        <f>'E-2'!H348</f>
        <v>--</v>
      </c>
      <c r="M346" s="225" t="e">
        <f>VLOOKUP($B346,'CAO-RBC'!$B$4:$J$266,5,FALSE)</f>
        <v>#N/A</v>
      </c>
      <c r="N346" s="228" t="e">
        <f t="shared" si="43"/>
        <v>#N/A</v>
      </c>
      <c r="O346" s="225" t="e">
        <f>VLOOKUP($B346,'CAO-RBC'!$B$4:$J$266,6,FALSE)</f>
        <v>#N/A</v>
      </c>
      <c r="P346" s="26" t="e">
        <f t="shared" si="44"/>
        <v>#N/A</v>
      </c>
      <c r="Q346" s="85" t="str">
        <f>'E-2'!I348</f>
        <v>--</v>
      </c>
      <c r="R346" s="225" t="e">
        <f>VLOOKUP($B346,'CAO-RBC'!$B$4:$J$266,7,FALSE)</f>
        <v>#N/A</v>
      </c>
      <c r="S346" s="226" t="e">
        <f t="shared" si="45"/>
        <v>#N/A</v>
      </c>
      <c r="T346" s="225" t="e">
        <f>VLOOKUP($B346,'CAO-RBC'!$B$4:$J$266,8,FALSE)</f>
        <v>#N/A</v>
      </c>
      <c r="U346" s="26" t="e">
        <f t="shared" si="46"/>
        <v>#N/A</v>
      </c>
      <c r="V346" s="104" t="str">
        <f>'E-2'!J348</f>
        <v>--</v>
      </c>
      <c r="W346" s="225" t="e">
        <f>VLOOKUP($B346,'CAO-RBC'!$B$4:$J$266,9,FALSE)</f>
        <v>#N/A</v>
      </c>
      <c r="X346" s="26" t="e">
        <f t="shared" si="47"/>
        <v>#N/A</v>
      </c>
    </row>
    <row r="347" spans="2:24">
      <c r="B347" s="229" t="str">
        <f>IF('E-2'!D349="Y",'E-2'!B349,"--")</f>
        <v>--</v>
      </c>
      <c r="C347" s="162" t="str">
        <f>IF('E-2'!D349="Y",'E-2'!C349,"--")</f>
        <v>--</v>
      </c>
      <c r="D347" s="193" t="str">
        <f>IF('E-2'!D349="Y",'E-2'!D349,"--")</f>
        <v>--</v>
      </c>
      <c r="E347" s="192" t="e">
        <f t="shared" si="40"/>
        <v>#N/A</v>
      </c>
      <c r="F347" s="106" t="e">
        <f>VLOOKUP(B347,'CAO-RBC'!$B$5:$K$265,10,FALSE)</f>
        <v>#N/A</v>
      </c>
      <c r="G347" s="224" t="str">
        <f>'E-2'!G349</f>
        <v>--</v>
      </c>
      <c r="H347" s="225" t="e">
        <f>VLOOKUP($B347,'CAO-RBC'!$B$4:$J$266,3,FALSE)</f>
        <v>#N/A</v>
      </c>
      <c r="I347" s="226" t="e">
        <f t="shared" si="41"/>
        <v>#N/A</v>
      </c>
      <c r="J347" s="225" t="e">
        <f>VLOOKUP($B347,'CAO-RBC'!$B$4:$J$266,4,FALSE)</f>
        <v>#N/A</v>
      </c>
      <c r="K347" s="22" t="e">
        <f t="shared" si="42"/>
        <v>#N/A</v>
      </c>
      <c r="L347" s="227" t="str">
        <f>'E-2'!H349</f>
        <v>--</v>
      </c>
      <c r="M347" s="225" t="e">
        <f>VLOOKUP($B347,'CAO-RBC'!$B$4:$J$266,5,FALSE)</f>
        <v>#N/A</v>
      </c>
      <c r="N347" s="228" t="e">
        <f t="shared" si="43"/>
        <v>#N/A</v>
      </c>
      <c r="O347" s="225" t="e">
        <f>VLOOKUP($B347,'CAO-RBC'!$B$4:$J$266,6,FALSE)</f>
        <v>#N/A</v>
      </c>
      <c r="P347" s="26" t="e">
        <f t="shared" si="44"/>
        <v>#N/A</v>
      </c>
      <c r="Q347" s="85" t="str">
        <f>'E-2'!I349</f>
        <v>--</v>
      </c>
      <c r="R347" s="225" t="e">
        <f>VLOOKUP($B347,'CAO-RBC'!$B$4:$J$266,7,FALSE)</f>
        <v>#N/A</v>
      </c>
      <c r="S347" s="226" t="e">
        <f t="shared" si="45"/>
        <v>#N/A</v>
      </c>
      <c r="T347" s="225" t="e">
        <f>VLOOKUP($B347,'CAO-RBC'!$B$4:$J$266,8,FALSE)</f>
        <v>#N/A</v>
      </c>
      <c r="U347" s="26" t="e">
        <f t="shared" si="46"/>
        <v>#N/A</v>
      </c>
      <c r="V347" s="104" t="str">
        <f>'E-2'!J349</f>
        <v>--</v>
      </c>
      <c r="W347" s="225" t="e">
        <f>VLOOKUP($B347,'CAO-RBC'!$B$4:$J$266,9,FALSE)</f>
        <v>#N/A</v>
      </c>
      <c r="X347" s="26" t="e">
        <f t="shared" si="47"/>
        <v>#N/A</v>
      </c>
    </row>
    <row r="348" spans="2:24">
      <c r="B348" s="229" t="str">
        <f>IF('E-2'!D350="Y",'E-2'!B350,"--")</f>
        <v>--</v>
      </c>
      <c r="C348" s="162" t="str">
        <f>IF('E-2'!D350="Y",'E-2'!C350,"--")</f>
        <v>--</v>
      </c>
      <c r="D348" s="193" t="str">
        <f>IF('E-2'!D350="Y",'E-2'!D350,"--")</f>
        <v>--</v>
      </c>
      <c r="E348" s="192" t="e">
        <f t="shared" si="40"/>
        <v>#N/A</v>
      </c>
      <c r="F348" s="106" t="e">
        <f>VLOOKUP(B348,'CAO-RBC'!$B$5:$K$265,10,FALSE)</f>
        <v>#N/A</v>
      </c>
      <c r="G348" s="224" t="str">
        <f>'E-2'!G350</f>
        <v>--</v>
      </c>
      <c r="H348" s="225" t="e">
        <f>VLOOKUP($B348,'CAO-RBC'!$B$4:$J$266,3,FALSE)</f>
        <v>#N/A</v>
      </c>
      <c r="I348" s="226" t="e">
        <f t="shared" si="41"/>
        <v>#N/A</v>
      </c>
      <c r="J348" s="225" t="e">
        <f>VLOOKUP($B348,'CAO-RBC'!$B$4:$J$266,4,FALSE)</f>
        <v>#N/A</v>
      </c>
      <c r="K348" s="22" t="e">
        <f t="shared" si="42"/>
        <v>#N/A</v>
      </c>
      <c r="L348" s="227" t="str">
        <f>'E-2'!H350</f>
        <v>--</v>
      </c>
      <c r="M348" s="225" t="e">
        <f>VLOOKUP($B348,'CAO-RBC'!$B$4:$J$266,5,FALSE)</f>
        <v>#N/A</v>
      </c>
      <c r="N348" s="228" t="e">
        <f t="shared" si="43"/>
        <v>#N/A</v>
      </c>
      <c r="O348" s="225" t="e">
        <f>VLOOKUP($B348,'CAO-RBC'!$B$4:$J$266,6,FALSE)</f>
        <v>#N/A</v>
      </c>
      <c r="P348" s="26" t="e">
        <f t="shared" si="44"/>
        <v>#N/A</v>
      </c>
      <c r="Q348" s="85" t="str">
        <f>'E-2'!I350</f>
        <v>--</v>
      </c>
      <c r="R348" s="225" t="e">
        <f>VLOOKUP($B348,'CAO-RBC'!$B$4:$J$266,7,FALSE)</f>
        <v>#N/A</v>
      </c>
      <c r="S348" s="226" t="e">
        <f t="shared" si="45"/>
        <v>#N/A</v>
      </c>
      <c r="T348" s="225" t="e">
        <f>VLOOKUP($B348,'CAO-RBC'!$B$4:$J$266,8,FALSE)</f>
        <v>#N/A</v>
      </c>
      <c r="U348" s="26" t="e">
        <f t="shared" si="46"/>
        <v>#N/A</v>
      </c>
      <c r="V348" s="104" t="str">
        <f>'E-2'!J350</f>
        <v>--</v>
      </c>
      <c r="W348" s="225" t="e">
        <f>VLOOKUP($B348,'CAO-RBC'!$B$4:$J$266,9,FALSE)</f>
        <v>#N/A</v>
      </c>
      <c r="X348" s="26" t="e">
        <f t="shared" si="47"/>
        <v>#N/A</v>
      </c>
    </row>
    <row r="349" spans="2:24">
      <c r="B349" s="229" t="str">
        <f>IF('E-2'!D351="Y",'E-2'!B351,"--")</f>
        <v>--</v>
      </c>
      <c r="C349" s="162" t="str">
        <f>IF('E-2'!D351="Y",'E-2'!C351,"--")</f>
        <v>--</v>
      </c>
      <c r="D349" s="193" t="str">
        <f>IF('E-2'!D351="Y",'E-2'!D351,"--")</f>
        <v>--</v>
      </c>
      <c r="E349" s="192" t="e">
        <f t="shared" si="40"/>
        <v>#N/A</v>
      </c>
      <c r="F349" s="106" t="e">
        <f>VLOOKUP(B349,'CAO-RBC'!$B$5:$K$265,10,FALSE)</f>
        <v>#N/A</v>
      </c>
      <c r="G349" s="224" t="str">
        <f>'E-2'!G351</f>
        <v>--</v>
      </c>
      <c r="H349" s="225" t="e">
        <f>VLOOKUP($B349,'CAO-RBC'!$B$4:$J$266,3,FALSE)</f>
        <v>#N/A</v>
      </c>
      <c r="I349" s="226" t="e">
        <f t="shared" si="41"/>
        <v>#N/A</v>
      </c>
      <c r="J349" s="225" t="e">
        <f>VLOOKUP($B349,'CAO-RBC'!$B$4:$J$266,4,FALSE)</f>
        <v>#N/A</v>
      </c>
      <c r="K349" s="22" t="e">
        <f t="shared" si="42"/>
        <v>#N/A</v>
      </c>
      <c r="L349" s="227" t="str">
        <f>'E-2'!H351</f>
        <v>--</v>
      </c>
      <c r="M349" s="225" t="e">
        <f>VLOOKUP($B349,'CAO-RBC'!$B$4:$J$266,5,FALSE)</f>
        <v>#N/A</v>
      </c>
      <c r="N349" s="228" t="e">
        <f t="shared" si="43"/>
        <v>#N/A</v>
      </c>
      <c r="O349" s="225" t="e">
        <f>VLOOKUP($B349,'CAO-RBC'!$B$4:$J$266,6,FALSE)</f>
        <v>#N/A</v>
      </c>
      <c r="P349" s="26" t="e">
        <f t="shared" si="44"/>
        <v>#N/A</v>
      </c>
      <c r="Q349" s="85" t="str">
        <f>'E-2'!I351</f>
        <v>--</v>
      </c>
      <c r="R349" s="225" t="e">
        <f>VLOOKUP($B349,'CAO-RBC'!$B$4:$J$266,7,FALSE)</f>
        <v>#N/A</v>
      </c>
      <c r="S349" s="226" t="e">
        <f t="shared" si="45"/>
        <v>#N/A</v>
      </c>
      <c r="T349" s="225" t="e">
        <f>VLOOKUP($B349,'CAO-RBC'!$B$4:$J$266,8,FALSE)</f>
        <v>#N/A</v>
      </c>
      <c r="U349" s="26" t="e">
        <f t="shared" si="46"/>
        <v>#N/A</v>
      </c>
      <c r="V349" s="104" t="str">
        <f>'E-2'!J351</f>
        <v>--</v>
      </c>
      <c r="W349" s="225" t="e">
        <f>VLOOKUP($B349,'CAO-RBC'!$B$4:$J$266,9,FALSE)</f>
        <v>#N/A</v>
      </c>
      <c r="X349" s="26" t="e">
        <f t="shared" si="47"/>
        <v>#N/A</v>
      </c>
    </row>
    <row r="350" spans="2:24">
      <c r="B350" s="229" t="str">
        <f>IF('E-2'!D352="Y",'E-2'!B352,"--")</f>
        <v>--</v>
      </c>
      <c r="C350" s="162" t="str">
        <f>IF('E-2'!D352="Y",'E-2'!C352,"--")</f>
        <v>--</v>
      </c>
      <c r="D350" s="193" t="str">
        <f>IF('E-2'!D352="Y",'E-2'!D352,"--")</f>
        <v>--</v>
      </c>
      <c r="E350" s="192" t="e">
        <f t="shared" si="40"/>
        <v>#N/A</v>
      </c>
      <c r="F350" s="106" t="e">
        <f>VLOOKUP(B350,'CAO-RBC'!$B$5:$K$265,10,FALSE)</f>
        <v>#N/A</v>
      </c>
      <c r="G350" s="224" t="str">
        <f>'E-2'!G352</f>
        <v>--</v>
      </c>
      <c r="H350" s="225" t="e">
        <f>VLOOKUP($B350,'CAO-RBC'!$B$4:$J$266,3,FALSE)</f>
        <v>#N/A</v>
      </c>
      <c r="I350" s="226" t="e">
        <f t="shared" si="41"/>
        <v>#N/A</v>
      </c>
      <c r="J350" s="225" t="e">
        <f>VLOOKUP($B350,'CAO-RBC'!$B$4:$J$266,4,FALSE)</f>
        <v>#N/A</v>
      </c>
      <c r="K350" s="22" t="e">
        <f t="shared" si="42"/>
        <v>#N/A</v>
      </c>
      <c r="L350" s="227" t="str">
        <f>'E-2'!H352</f>
        <v>--</v>
      </c>
      <c r="M350" s="225" t="e">
        <f>VLOOKUP($B350,'CAO-RBC'!$B$4:$J$266,5,FALSE)</f>
        <v>#N/A</v>
      </c>
      <c r="N350" s="228" t="e">
        <f t="shared" si="43"/>
        <v>#N/A</v>
      </c>
      <c r="O350" s="225" t="e">
        <f>VLOOKUP($B350,'CAO-RBC'!$B$4:$J$266,6,FALSE)</f>
        <v>#N/A</v>
      </c>
      <c r="P350" s="26" t="e">
        <f t="shared" si="44"/>
        <v>#N/A</v>
      </c>
      <c r="Q350" s="85" t="str">
        <f>'E-2'!I352</f>
        <v>--</v>
      </c>
      <c r="R350" s="225" t="e">
        <f>VLOOKUP($B350,'CAO-RBC'!$B$4:$J$266,7,FALSE)</f>
        <v>#N/A</v>
      </c>
      <c r="S350" s="226" t="e">
        <f t="shared" si="45"/>
        <v>#N/A</v>
      </c>
      <c r="T350" s="225" t="e">
        <f>VLOOKUP($B350,'CAO-RBC'!$B$4:$J$266,8,FALSE)</f>
        <v>#N/A</v>
      </c>
      <c r="U350" s="26" t="e">
        <f t="shared" si="46"/>
        <v>#N/A</v>
      </c>
      <c r="V350" s="104" t="str">
        <f>'E-2'!J352</f>
        <v>--</v>
      </c>
      <c r="W350" s="225" t="e">
        <f>VLOOKUP($B350,'CAO-RBC'!$B$4:$J$266,9,FALSE)</f>
        <v>#N/A</v>
      </c>
      <c r="X350" s="26" t="e">
        <f t="shared" si="47"/>
        <v>#N/A</v>
      </c>
    </row>
    <row r="351" spans="2:24">
      <c r="B351" s="229" t="str">
        <f>IF('E-2'!D353="Y",'E-2'!B353,"--")</f>
        <v>--</v>
      </c>
      <c r="C351" s="162" t="str">
        <f>IF('E-2'!D353="Y",'E-2'!C353,"--")</f>
        <v>--</v>
      </c>
      <c r="D351" s="193" t="str">
        <f>IF('E-2'!D353="Y",'E-2'!D353,"--")</f>
        <v>--</v>
      </c>
      <c r="E351" s="192" t="e">
        <f t="shared" si="40"/>
        <v>#N/A</v>
      </c>
      <c r="F351" s="106" t="e">
        <f>VLOOKUP(B351,'CAO-RBC'!$B$5:$K$265,10,FALSE)</f>
        <v>#N/A</v>
      </c>
      <c r="G351" s="224" t="str">
        <f>'E-2'!G353</f>
        <v>--</v>
      </c>
      <c r="H351" s="225" t="e">
        <f>VLOOKUP($B351,'CAO-RBC'!$B$4:$J$266,3,FALSE)</f>
        <v>#N/A</v>
      </c>
      <c r="I351" s="226" t="e">
        <f t="shared" si="41"/>
        <v>#N/A</v>
      </c>
      <c r="J351" s="225" t="e">
        <f>VLOOKUP($B351,'CAO-RBC'!$B$4:$J$266,4,FALSE)</f>
        <v>#N/A</v>
      </c>
      <c r="K351" s="22" t="e">
        <f t="shared" si="42"/>
        <v>#N/A</v>
      </c>
      <c r="L351" s="227" t="str">
        <f>'E-2'!H353</f>
        <v>--</v>
      </c>
      <c r="M351" s="225" t="e">
        <f>VLOOKUP($B351,'CAO-RBC'!$B$4:$J$266,5,FALSE)</f>
        <v>#N/A</v>
      </c>
      <c r="N351" s="228" t="e">
        <f t="shared" si="43"/>
        <v>#N/A</v>
      </c>
      <c r="O351" s="225" t="e">
        <f>VLOOKUP($B351,'CAO-RBC'!$B$4:$J$266,6,FALSE)</f>
        <v>#N/A</v>
      </c>
      <c r="P351" s="26" t="e">
        <f t="shared" si="44"/>
        <v>#N/A</v>
      </c>
      <c r="Q351" s="85" t="str">
        <f>'E-2'!I353</f>
        <v>--</v>
      </c>
      <c r="R351" s="225" t="e">
        <f>VLOOKUP($B351,'CAO-RBC'!$B$4:$J$266,7,FALSE)</f>
        <v>#N/A</v>
      </c>
      <c r="S351" s="226" t="e">
        <f t="shared" si="45"/>
        <v>#N/A</v>
      </c>
      <c r="T351" s="225" t="e">
        <f>VLOOKUP($B351,'CAO-RBC'!$B$4:$J$266,8,FALSE)</f>
        <v>#N/A</v>
      </c>
      <c r="U351" s="26" t="e">
        <f t="shared" si="46"/>
        <v>#N/A</v>
      </c>
      <c r="V351" s="104" t="str">
        <f>'E-2'!J353</f>
        <v>--</v>
      </c>
      <c r="W351" s="225" t="e">
        <f>VLOOKUP($B351,'CAO-RBC'!$B$4:$J$266,9,FALSE)</f>
        <v>#N/A</v>
      </c>
      <c r="X351" s="26" t="e">
        <f t="shared" si="47"/>
        <v>#N/A</v>
      </c>
    </row>
    <row r="352" spans="2:24">
      <c r="B352" s="229" t="str">
        <f>IF('E-2'!D354="Y",'E-2'!B354,"--")</f>
        <v>--</v>
      </c>
      <c r="C352" s="162" t="str">
        <f>IF('E-2'!D354="Y",'E-2'!C354,"--")</f>
        <v>--</v>
      </c>
      <c r="D352" s="193" t="str">
        <f>IF('E-2'!D354="Y",'E-2'!D354,"--")</f>
        <v>--</v>
      </c>
      <c r="E352" s="192" t="e">
        <f t="shared" si="40"/>
        <v>#N/A</v>
      </c>
      <c r="F352" s="106" t="e">
        <f>VLOOKUP(B352,'CAO-RBC'!$B$5:$K$265,10,FALSE)</f>
        <v>#N/A</v>
      </c>
      <c r="G352" s="224" t="str">
        <f>'E-2'!G354</f>
        <v>--</v>
      </c>
      <c r="H352" s="225" t="e">
        <f>VLOOKUP($B352,'CAO-RBC'!$B$4:$J$266,3,FALSE)</f>
        <v>#N/A</v>
      </c>
      <c r="I352" s="226" t="e">
        <f t="shared" si="41"/>
        <v>#N/A</v>
      </c>
      <c r="J352" s="225" t="e">
        <f>VLOOKUP($B352,'CAO-RBC'!$B$4:$J$266,4,FALSE)</f>
        <v>#N/A</v>
      </c>
      <c r="K352" s="22" t="e">
        <f t="shared" si="42"/>
        <v>#N/A</v>
      </c>
      <c r="L352" s="227" t="str">
        <f>'E-2'!H354</f>
        <v>--</v>
      </c>
      <c r="M352" s="225" t="e">
        <f>VLOOKUP($B352,'CAO-RBC'!$B$4:$J$266,5,FALSE)</f>
        <v>#N/A</v>
      </c>
      <c r="N352" s="228" t="e">
        <f t="shared" si="43"/>
        <v>#N/A</v>
      </c>
      <c r="O352" s="225" t="e">
        <f>VLOOKUP($B352,'CAO-RBC'!$B$4:$J$266,6,FALSE)</f>
        <v>#N/A</v>
      </c>
      <c r="P352" s="26" t="e">
        <f t="shared" si="44"/>
        <v>#N/A</v>
      </c>
      <c r="Q352" s="85" t="str">
        <f>'E-2'!I354</f>
        <v>--</v>
      </c>
      <c r="R352" s="225" t="e">
        <f>VLOOKUP($B352,'CAO-RBC'!$B$4:$J$266,7,FALSE)</f>
        <v>#N/A</v>
      </c>
      <c r="S352" s="226" t="e">
        <f t="shared" si="45"/>
        <v>#N/A</v>
      </c>
      <c r="T352" s="225" t="e">
        <f>VLOOKUP($B352,'CAO-RBC'!$B$4:$J$266,8,FALSE)</f>
        <v>#N/A</v>
      </c>
      <c r="U352" s="26" t="e">
        <f t="shared" si="46"/>
        <v>#N/A</v>
      </c>
      <c r="V352" s="104" t="str">
        <f>'E-2'!J354</f>
        <v>--</v>
      </c>
      <c r="W352" s="225" t="e">
        <f>VLOOKUP($B352,'CAO-RBC'!$B$4:$J$266,9,FALSE)</f>
        <v>#N/A</v>
      </c>
      <c r="X352" s="26" t="e">
        <f t="shared" si="47"/>
        <v>#N/A</v>
      </c>
    </row>
    <row r="353" spans="2:24">
      <c r="B353" s="229" t="str">
        <f>IF('E-2'!D355="Y",'E-2'!B355,"--")</f>
        <v>--</v>
      </c>
      <c r="C353" s="162" t="str">
        <f>IF('E-2'!D355="Y",'E-2'!C355,"--")</f>
        <v>--</v>
      </c>
      <c r="D353" s="193" t="str">
        <f>IF('E-2'!D355="Y",'E-2'!D355,"--")</f>
        <v>--</v>
      </c>
      <c r="E353" s="192" t="e">
        <f t="shared" si="40"/>
        <v>#N/A</v>
      </c>
      <c r="F353" s="106" t="e">
        <f>VLOOKUP(B353,'CAO-RBC'!$B$5:$K$265,10,FALSE)</f>
        <v>#N/A</v>
      </c>
      <c r="G353" s="224" t="str">
        <f>'E-2'!G355</f>
        <v>--</v>
      </c>
      <c r="H353" s="225" t="e">
        <f>VLOOKUP($B353,'CAO-RBC'!$B$4:$J$266,3,FALSE)</f>
        <v>#N/A</v>
      </c>
      <c r="I353" s="226" t="e">
        <f t="shared" si="41"/>
        <v>#N/A</v>
      </c>
      <c r="J353" s="225" t="e">
        <f>VLOOKUP($B353,'CAO-RBC'!$B$4:$J$266,4,FALSE)</f>
        <v>#N/A</v>
      </c>
      <c r="K353" s="22" t="e">
        <f t="shared" si="42"/>
        <v>#N/A</v>
      </c>
      <c r="L353" s="227" t="str">
        <f>'E-2'!H355</f>
        <v>--</v>
      </c>
      <c r="M353" s="225" t="e">
        <f>VLOOKUP($B353,'CAO-RBC'!$B$4:$J$266,5,FALSE)</f>
        <v>#N/A</v>
      </c>
      <c r="N353" s="228" t="e">
        <f t="shared" si="43"/>
        <v>#N/A</v>
      </c>
      <c r="O353" s="225" t="e">
        <f>VLOOKUP($B353,'CAO-RBC'!$B$4:$J$266,6,FALSE)</f>
        <v>#N/A</v>
      </c>
      <c r="P353" s="26" t="e">
        <f t="shared" si="44"/>
        <v>#N/A</v>
      </c>
      <c r="Q353" s="85" t="str">
        <f>'E-2'!I355</f>
        <v>--</v>
      </c>
      <c r="R353" s="225" t="e">
        <f>VLOOKUP($B353,'CAO-RBC'!$B$4:$J$266,7,FALSE)</f>
        <v>#N/A</v>
      </c>
      <c r="S353" s="226" t="e">
        <f t="shared" si="45"/>
        <v>#N/A</v>
      </c>
      <c r="T353" s="225" t="e">
        <f>VLOOKUP($B353,'CAO-RBC'!$B$4:$J$266,8,FALSE)</f>
        <v>#N/A</v>
      </c>
      <c r="U353" s="26" t="e">
        <f t="shared" si="46"/>
        <v>#N/A</v>
      </c>
      <c r="V353" s="104" t="str">
        <f>'E-2'!J355</f>
        <v>--</v>
      </c>
      <c r="W353" s="225" t="e">
        <f>VLOOKUP($B353,'CAO-RBC'!$B$4:$J$266,9,FALSE)</f>
        <v>#N/A</v>
      </c>
      <c r="X353" s="26" t="e">
        <f t="shared" si="47"/>
        <v>#N/A</v>
      </c>
    </row>
    <row r="354" spans="2:24">
      <c r="B354" s="229" t="str">
        <f>IF('E-2'!D356="Y",'E-2'!B356,"--")</f>
        <v>--</v>
      </c>
      <c r="C354" s="162" t="str">
        <f>IF('E-2'!D356="Y",'E-2'!C356,"--")</f>
        <v>--</v>
      </c>
      <c r="D354" s="193" t="str">
        <f>IF('E-2'!D356="Y",'E-2'!D356,"--")</f>
        <v>--</v>
      </c>
      <c r="E354" s="192" t="e">
        <f t="shared" si="40"/>
        <v>#N/A</v>
      </c>
      <c r="F354" s="106" t="e">
        <f>VLOOKUP(B354,'CAO-RBC'!$B$5:$K$265,10,FALSE)</f>
        <v>#N/A</v>
      </c>
      <c r="G354" s="224" t="str">
        <f>'E-2'!G356</f>
        <v>--</v>
      </c>
      <c r="H354" s="225" t="e">
        <f>VLOOKUP($B354,'CAO-RBC'!$B$4:$J$266,3,FALSE)</f>
        <v>#N/A</v>
      </c>
      <c r="I354" s="226" t="e">
        <f t="shared" si="41"/>
        <v>#N/A</v>
      </c>
      <c r="J354" s="225" t="e">
        <f>VLOOKUP($B354,'CAO-RBC'!$B$4:$J$266,4,FALSE)</f>
        <v>#N/A</v>
      </c>
      <c r="K354" s="22" t="e">
        <f t="shared" si="42"/>
        <v>#N/A</v>
      </c>
      <c r="L354" s="227" t="str">
        <f>'E-2'!H356</f>
        <v>--</v>
      </c>
      <c r="M354" s="225" t="e">
        <f>VLOOKUP($B354,'CAO-RBC'!$B$4:$J$266,5,FALSE)</f>
        <v>#N/A</v>
      </c>
      <c r="N354" s="228" t="e">
        <f t="shared" si="43"/>
        <v>#N/A</v>
      </c>
      <c r="O354" s="225" t="e">
        <f>VLOOKUP($B354,'CAO-RBC'!$B$4:$J$266,6,FALSE)</f>
        <v>#N/A</v>
      </c>
      <c r="P354" s="26" t="e">
        <f t="shared" si="44"/>
        <v>#N/A</v>
      </c>
      <c r="Q354" s="85" t="str">
        <f>'E-2'!I356</f>
        <v>--</v>
      </c>
      <c r="R354" s="225" t="e">
        <f>VLOOKUP($B354,'CAO-RBC'!$B$4:$J$266,7,FALSE)</f>
        <v>#N/A</v>
      </c>
      <c r="S354" s="226" t="e">
        <f t="shared" si="45"/>
        <v>#N/A</v>
      </c>
      <c r="T354" s="225" t="e">
        <f>VLOOKUP($B354,'CAO-RBC'!$B$4:$J$266,8,FALSE)</f>
        <v>#N/A</v>
      </c>
      <c r="U354" s="26" t="e">
        <f t="shared" si="46"/>
        <v>#N/A</v>
      </c>
      <c r="V354" s="104" t="str">
        <f>'E-2'!J356</f>
        <v>--</v>
      </c>
      <c r="W354" s="225" t="e">
        <f>VLOOKUP($B354,'CAO-RBC'!$B$4:$J$266,9,FALSE)</f>
        <v>#N/A</v>
      </c>
      <c r="X354" s="26" t="e">
        <f t="shared" si="47"/>
        <v>#N/A</v>
      </c>
    </row>
    <row r="355" spans="2:24">
      <c r="B355" s="229" t="str">
        <f>IF('E-2'!D357="Y",'E-2'!B357,"--")</f>
        <v>--</v>
      </c>
      <c r="C355" s="162" t="str">
        <f>IF('E-2'!D357="Y",'E-2'!C357,"--")</f>
        <v>--</v>
      </c>
      <c r="D355" s="193" t="str">
        <f>IF('E-2'!D357="Y",'E-2'!D357,"--")</f>
        <v>--</v>
      </c>
      <c r="E355" s="192" t="e">
        <f t="shared" si="40"/>
        <v>#N/A</v>
      </c>
      <c r="F355" s="106" t="e">
        <f>VLOOKUP(B355,'CAO-RBC'!$B$5:$K$265,10,FALSE)</f>
        <v>#N/A</v>
      </c>
      <c r="G355" s="224" t="str">
        <f>'E-2'!G357</f>
        <v>--</v>
      </c>
      <c r="H355" s="225" t="e">
        <f>VLOOKUP($B355,'CAO-RBC'!$B$4:$J$266,3,FALSE)</f>
        <v>#N/A</v>
      </c>
      <c r="I355" s="226" t="e">
        <f t="shared" si="41"/>
        <v>#N/A</v>
      </c>
      <c r="J355" s="225" t="e">
        <f>VLOOKUP($B355,'CAO-RBC'!$B$4:$J$266,4,FALSE)</f>
        <v>#N/A</v>
      </c>
      <c r="K355" s="22" t="e">
        <f t="shared" si="42"/>
        <v>#N/A</v>
      </c>
      <c r="L355" s="227" t="str">
        <f>'E-2'!H357</f>
        <v>--</v>
      </c>
      <c r="M355" s="225" t="e">
        <f>VLOOKUP($B355,'CAO-RBC'!$B$4:$J$266,5,FALSE)</f>
        <v>#N/A</v>
      </c>
      <c r="N355" s="228" t="e">
        <f t="shared" si="43"/>
        <v>#N/A</v>
      </c>
      <c r="O355" s="225" t="e">
        <f>VLOOKUP($B355,'CAO-RBC'!$B$4:$J$266,6,FALSE)</f>
        <v>#N/A</v>
      </c>
      <c r="P355" s="26" t="e">
        <f t="shared" si="44"/>
        <v>#N/A</v>
      </c>
      <c r="Q355" s="85" t="str">
        <f>'E-2'!I357</f>
        <v>--</v>
      </c>
      <c r="R355" s="225" t="e">
        <f>VLOOKUP($B355,'CAO-RBC'!$B$4:$J$266,7,FALSE)</f>
        <v>#N/A</v>
      </c>
      <c r="S355" s="226" t="e">
        <f t="shared" si="45"/>
        <v>#N/A</v>
      </c>
      <c r="T355" s="225" t="e">
        <f>VLOOKUP($B355,'CAO-RBC'!$B$4:$J$266,8,FALSE)</f>
        <v>#N/A</v>
      </c>
      <c r="U355" s="26" t="e">
        <f t="shared" si="46"/>
        <v>#N/A</v>
      </c>
      <c r="V355" s="104" t="str">
        <f>'E-2'!J357</f>
        <v>--</v>
      </c>
      <c r="W355" s="225" t="e">
        <f>VLOOKUP($B355,'CAO-RBC'!$B$4:$J$266,9,FALSE)</f>
        <v>#N/A</v>
      </c>
      <c r="X355" s="26" t="e">
        <f t="shared" si="47"/>
        <v>#N/A</v>
      </c>
    </row>
    <row r="356" spans="2:24">
      <c r="B356" s="229" t="str">
        <f>IF('E-2'!D358="Y",'E-2'!B358,"--")</f>
        <v>--</v>
      </c>
      <c r="C356" s="162" t="str">
        <f>IF('E-2'!D358="Y",'E-2'!C358,"--")</f>
        <v>--</v>
      </c>
      <c r="D356" s="193" t="str">
        <f>IF('E-2'!D358="Y",'E-2'!D358,"--")</f>
        <v>--</v>
      </c>
      <c r="E356" s="192" t="e">
        <f t="shared" si="40"/>
        <v>#N/A</v>
      </c>
      <c r="F356" s="106" t="e">
        <f>VLOOKUP(B356,'CAO-RBC'!$B$5:$K$265,10,FALSE)</f>
        <v>#N/A</v>
      </c>
      <c r="G356" s="224" t="str">
        <f>'E-2'!G358</f>
        <v>--</v>
      </c>
      <c r="H356" s="225" t="e">
        <f>VLOOKUP($B356,'CAO-RBC'!$B$4:$J$266,3,FALSE)</f>
        <v>#N/A</v>
      </c>
      <c r="I356" s="226" t="e">
        <f t="shared" si="41"/>
        <v>#N/A</v>
      </c>
      <c r="J356" s="225" t="e">
        <f>VLOOKUP($B356,'CAO-RBC'!$B$4:$J$266,4,FALSE)</f>
        <v>#N/A</v>
      </c>
      <c r="K356" s="22" t="e">
        <f t="shared" si="42"/>
        <v>#N/A</v>
      </c>
      <c r="L356" s="227" t="str">
        <f>'E-2'!H358</f>
        <v>--</v>
      </c>
      <c r="M356" s="225" t="e">
        <f>VLOOKUP($B356,'CAO-RBC'!$B$4:$J$266,5,FALSE)</f>
        <v>#N/A</v>
      </c>
      <c r="N356" s="228" t="e">
        <f t="shared" si="43"/>
        <v>#N/A</v>
      </c>
      <c r="O356" s="225" t="e">
        <f>VLOOKUP($B356,'CAO-RBC'!$B$4:$J$266,6,FALSE)</f>
        <v>#N/A</v>
      </c>
      <c r="P356" s="26" t="e">
        <f t="shared" si="44"/>
        <v>#N/A</v>
      </c>
      <c r="Q356" s="85" t="str">
        <f>'E-2'!I358</f>
        <v>--</v>
      </c>
      <c r="R356" s="225" t="e">
        <f>VLOOKUP($B356,'CAO-RBC'!$B$4:$J$266,7,FALSE)</f>
        <v>#N/A</v>
      </c>
      <c r="S356" s="226" t="e">
        <f t="shared" si="45"/>
        <v>#N/A</v>
      </c>
      <c r="T356" s="225" t="e">
        <f>VLOOKUP($B356,'CAO-RBC'!$B$4:$J$266,8,FALSE)</f>
        <v>#N/A</v>
      </c>
      <c r="U356" s="26" t="e">
        <f t="shared" si="46"/>
        <v>#N/A</v>
      </c>
      <c r="V356" s="104" t="str">
        <f>'E-2'!J358</f>
        <v>--</v>
      </c>
      <c r="W356" s="225" t="e">
        <f>VLOOKUP($B356,'CAO-RBC'!$B$4:$J$266,9,FALSE)</f>
        <v>#N/A</v>
      </c>
      <c r="X356" s="26" t="e">
        <f t="shared" si="47"/>
        <v>#N/A</v>
      </c>
    </row>
    <row r="357" spans="2:24">
      <c r="B357" s="229" t="str">
        <f>IF('E-2'!D359="Y",'E-2'!B359,"--")</f>
        <v>--</v>
      </c>
      <c r="C357" s="162" t="str">
        <f>IF('E-2'!D359="Y",'E-2'!C359,"--")</f>
        <v>--</v>
      </c>
      <c r="D357" s="193" t="str">
        <f>IF('E-2'!D359="Y",'E-2'!D359,"--")</f>
        <v>--</v>
      </c>
      <c r="E357" s="192" t="e">
        <f t="shared" si="40"/>
        <v>#N/A</v>
      </c>
      <c r="F357" s="106" t="e">
        <f>VLOOKUP(B357,'CAO-RBC'!$B$5:$K$265,10,FALSE)</f>
        <v>#N/A</v>
      </c>
      <c r="G357" s="224" t="str">
        <f>'E-2'!G359</f>
        <v>--</v>
      </c>
      <c r="H357" s="225" t="e">
        <f>VLOOKUP($B357,'CAO-RBC'!$B$4:$J$266,3,FALSE)</f>
        <v>#N/A</v>
      </c>
      <c r="I357" s="226" t="e">
        <f t="shared" si="41"/>
        <v>#N/A</v>
      </c>
      <c r="J357" s="225" t="e">
        <f>VLOOKUP($B357,'CAO-RBC'!$B$4:$J$266,4,FALSE)</f>
        <v>#N/A</v>
      </c>
      <c r="K357" s="22" t="e">
        <f t="shared" si="42"/>
        <v>#N/A</v>
      </c>
      <c r="L357" s="227" t="str">
        <f>'E-2'!H359</f>
        <v>--</v>
      </c>
      <c r="M357" s="225" t="e">
        <f>VLOOKUP($B357,'CAO-RBC'!$B$4:$J$266,5,FALSE)</f>
        <v>#N/A</v>
      </c>
      <c r="N357" s="228" t="e">
        <f t="shared" si="43"/>
        <v>#N/A</v>
      </c>
      <c r="O357" s="225" t="e">
        <f>VLOOKUP($B357,'CAO-RBC'!$B$4:$J$266,6,FALSE)</f>
        <v>#N/A</v>
      </c>
      <c r="P357" s="26" t="e">
        <f t="shared" si="44"/>
        <v>#N/A</v>
      </c>
      <c r="Q357" s="85" t="str">
        <f>'E-2'!I359</f>
        <v>--</v>
      </c>
      <c r="R357" s="225" t="e">
        <f>VLOOKUP($B357,'CAO-RBC'!$B$4:$J$266,7,FALSE)</f>
        <v>#N/A</v>
      </c>
      <c r="S357" s="226" t="e">
        <f t="shared" si="45"/>
        <v>#N/A</v>
      </c>
      <c r="T357" s="225" t="e">
        <f>VLOOKUP($B357,'CAO-RBC'!$B$4:$J$266,8,FALSE)</f>
        <v>#N/A</v>
      </c>
      <c r="U357" s="26" t="e">
        <f t="shared" si="46"/>
        <v>#N/A</v>
      </c>
      <c r="V357" s="104" t="str">
        <f>'E-2'!J359</f>
        <v>--</v>
      </c>
      <c r="W357" s="225" t="e">
        <f>VLOOKUP($B357,'CAO-RBC'!$B$4:$J$266,9,FALSE)</f>
        <v>#N/A</v>
      </c>
      <c r="X357" s="26" t="e">
        <f t="shared" si="47"/>
        <v>#N/A</v>
      </c>
    </row>
    <row r="358" spans="2:24">
      <c r="B358" s="229" t="str">
        <f>IF('E-2'!D360="Y",'E-2'!B360,"--")</f>
        <v>--</v>
      </c>
      <c r="C358" s="162" t="str">
        <f>IF('E-2'!D360="Y",'E-2'!C360,"--")</f>
        <v>--</v>
      </c>
      <c r="D358" s="193" t="str">
        <f>IF('E-2'!D360="Y",'E-2'!D360,"--")</f>
        <v>--</v>
      </c>
      <c r="E358" s="192" t="e">
        <f t="shared" si="40"/>
        <v>#N/A</v>
      </c>
      <c r="F358" s="106" t="e">
        <f>VLOOKUP(B358,'CAO-RBC'!$B$5:$K$265,10,FALSE)</f>
        <v>#N/A</v>
      </c>
      <c r="G358" s="224" t="str">
        <f>'E-2'!G360</f>
        <v>--</v>
      </c>
      <c r="H358" s="225" t="e">
        <f>VLOOKUP($B358,'CAO-RBC'!$B$4:$J$266,3,FALSE)</f>
        <v>#N/A</v>
      </c>
      <c r="I358" s="226" t="e">
        <f t="shared" si="41"/>
        <v>#N/A</v>
      </c>
      <c r="J358" s="225" t="e">
        <f>VLOOKUP($B358,'CAO-RBC'!$B$4:$J$266,4,FALSE)</f>
        <v>#N/A</v>
      </c>
      <c r="K358" s="22" t="e">
        <f t="shared" si="42"/>
        <v>#N/A</v>
      </c>
      <c r="L358" s="227" t="str">
        <f>'E-2'!H360</f>
        <v>--</v>
      </c>
      <c r="M358" s="225" t="e">
        <f>VLOOKUP($B358,'CAO-RBC'!$B$4:$J$266,5,FALSE)</f>
        <v>#N/A</v>
      </c>
      <c r="N358" s="228" t="e">
        <f t="shared" si="43"/>
        <v>#N/A</v>
      </c>
      <c r="O358" s="225" t="e">
        <f>VLOOKUP($B358,'CAO-RBC'!$B$4:$J$266,6,FALSE)</f>
        <v>#N/A</v>
      </c>
      <c r="P358" s="26" t="e">
        <f t="shared" si="44"/>
        <v>#N/A</v>
      </c>
      <c r="Q358" s="85" t="str">
        <f>'E-2'!I360</f>
        <v>--</v>
      </c>
      <c r="R358" s="225" t="e">
        <f>VLOOKUP($B358,'CAO-RBC'!$B$4:$J$266,7,FALSE)</f>
        <v>#N/A</v>
      </c>
      <c r="S358" s="226" t="e">
        <f t="shared" si="45"/>
        <v>#N/A</v>
      </c>
      <c r="T358" s="225" t="e">
        <f>VLOOKUP($B358,'CAO-RBC'!$B$4:$J$266,8,FALSE)</f>
        <v>#N/A</v>
      </c>
      <c r="U358" s="26" t="e">
        <f t="shared" si="46"/>
        <v>#N/A</v>
      </c>
      <c r="V358" s="104" t="str">
        <f>'E-2'!J360</f>
        <v>--</v>
      </c>
      <c r="W358" s="225" t="e">
        <f>VLOOKUP($B358,'CAO-RBC'!$B$4:$J$266,9,FALSE)</f>
        <v>#N/A</v>
      </c>
      <c r="X358" s="26" t="e">
        <f t="shared" si="47"/>
        <v>#N/A</v>
      </c>
    </row>
    <row r="359" spans="2:24">
      <c r="B359" s="229" t="str">
        <f>IF('E-2'!D361="Y",'E-2'!B361,"--")</f>
        <v>--</v>
      </c>
      <c r="C359" s="162" t="str">
        <f>IF('E-2'!D361="Y",'E-2'!C361,"--")</f>
        <v>--</v>
      </c>
      <c r="D359" s="193" t="str">
        <f>IF('E-2'!D361="Y",'E-2'!D361,"--")</f>
        <v>--</v>
      </c>
      <c r="E359" s="192" t="e">
        <f t="shared" si="40"/>
        <v>#N/A</v>
      </c>
      <c r="F359" s="106" t="e">
        <f>VLOOKUP(B359,'CAO-RBC'!$B$5:$K$265,10,FALSE)</f>
        <v>#N/A</v>
      </c>
      <c r="G359" s="224" t="str">
        <f>'E-2'!G361</f>
        <v>--</v>
      </c>
      <c r="H359" s="225" t="e">
        <f>VLOOKUP($B359,'CAO-RBC'!$B$4:$J$266,3,FALSE)</f>
        <v>#N/A</v>
      </c>
      <c r="I359" s="226" t="e">
        <f t="shared" si="41"/>
        <v>#N/A</v>
      </c>
      <c r="J359" s="225" t="e">
        <f>VLOOKUP($B359,'CAO-RBC'!$B$4:$J$266,4,FALSE)</f>
        <v>#N/A</v>
      </c>
      <c r="K359" s="22" t="e">
        <f t="shared" si="42"/>
        <v>#N/A</v>
      </c>
      <c r="L359" s="227" t="str">
        <f>'E-2'!H361</f>
        <v>--</v>
      </c>
      <c r="M359" s="225" t="e">
        <f>VLOOKUP($B359,'CAO-RBC'!$B$4:$J$266,5,FALSE)</f>
        <v>#N/A</v>
      </c>
      <c r="N359" s="228" t="e">
        <f t="shared" si="43"/>
        <v>#N/A</v>
      </c>
      <c r="O359" s="225" t="e">
        <f>VLOOKUP($B359,'CAO-RBC'!$B$4:$J$266,6,FALSE)</f>
        <v>#N/A</v>
      </c>
      <c r="P359" s="26" t="e">
        <f t="shared" si="44"/>
        <v>#N/A</v>
      </c>
      <c r="Q359" s="85" t="str">
        <f>'E-2'!I361</f>
        <v>--</v>
      </c>
      <c r="R359" s="225" t="e">
        <f>VLOOKUP($B359,'CAO-RBC'!$B$4:$J$266,7,FALSE)</f>
        <v>#N/A</v>
      </c>
      <c r="S359" s="226" t="e">
        <f t="shared" si="45"/>
        <v>#N/A</v>
      </c>
      <c r="T359" s="225" t="e">
        <f>VLOOKUP($B359,'CAO-RBC'!$B$4:$J$266,8,FALSE)</f>
        <v>#N/A</v>
      </c>
      <c r="U359" s="26" t="e">
        <f t="shared" si="46"/>
        <v>#N/A</v>
      </c>
      <c r="V359" s="104" t="str">
        <f>'E-2'!J361</f>
        <v>--</v>
      </c>
      <c r="W359" s="225" t="e">
        <f>VLOOKUP($B359,'CAO-RBC'!$B$4:$J$266,9,FALSE)</f>
        <v>#N/A</v>
      </c>
      <c r="X359" s="26" t="e">
        <f t="shared" si="47"/>
        <v>#N/A</v>
      </c>
    </row>
    <row r="360" spans="2:24">
      <c r="B360" s="229" t="str">
        <f>IF('E-2'!D362="Y",'E-2'!B362,"--")</f>
        <v>--</v>
      </c>
      <c r="C360" s="162" t="str">
        <f>IF('E-2'!D362="Y",'E-2'!C362,"--")</f>
        <v>--</v>
      </c>
      <c r="D360" s="193" t="str">
        <f>IF('E-2'!D362="Y",'E-2'!D362,"--")</f>
        <v>--</v>
      </c>
      <c r="E360" s="192" t="e">
        <f t="shared" si="40"/>
        <v>#N/A</v>
      </c>
      <c r="F360" s="106" t="e">
        <f>VLOOKUP(B360,'CAO-RBC'!$B$5:$K$265,10,FALSE)</f>
        <v>#N/A</v>
      </c>
      <c r="G360" s="224" t="str">
        <f>'E-2'!G362</f>
        <v>--</v>
      </c>
      <c r="H360" s="225" t="e">
        <f>VLOOKUP($B360,'CAO-RBC'!$B$4:$J$266,3,FALSE)</f>
        <v>#N/A</v>
      </c>
      <c r="I360" s="226" t="e">
        <f t="shared" si="41"/>
        <v>#N/A</v>
      </c>
      <c r="J360" s="225" t="e">
        <f>VLOOKUP($B360,'CAO-RBC'!$B$4:$J$266,4,FALSE)</f>
        <v>#N/A</v>
      </c>
      <c r="K360" s="22" t="e">
        <f t="shared" si="42"/>
        <v>#N/A</v>
      </c>
      <c r="L360" s="227" t="str">
        <f>'E-2'!H362</f>
        <v>--</v>
      </c>
      <c r="M360" s="225" t="e">
        <f>VLOOKUP($B360,'CAO-RBC'!$B$4:$J$266,5,FALSE)</f>
        <v>#N/A</v>
      </c>
      <c r="N360" s="228" t="e">
        <f t="shared" si="43"/>
        <v>#N/A</v>
      </c>
      <c r="O360" s="225" t="e">
        <f>VLOOKUP($B360,'CAO-RBC'!$B$4:$J$266,6,FALSE)</f>
        <v>#N/A</v>
      </c>
      <c r="P360" s="26" t="e">
        <f t="shared" si="44"/>
        <v>#N/A</v>
      </c>
      <c r="Q360" s="85" t="str">
        <f>'E-2'!I362</f>
        <v>--</v>
      </c>
      <c r="R360" s="225" t="e">
        <f>VLOOKUP($B360,'CAO-RBC'!$B$4:$J$266,7,FALSE)</f>
        <v>#N/A</v>
      </c>
      <c r="S360" s="226" t="e">
        <f t="shared" si="45"/>
        <v>#N/A</v>
      </c>
      <c r="T360" s="225" t="e">
        <f>VLOOKUP($B360,'CAO-RBC'!$B$4:$J$266,8,FALSE)</f>
        <v>#N/A</v>
      </c>
      <c r="U360" s="26" t="e">
        <f t="shared" si="46"/>
        <v>#N/A</v>
      </c>
      <c r="V360" s="104" t="str">
        <f>'E-2'!J362</f>
        <v>--</v>
      </c>
      <c r="W360" s="225" t="e">
        <f>VLOOKUP($B360,'CAO-RBC'!$B$4:$J$266,9,FALSE)</f>
        <v>#N/A</v>
      </c>
      <c r="X360" s="26" t="e">
        <f t="shared" si="47"/>
        <v>#N/A</v>
      </c>
    </row>
    <row r="361" spans="2:24">
      <c r="B361" s="229" t="str">
        <f>IF('E-2'!D363="Y",'E-2'!B363,"--")</f>
        <v>--</v>
      </c>
      <c r="C361" s="162" t="str">
        <f>IF('E-2'!D363="Y",'E-2'!C363,"--")</f>
        <v>--</v>
      </c>
      <c r="D361" s="193" t="str">
        <f>IF('E-2'!D363="Y",'E-2'!D363,"--")</f>
        <v>--</v>
      </c>
      <c r="E361" s="192" t="e">
        <f t="shared" si="40"/>
        <v>#N/A</v>
      </c>
      <c r="F361" s="106" t="e">
        <f>VLOOKUP(B361,'CAO-RBC'!$B$5:$K$265,10,FALSE)</f>
        <v>#N/A</v>
      </c>
      <c r="G361" s="224" t="str">
        <f>'E-2'!G363</f>
        <v>--</v>
      </c>
      <c r="H361" s="225" t="e">
        <f>VLOOKUP($B361,'CAO-RBC'!$B$4:$J$266,3,FALSE)</f>
        <v>#N/A</v>
      </c>
      <c r="I361" s="226" t="e">
        <f t="shared" si="41"/>
        <v>#N/A</v>
      </c>
      <c r="J361" s="225" t="e">
        <f>VLOOKUP($B361,'CAO-RBC'!$B$4:$J$266,4,FALSE)</f>
        <v>#N/A</v>
      </c>
      <c r="K361" s="22" t="e">
        <f t="shared" si="42"/>
        <v>#N/A</v>
      </c>
      <c r="L361" s="227" t="str">
        <f>'E-2'!H363</f>
        <v>--</v>
      </c>
      <c r="M361" s="225" t="e">
        <f>VLOOKUP($B361,'CAO-RBC'!$B$4:$J$266,5,FALSE)</f>
        <v>#N/A</v>
      </c>
      <c r="N361" s="228" t="e">
        <f t="shared" si="43"/>
        <v>#N/A</v>
      </c>
      <c r="O361" s="225" t="e">
        <f>VLOOKUP($B361,'CAO-RBC'!$B$4:$J$266,6,FALSE)</f>
        <v>#N/A</v>
      </c>
      <c r="P361" s="26" t="e">
        <f t="shared" si="44"/>
        <v>#N/A</v>
      </c>
      <c r="Q361" s="85" t="str">
        <f>'E-2'!I363</f>
        <v>--</v>
      </c>
      <c r="R361" s="225" t="e">
        <f>VLOOKUP($B361,'CAO-RBC'!$B$4:$J$266,7,FALSE)</f>
        <v>#N/A</v>
      </c>
      <c r="S361" s="226" t="e">
        <f t="shared" si="45"/>
        <v>#N/A</v>
      </c>
      <c r="T361" s="225" t="e">
        <f>VLOOKUP($B361,'CAO-RBC'!$B$4:$J$266,8,FALSE)</f>
        <v>#N/A</v>
      </c>
      <c r="U361" s="26" t="e">
        <f t="shared" si="46"/>
        <v>#N/A</v>
      </c>
      <c r="V361" s="104" t="str">
        <f>'E-2'!J363</f>
        <v>--</v>
      </c>
      <c r="W361" s="225" t="e">
        <f>VLOOKUP($B361,'CAO-RBC'!$B$4:$J$266,9,FALSE)</f>
        <v>#N/A</v>
      </c>
      <c r="X361" s="26" t="e">
        <f t="shared" si="47"/>
        <v>#N/A</v>
      </c>
    </row>
    <row r="362" spans="2:24">
      <c r="B362" s="229" t="str">
        <f>IF('E-2'!D364="Y",'E-2'!B364,"--")</f>
        <v>--</v>
      </c>
      <c r="C362" s="162" t="str">
        <f>IF('E-2'!D364="Y",'E-2'!C364,"--")</f>
        <v>--</v>
      </c>
      <c r="D362" s="193" t="str">
        <f>IF('E-2'!D364="Y",'E-2'!D364,"--")</f>
        <v>--</v>
      </c>
      <c r="E362" s="192" t="e">
        <f t="shared" si="40"/>
        <v>#N/A</v>
      </c>
      <c r="F362" s="106" t="e">
        <f>VLOOKUP(B362,'CAO-RBC'!$B$5:$K$265,10,FALSE)</f>
        <v>#N/A</v>
      </c>
      <c r="G362" s="224" t="str">
        <f>'E-2'!G364</f>
        <v>--</v>
      </c>
      <c r="H362" s="225" t="e">
        <f>VLOOKUP($B362,'CAO-RBC'!$B$4:$J$266,3,FALSE)</f>
        <v>#N/A</v>
      </c>
      <c r="I362" s="226" t="e">
        <f t="shared" si="41"/>
        <v>#N/A</v>
      </c>
      <c r="J362" s="225" t="e">
        <f>VLOOKUP($B362,'CAO-RBC'!$B$4:$J$266,4,FALSE)</f>
        <v>#N/A</v>
      </c>
      <c r="K362" s="22" t="e">
        <f t="shared" si="42"/>
        <v>#N/A</v>
      </c>
      <c r="L362" s="227" t="str">
        <f>'E-2'!H364</f>
        <v>--</v>
      </c>
      <c r="M362" s="225" t="e">
        <f>VLOOKUP($B362,'CAO-RBC'!$B$4:$J$266,5,FALSE)</f>
        <v>#N/A</v>
      </c>
      <c r="N362" s="228" t="e">
        <f t="shared" si="43"/>
        <v>#N/A</v>
      </c>
      <c r="O362" s="225" t="e">
        <f>VLOOKUP($B362,'CAO-RBC'!$B$4:$J$266,6,FALSE)</f>
        <v>#N/A</v>
      </c>
      <c r="P362" s="26" t="e">
        <f t="shared" si="44"/>
        <v>#N/A</v>
      </c>
      <c r="Q362" s="85" t="str">
        <f>'E-2'!I364</f>
        <v>--</v>
      </c>
      <c r="R362" s="225" t="e">
        <f>VLOOKUP($B362,'CAO-RBC'!$B$4:$J$266,7,FALSE)</f>
        <v>#N/A</v>
      </c>
      <c r="S362" s="226" t="e">
        <f t="shared" si="45"/>
        <v>#N/A</v>
      </c>
      <c r="T362" s="225" t="e">
        <f>VLOOKUP($B362,'CAO-RBC'!$B$4:$J$266,8,FALSE)</f>
        <v>#N/A</v>
      </c>
      <c r="U362" s="26" t="e">
        <f t="shared" si="46"/>
        <v>#N/A</v>
      </c>
      <c r="V362" s="104" t="str">
        <f>'E-2'!J364</f>
        <v>--</v>
      </c>
      <c r="W362" s="225" t="e">
        <f>VLOOKUP($B362,'CAO-RBC'!$B$4:$J$266,9,FALSE)</f>
        <v>#N/A</v>
      </c>
      <c r="X362" s="26" t="e">
        <f t="shared" si="47"/>
        <v>#N/A</v>
      </c>
    </row>
    <row r="363" spans="2:24">
      <c r="B363" s="229" t="str">
        <f>IF('E-2'!D365="Y",'E-2'!B365,"--")</f>
        <v>--</v>
      </c>
      <c r="C363" s="162" t="str">
        <f>IF('E-2'!D365="Y",'E-2'!C365,"--")</f>
        <v>--</v>
      </c>
      <c r="D363" s="193" t="str">
        <f>IF('E-2'!D365="Y",'E-2'!D365,"--")</f>
        <v>--</v>
      </c>
      <c r="E363" s="192" t="e">
        <f t="shared" si="40"/>
        <v>#N/A</v>
      </c>
      <c r="F363" s="106" t="e">
        <f>VLOOKUP(B363,'CAO-RBC'!$B$5:$K$265,10,FALSE)</f>
        <v>#N/A</v>
      </c>
      <c r="G363" s="224" t="str">
        <f>'E-2'!G365</f>
        <v>--</v>
      </c>
      <c r="H363" s="225" t="e">
        <f>VLOOKUP($B363,'CAO-RBC'!$B$4:$J$266,3,FALSE)</f>
        <v>#N/A</v>
      </c>
      <c r="I363" s="226" t="e">
        <f t="shared" si="41"/>
        <v>#N/A</v>
      </c>
      <c r="J363" s="225" t="e">
        <f>VLOOKUP($B363,'CAO-RBC'!$B$4:$J$266,4,FALSE)</f>
        <v>#N/A</v>
      </c>
      <c r="K363" s="22" t="e">
        <f t="shared" si="42"/>
        <v>#N/A</v>
      </c>
      <c r="L363" s="227" t="str">
        <f>'E-2'!H365</f>
        <v>--</v>
      </c>
      <c r="M363" s="225" t="e">
        <f>VLOOKUP($B363,'CAO-RBC'!$B$4:$J$266,5,FALSE)</f>
        <v>#N/A</v>
      </c>
      <c r="N363" s="228" t="e">
        <f t="shared" si="43"/>
        <v>#N/A</v>
      </c>
      <c r="O363" s="225" t="e">
        <f>VLOOKUP($B363,'CAO-RBC'!$B$4:$J$266,6,FALSE)</f>
        <v>#N/A</v>
      </c>
      <c r="P363" s="26" t="e">
        <f t="shared" si="44"/>
        <v>#N/A</v>
      </c>
      <c r="Q363" s="85" t="str">
        <f>'E-2'!I365</f>
        <v>--</v>
      </c>
      <c r="R363" s="225" t="e">
        <f>VLOOKUP($B363,'CAO-RBC'!$B$4:$J$266,7,FALSE)</f>
        <v>#N/A</v>
      </c>
      <c r="S363" s="226" t="e">
        <f t="shared" si="45"/>
        <v>#N/A</v>
      </c>
      <c r="T363" s="225" t="e">
        <f>VLOOKUP($B363,'CAO-RBC'!$B$4:$J$266,8,FALSE)</f>
        <v>#N/A</v>
      </c>
      <c r="U363" s="26" t="e">
        <f t="shared" si="46"/>
        <v>#N/A</v>
      </c>
      <c r="V363" s="104" t="str">
        <f>'E-2'!J365</f>
        <v>--</v>
      </c>
      <c r="W363" s="225" t="e">
        <f>VLOOKUP($B363,'CAO-RBC'!$B$4:$J$266,9,FALSE)</f>
        <v>#N/A</v>
      </c>
      <c r="X363" s="26" t="e">
        <f t="shared" si="47"/>
        <v>#N/A</v>
      </c>
    </row>
    <row r="364" spans="2:24">
      <c r="B364" s="229" t="str">
        <f>IF('E-2'!D366="Y",'E-2'!B366,"--")</f>
        <v>--</v>
      </c>
      <c r="C364" s="162" t="str">
        <f>IF('E-2'!D366="Y",'E-2'!C366,"--")</f>
        <v>--</v>
      </c>
      <c r="D364" s="193" t="str">
        <f>IF('E-2'!D366="Y",'E-2'!D366,"--")</f>
        <v>--</v>
      </c>
      <c r="E364" s="192" t="e">
        <f t="shared" si="40"/>
        <v>#N/A</v>
      </c>
      <c r="F364" s="106" t="e">
        <f>VLOOKUP(B364,'CAO-RBC'!$B$5:$K$265,10,FALSE)</f>
        <v>#N/A</v>
      </c>
      <c r="G364" s="224" t="str">
        <f>'E-2'!G366</f>
        <v>--</v>
      </c>
      <c r="H364" s="225" t="e">
        <f>VLOOKUP($B364,'CAO-RBC'!$B$4:$J$266,3,FALSE)</f>
        <v>#N/A</v>
      </c>
      <c r="I364" s="226" t="e">
        <f t="shared" si="41"/>
        <v>#N/A</v>
      </c>
      <c r="J364" s="225" t="e">
        <f>VLOOKUP($B364,'CAO-RBC'!$B$4:$J$266,4,FALSE)</f>
        <v>#N/A</v>
      </c>
      <c r="K364" s="22" t="e">
        <f t="shared" si="42"/>
        <v>#N/A</v>
      </c>
      <c r="L364" s="227" t="str">
        <f>'E-2'!H366</f>
        <v>--</v>
      </c>
      <c r="M364" s="225" t="e">
        <f>VLOOKUP($B364,'CAO-RBC'!$B$4:$J$266,5,FALSE)</f>
        <v>#N/A</v>
      </c>
      <c r="N364" s="228" t="e">
        <f t="shared" si="43"/>
        <v>#N/A</v>
      </c>
      <c r="O364" s="225" t="e">
        <f>VLOOKUP($B364,'CAO-RBC'!$B$4:$J$266,6,FALSE)</f>
        <v>#N/A</v>
      </c>
      <c r="P364" s="26" t="e">
        <f t="shared" si="44"/>
        <v>#N/A</v>
      </c>
      <c r="Q364" s="85" t="str">
        <f>'E-2'!I366</f>
        <v>--</v>
      </c>
      <c r="R364" s="225" t="e">
        <f>VLOOKUP($B364,'CAO-RBC'!$B$4:$J$266,7,FALSE)</f>
        <v>#N/A</v>
      </c>
      <c r="S364" s="226" t="e">
        <f t="shared" si="45"/>
        <v>#N/A</v>
      </c>
      <c r="T364" s="225" t="e">
        <f>VLOOKUP($B364,'CAO-RBC'!$B$4:$J$266,8,FALSE)</f>
        <v>#N/A</v>
      </c>
      <c r="U364" s="26" t="e">
        <f t="shared" si="46"/>
        <v>#N/A</v>
      </c>
      <c r="V364" s="104" t="str">
        <f>'E-2'!J366</f>
        <v>--</v>
      </c>
      <c r="W364" s="225" t="e">
        <f>VLOOKUP($B364,'CAO-RBC'!$B$4:$J$266,9,FALSE)</f>
        <v>#N/A</v>
      </c>
      <c r="X364" s="26" t="e">
        <f t="shared" si="47"/>
        <v>#N/A</v>
      </c>
    </row>
    <row r="365" spans="2:24">
      <c r="B365" s="229" t="str">
        <f>IF('E-2'!D367="Y",'E-2'!B367,"--")</f>
        <v>--</v>
      </c>
      <c r="C365" s="162" t="str">
        <f>IF('E-2'!D367="Y",'E-2'!C367,"--")</f>
        <v>--</v>
      </c>
      <c r="D365" s="193" t="str">
        <f>IF('E-2'!D367="Y",'E-2'!D367,"--")</f>
        <v>--</v>
      </c>
      <c r="E365" s="192" t="e">
        <f t="shared" si="40"/>
        <v>#N/A</v>
      </c>
      <c r="F365" s="106" t="e">
        <f>VLOOKUP(B365,'CAO-RBC'!$B$5:$K$265,10,FALSE)</f>
        <v>#N/A</v>
      </c>
      <c r="G365" s="224" t="str">
        <f>'E-2'!G367</f>
        <v>--</v>
      </c>
      <c r="H365" s="225" t="e">
        <f>VLOOKUP($B365,'CAO-RBC'!$B$4:$J$266,3,FALSE)</f>
        <v>#N/A</v>
      </c>
      <c r="I365" s="226" t="e">
        <f t="shared" si="41"/>
        <v>#N/A</v>
      </c>
      <c r="J365" s="225" t="e">
        <f>VLOOKUP($B365,'CAO-RBC'!$B$4:$J$266,4,FALSE)</f>
        <v>#N/A</v>
      </c>
      <c r="K365" s="22" t="e">
        <f t="shared" si="42"/>
        <v>#N/A</v>
      </c>
      <c r="L365" s="227" t="str">
        <f>'E-2'!H367</f>
        <v>--</v>
      </c>
      <c r="M365" s="225" t="e">
        <f>VLOOKUP($B365,'CAO-RBC'!$B$4:$J$266,5,FALSE)</f>
        <v>#N/A</v>
      </c>
      <c r="N365" s="228" t="e">
        <f t="shared" si="43"/>
        <v>#N/A</v>
      </c>
      <c r="O365" s="225" t="e">
        <f>VLOOKUP($B365,'CAO-RBC'!$B$4:$J$266,6,FALSE)</f>
        <v>#N/A</v>
      </c>
      <c r="P365" s="26" t="e">
        <f t="shared" si="44"/>
        <v>#N/A</v>
      </c>
      <c r="Q365" s="85" t="str">
        <f>'E-2'!I367</f>
        <v>--</v>
      </c>
      <c r="R365" s="225" t="e">
        <f>VLOOKUP($B365,'CAO-RBC'!$B$4:$J$266,7,FALSE)</f>
        <v>#N/A</v>
      </c>
      <c r="S365" s="226" t="e">
        <f t="shared" si="45"/>
        <v>#N/A</v>
      </c>
      <c r="T365" s="225" t="e">
        <f>VLOOKUP($B365,'CAO-RBC'!$B$4:$J$266,8,FALSE)</f>
        <v>#N/A</v>
      </c>
      <c r="U365" s="26" t="e">
        <f t="shared" si="46"/>
        <v>#N/A</v>
      </c>
      <c r="V365" s="104" t="str">
        <f>'E-2'!J367</f>
        <v>--</v>
      </c>
      <c r="W365" s="225" t="e">
        <f>VLOOKUP($B365,'CAO-RBC'!$B$4:$J$266,9,FALSE)</f>
        <v>#N/A</v>
      </c>
      <c r="X365" s="26" t="e">
        <f t="shared" si="47"/>
        <v>#N/A</v>
      </c>
    </row>
    <row r="366" spans="2:24">
      <c r="B366" s="229" t="str">
        <f>IF('E-2'!D368="Y",'E-2'!B368,"--")</f>
        <v>--</v>
      </c>
      <c r="C366" s="162" t="str">
        <f>IF('E-2'!D368="Y",'E-2'!C368,"--")</f>
        <v>--</v>
      </c>
      <c r="D366" s="193" t="str">
        <f>IF('E-2'!D368="Y",'E-2'!D368,"--")</f>
        <v>--</v>
      </c>
      <c r="E366" s="192" t="e">
        <f t="shared" si="40"/>
        <v>#N/A</v>
      </c>
      <c r="F366" s="106" t="e">
        <f>VLOOKUP(B366,'CAO-RBC'!$B$5:$K$265,10,FALSE)</f>
        <v>#N/A</v>
      </c>
      <c r="G366" s="224" t="str">
        <f>'E-2'!G368</f>
        <v>--</v>
      </c>
      <c r="H366" s="225" t="e">
        <f>VLOOKUP($B366,'CAO-RBC'!$B$4:$J$266,3,FALSE)</f>
        <v>#N/A</v>
      </c>
      <c r="I366" s="226" t="e">
        <f t="shared" si="41"/>
        <v>#N/A</v>
      </c>
      <c r="J366" s="225" t="e">
        <f>VLOOKUP($B366,'CAO-RBC'!$B$4:$J$266,4,FALSE)</f>
        <v>#N/A</v>
      </c>
      <c r="K366" s="22" t="e">
        <f t="shared" si="42"/>
        <v>#N/A</v>
      </c>
      <c r="L366" s="227" t="str">
        <f>'E-2'!H368</f>
        <v>--</v>
      </c>
      <c r="M366" s="225" t="e">
        <f>VLOOKUP($B366,'CAO-RBC'!$B$4:$J$266,5,FALSE)</f>
        <v>#N/A</v>
      </c>
      <c r="N366" s="228" t="e">
        <f t="shared" si="43"/>
        <v>#N/A</v>
      </c>
      <c r="O366" s="225" t="e">
        <f>VLOOKUP($B366,'CAO-RBC'!$B$4:$J$266,6,FALSE)</f>
        <v>#N/A</v>
      </c>
      <c r="P366" s="26" t="e">
        <f t="shared" si="44"/>
        <v>#N/A</v>
      </c>
      <c r="Q366" s="85" t="str">
        <f>'E-2'!I368</f>
        <v>--</v>
      </c>
      <c r="R366" s="225" t="e">
        <f>VLOOKUP($B366,'CAO-RBC'!$B$4:$J$266,7,FALSE)</f>
        <v>#N/A</v>
      </c>
      <c r="S366" s="226" t="e">
        <f t="shared" si="45"/>
        <v>#N/A</v>
      </c>
      <c r="T366" s="225" t="e">
        <f>VLOOKUP($B366,'CAO-RBC'!$B$4:$J$266,8,FALSE)</f>
        <v>#N/A</v>
      </c>
      <c r="U366" s="26" t="e">
        <f t="shared" si="46"/>
        <v>#N/A</v>
      </c>
      <c r="V366" s="104" t="str">
        <f>'E-2'!J368</f>
        <v>--</v>
      </c>
      <c r="W366" s="225" t="e">
        <f>VLOOKUP($B366,'CAO-RBC'!$B$4:$J$266,9,FALSE)</f>
        <v>#N/A</v>
      </c>
      <c r="X366" s="26" t="e">
        <f t="shared" si="47"/>
        <v>#N/A</v>
      </c>
    </row>
    <row r="367" spans="2:24">
      <c r="B367" s="229" t="str">
        <f>IF('E-2'!D369="Y",'E-2'!B369,"--")</f>
        <v>--</v>
      </c>
      <c r="C367" s="162" t="str">
        <f>IF('E-2'!D369="Y",'E-2'!C369,"--")</f>
        <v>--</v>
      </c>
      <c r="D367" s="193" t="str">
        <f>IF('E-2'!D369="Y",'E-2'!D369,"--")</f>
        <v>--</v>
      </c>
      <c r="E367" s="192" t="e">
        <f t="shared" si="40"/>
        <v>#N/A</v>
      </c>
      <c r="F367" s="106" t="e">
        <f>VLOOKUP(B367,'CAO-RBC'!$B$5:$K$265,10,FALSE)</f>
        <v>#N/A</v>
      </c>
      <c r="G367" s="224" t="str">
        <f>'E-2'!G369</f>
        <v>--</v>
      </c>
      <c r="H367" s="225" t="e">
        <f>VLOOKUP($B367,'CAO-RBC'!$B$4:$J$266,3,FALSE)</f>
        <v>#N/A</v>
      </c>
      <c r="I367" s="226" t="e">
        <f t="shared" si="41"/>
        <v>#N/A</v>
      </c>
      <c r="J367" s="225" t="e">
        <f>VLOOKUP($B367,'CAO-RBC'!$B$4:$J$266,4,FALSE)</f>
        <v>#N/A</v>
      </c>
      <c r="K367" s="22" t="e">
        <f t="shared" si="42"/>
        <v>#N/A</v>
      </c>
      <c r="L367" s="227" t="str">
        <f>'E-2'!H369</f>
        <v>--</v>
      </c>
      <c r="M367" s="225" t="e">
        <f>VLOOKUP($B367,'CAO-RBC'!$B$4:$J$266,5,FALSE)</f>
        <v>#N/A</v>
      </c>
      <c r="N367" s="228" t="e">
        <f t="shared" si="43"/>
        <v>#N/A</v>
      </c>
      <c r="O367" s="225" t="e">
        <f>VLOOKUP($B367,'CAO-RBC'!$B$4:$J$266,6,FALSE)</f>
        <v>#N/A</v>
      </c>
      <c r="P367" s="26" t="e">
        <f t="shared" si="44"/>
        <v>#N/A</v>
      </c>
      <c r="Q367" s="85" t="str">
        <f>'E-2'!I369</f>
        <v>--</v>
      </c>
      <c r="R367" s="225" t="e">
        <f>VLOOKUP($B367,'CAO-RBC'!$B$4:$J$266,7,FALSE)</f>
        <v>#N/A</v>
      </c>
      <c r="S367" s="226" t="e">
        <f t="shared" si="45"/>
        <v>#N/A</v>
      </c>
      <c r="T367" s="225" t="e">
        <f>VLOOKUP($B367,'CAO-RBC'!$B$4:$J$266,8,FALSE)</f>
        <v>#N/A</v>
      </c>
      <c r="U367" s="26" t="e">
        <f t="shared" si="46"/>
        <v>#N/A</v>
      </c>
      <c r="V367" s="104" t="str">
        <f>'E-2'!J369</f>
        <v>--</v>
      </c>
      <c r="W367" s="225" t="e">
        <f>VLOOKUP($B367,'CAO-RBC'!$B$4:$J$266,9,FALSE)</f>
        <v>#N/A</v>
      </c>
      <c r="X367" s="26" t="e">
        <f t="shared" si="47"/>
        <v>#N/A</v>
      </c>
    </row>
    <row r="368" spans="2:24">
      <c r="B368" s="229" t="str">
        <f>IF('E-2'!D370="Y",'E-2'!B370,"--")</f>
        <v>--</v>
      </c>
      <c r="C368" s="162" t="str">
        <f>IF('E-2'!D370="Y",'E-2'!C370,"--")</f>
        <v>--</v>
      </c>
      <c r="D368" s="193" t="str">
        <f>IF('E-2'!D370="Y",'E-2'!D370,"--")</f>
        <v>--</v>
      </c>
      <c r="E368" s="192" t="e">
        <f t="shared" si="40"/>
        <v>#N/A</v>
      </c>
      <c r="F368" s="106" t="e">
        <f>VLOOKUP(B368,'CAO-RBC'!$B$5:$K$265,10,FALSE)</f>
        <v>#N/A</v>
      </c>
      <c r="G368" s="224" t="str">
        <f>'E-2'!G370</f>
        <v>--</v>
      </c>
      <c r="H368" s="225" t="e">
        <f>VLOOKUP($B368,'CAO-RBC'!$B$4:$J$266,3,FALSE)</f>
        <v>#N/A</v>
      </c>
      <c r="I368" s="226" t="e">
        <f t="shared" si="41"/>
        <v>#N/A</v>
      </c>
      <c r="J368" s="225" t="e">
        <f>VLOOKUP($B368,'CAO-RBC'!$B$4:$J$266,4,FALSE)</f>
        <v>#N/A</v>
      </c>
      <c r="K368" s="22" t="e">
        <f t="shared" si="42"/>
        <v>#N/A</v>
      </c>
      <c r="L368" s="227" t="str">
        <f>'E-2'!H370</f>
        <v>--</v>
      </c>
      <c r="M368" s="225" t="e">
        <f>VLOOKUP($B368,'CAO-RBC'!$B$4:$J$266,5,FALSE)</f>
        <v>#N/A</v>
      </c>
      <c r="N368" s="228" t="e">
        <f t="shared" si="43"/>
        <v>#N/A</v>
      </c>
      <c r="O368" s="225" t="e">
        <f>VLOOKUP($B368,'CAO-RBC'!$B$4:$J$266,6,FALSE)</f>
        <v>#N/A</v>
      </c>
      <c r="P368" s="26" t="e">
        <f t="shared" si="44"/>
        <v>#N/A</v>
      </c>
      <c r="Q368" s="85" t="str">
        <f>'E-2'!I370</f>
        <v>--</v>
      </c>
      <c r="R368" s="225" t="e">
        <f>VLOOKUP($B368,'CAO-RBC'!$B$4:$J$266,7,FALSE)</f>
        <v>#N/A</v>
      </c>
      <c r="S368" s="226" t="e">
        <f t="shared" si="45"/>
        <v>#N/A</v>
      </c>
      <c r="T368" s="225" t="e">
        <f>VLOOKUP($B368,'CAO-RBC'!$B$4:$J$266,8,FALSE)</f>
        <v>#N/A</v>
      </c>
      <c r="U368" s="26" t="e">
        <f t="shared" si="46"/>
        <v>#N/A</v>
      </c>
      <c r="V368" s="104" t="str">
        <f>'E-2'!J370</f>
        <v>--</v>
      </c>
      <c r="W368" s="225" t="e">
        <f>VLOOKUP($B368,'CAO-RBC'!$B$4:$J$266,9,FALSE)</f>
        <v>#N/A</v>
      </c>
      <c r="X368" s="26" t="e">
        <f t="shared" si="47"/>
        <v>#N/A</v>
      </c>
    </row>
    <row r="369" spans="2:24">
      <c r="B369" s="229" t="str">
        <f>IF('E-2'!D371="Y",'E-2'!B371,"--")</f>
        <v>--</v>
      </c>
      <c r="C369" s="162" t="str">
        <f>IF('E-2'!D371="Y",'E-2'!C371,"--")</f>
        <v>--</v>
      </c>
      <c r="D369" s="193" t="str">
        <f>IF('E-2'!D371="Y",'E-2'!D371,"--")</f>
        <v>--</v>
      </c>
      <c r="E369" s="192" t="e">
        <f t="shared" si="40"/>
        <v>#N/A</v>
      </c>
      <c r="F369" s="106" t="e">
        <f>VLOOKUP(B369,'CAO-RBC'!$B$5:$K$265,10,FALSE)</f>
        <v>#N/A</v>
      </c>
      <c r="G369" s="224" t="str">
        <f>'E-2'!G371</f>
        <v>--</v>
      </c>
      <c r="H369" s="225" t="e">
        <f>VLOOKUP($B369,'CAO-RBC'!$B$4:$J$266,3,FALSE)</f>
        <v>#N/A</v>
      </c>
      <c r="I369" s="226" t="e">
        <f t="shared" si="41"/>
        <v>#N/A</v>
      </c>
      <c r="J369" s="225" t="e">
        <f>VLOOKUP($B369,'CAO-RBC'!$B$4:$J$266,4,FALSE)</f>
        <v>#N/A</v>
      </c>
      <c r="K369" s="22" t="e">
        <f t="shared" si="42"/>
        <v>#N/A</v>
      </c>
      <c r="L369" s="227" t="str">
        <f>'E-2'!H371</f>
        <v>--</v>
      </c>
      <c r="M369" s="225" t="e">
        <f>VLOOKUP($B369,'CAO-RBC'!$B$4:$J$266,5,FALSE)</f>
        <v>#N/A</v>
      </c>
      <c r="N369" s="228" t="e">
        <f t="shared" si="43"/>
        <v>#N/A</v>
      </c>
      <c r="O369" s="225" t="e">
        <f>VLOOKUP($B369,'CAO-RBC'!$B$4:$J$266,6,FALSE)</f>
        <v>#N/A</v>
      </c>
      <c r="P369" s="26" t="e">
        <f t="shared" si="44"/>
        <v>#N/A</v>
      </c>
      <c r="Q369" s="85" t="str">
        <f>'E-2'!I371</f>
        <v>--</v>
      </c>
      <c r="R369" s="225" t="e">
        <f>VLOOKUP($B369,'CAO-RBC'!$B$4:$J$266,7,FALSE)</f>
        <v>#N/A</v>
      </c>
      <c r="S369" s="226" t="e">
        <f t="shared" si="45"/>
        <v>#N/A</v>
      </c>
      <c r="T369" s="225" t="e">
        <f>VLOOKUP($B369,'CAO-RBC'!$B$4:$J$266,8,FALSE)</f>
        <v>#N/A</v>
      </c>
      <c r="U369" s="26" t="e">
        <f t="shared" si="46"/>
        <v>#N/A</v>
      </c>
      <c r="V369" s="104" t="str">
        <f>'E-2'!J371</f>
        <v>--</v>
      </c>
      <c r="W369" s="225" t="e">
        <f>VLOOKUP($B369,'CAO-RBC'!$B$4:$J$266,9,FALSE)</f>
        <v>#N/A</v>
      </c>
      <c r="X369" s="26" t="e">
        <f t="shared" si="47"/>
        <v>#N/A</v>
      </c>
    </row>
    <row r="370" spans="2:24">
      <c r="B370" s="229" t="str">
        <f>IF('E-2'!D372="Y",'E-2'!B372,"--")</f>
        <v>--</v>
      </c>
      <c r="C370" s="162" t="str">
        <f>IF('E-2'!D372="Y",'E-2'!C372,"--")</f>
        <v>--</v>
      </c>
      <c r="D370" s="193" t="str">
        <f>IF('E-2'!D372="Y",'E-2'!D372,"--")</f>
        <v>--</v>
      </c>
      <c r="E370" s="192" t="e">
        <f t="shared" si="40"/>
        <v>#N/A</v>
      </c>
      <c r="F370" s="106" t="e">
        <f>VLOOKUP(B370,'CAO-RBC'!$B$5:$K$265,10,FALSE)</f>
        <v>#N/A</v>
      </c>
      <c r="G370" s="224" t="str">
        <f>'E-2'!G372</f>
        <v>--</v>
      </c>
      <c r="H370" s="225" t="e">
        <f>VLOOKUP($B370,'CAO-RBC'!$B$4:$J$266,3,FALSE)</f>
        <v>#N/A</v>
      </c>
      <c r="I370" s="226" t="e">
        <f t="shared" si="41"/>
        <v>#N/A</v>
      </c>
      <c r="J370" s="225" t="e">
        <f>VLOOKUP($B370,'CAO-RBC'!$B$4:$J$266,4,FALSE)</f>
        <v>#N/A</v>
      </c>
      <c r="K370" s="22" t="e">
        <f t="shared" si="42"/>
        <v>#N/A</v>
      </c>
      <c r="L370" s="227" t="str">
        <f>'E-2'!H372</f>
        <v>--</v>
      </c>
      <c r="M370" s="225" t="e">
        <f>VLOOKUP($B370,'CAO-RBC'!$B$4:$J$266,5,FALSE)</f>
        <v>#N/A</v>
      </c>
      <c r="N370" s="228" t="e">
        <f t="shared" si="43"/>
        <v>#N/A</v>
      </c>
      <c r="O370" s="225" t="e">
        <f>VLOOKUP($B370,'CAO-RBC'!$B$4:$J$266,6,FALSE)</f>
        <v>#N/A</v>
      </c>
      <c r="P370" s="26" t="e">
        <f t="shared" si="44"/>
        <v>#N/A</v>
      </c>
      <c r="Q370" s="85" t="str">
        <f>'E-2'!I372</f>
        <v>--</v>
      </c>
      <c r="R370" s="225" t="e">
        <f>VLOOKUP($B370,'CAO-RBC'!$B$4:$J$266,7,FALSE)</f>
        <v>#N/A</v>
      </c>
      <c r="S370" s="226" t="e">
        <f t="shared" si="45"/>
        <v>#N/A</v>
      </c>
      <c r="T370" s="225" t="e">
        <f>VLOOKUP($B370,'CAO-RBC'!$B$4:$J$266,8,FALSE)</f>
        <v>#N/A</v>
      </c>
      <c r="U370" s="26" t="e">
        <f t="shared" si="46"/>
        <v>#N/A</v>
      </c>
      <c r="V370" s="104" t="str">
        <f>'E-2'!J372</f>
        <v>--</v>
      </c>
      <c r="W370" s="225" t="e">
        <f>VLOOKUP($B370,'CAO-RBC'!$B$4:$J$266,9,FALSE)</f>
        <v>#N/A</v>
      </c>
      <c r="X370" s="26" t="e">
        <f t="shared" si="47"/>
        <v>#N/A</v>
      </c>
    </row>
    <row r="371" spans="2:24">
      <c r="B371" s="229" t="str">
        <f>IF('E-2'!D373="Y",'E-2'!B373,"--")</f>
        <v>--</v>
      </c>
      <c r="C371" s="162" t="str">
        <f>IF('E-2'!D373="Y",'E-2'!C373,"--")</f>
        <v>--</v>
      </c>
      <c r="D371" s="193" t="str">
        <f>IF('E-2'!D373="Y",'E-2'!D373,"--")</f>
        <v>--</v>
      </c>
      <c r="E371" s="192" t="e">
        <f t="shared" si="40"/>
        <v>#N/A</v>
      </c>
      <c r="F371" s="106" t="e">
        <f>VLOOKUP(B371,'CAO-RBC'!$B$5:$K$265,10,FALSE)</f>
        <v>#N/A</v>
      </c>
      <c r="G371" s="224" t="str">
        <f>'E-2'!G373</f>
        <v>--</v>
      </c>
      <c r="H371" s="225" t="e">
        <f>VLOOKUP($B371,'CAO-RBC'!$B$4:$J$266,3,FALSE)</f>
        <v>#N/A</v>
      </c>
      <c r="I371" s="226" t="e">
        <f t="shared" si="41"/>
        <v>#N/A</v>
      </c>
      <c r="J371" s="225" t="e">
        <f>VLOOKUP($B371,'CAO-RBC'!$B$4:$J$266,4,FALSE)</f>
        <v>#N/A</v>
      </c>
      <c r="K371" s="22" t="e">
        <f t="shared" si="42"/>
        <v>#N/A</v>
      </c>
      <c r="L371" s="227" t="str">
        <f>'E-2'!H373</f>
        <v>--</v>
      </c>
      <c r="M371" s="225" t="e">
        <f>VLOOKUP($B371,'CAO-RBC'!$B$4:$J$266,5,FALSE)</f>
        <v>#N/A</v>
      </c>
      <c r="N371" s="228" t="e">
        <f t="shared" si="43"/>
        <v>#N/A</v>
      </c>
      <c r="O371" s="225" t="e">
        <f>VLOOKUP($B371,'CAO-RBC'!$B$4:$J$266,6,FALSE)</f>
        <v>#N/A</v>
      </c>
      <c r="P371" s="26" t="e">
        <f t="shared" si="44"/>
        <v>#N/A</v>
      </c>
      <c r="Q371" s="85" t="str">
        <f>'E-2'!I373</f>
        <v>--</v>
      </c>
      <c r="R371" s="225" t="e">
        <f>VLOOKUP($B371,'CAO-RBC'!$B$4:$J$266,7,FALSE)</f>
        <v>#N/A</v>
      </c>
      <c r="S371" s="226" t="e">
        <f t="shared" si="45"/>
        <v>#N/A</v>
      </c>
      <c r="T371" s="225" t="e">
        <f>VLOOKUP($B371,'CAO-RBC'!$B$4:$J$266,8,FALSE)</f>
        <v>#N/A</v>
      </c>
      <c r="U371" s="26" t="e">
        <f t="shared" si="46"/>
        <v>#N/A</v>
      </c>
      <c r="V371" s="104" t="str">
        <f>'E-2'!J373</f>
        <v>--</v>
      </c>
      <c r="W371" s="225" t="e">
        <f>VLOOKUP($B371,'CAO-RBC'!$B$4:$J$266,9,FALSE)</f>
        <v>#N/A</v>
      </c>
      <c r="X371" s="26" t="e">
        <f t="shared" si="47"/>
        <v>#N/A</v>
      </c>
    </row>
    <row r="372" spans="2:24">
      <c r="B372" s="229" t="str">
        <f>IF('E-2'!D374="Y",'E-2'!B374,"--")</f>
        <v>--</v>
      </c>
      <c r="C372" s="162" t="str">
        <f>IF('E-2'!D374="Y",'E-2'!C374,"--")</f>
        <v>--</v>
      </c>
      <c r="D372" s="193" t="str">
        <f>IF('E-2'!D374="Y",'E-2'!D374,"--")</f>
        <v>--</v>
      </c>
      <c r="E372" s="192" t="e">
        <f t="shared" si="40"/>
        <v>#N/A</v>
      </c>
      <c r="F372" s="106" t="e">
        <f>VLOOKUP(B372,'CAO-RBC'!$B$5:$K$265,10,FALSE)</f>
        <v>#N/A</v>
      </c>
      <c r="G372" s="224" t="str">
        <f>'E-2'!G374</f>
        <v>--</v>
      </c>
      <c r="H372" s="225" t="e">
        <f>VLOOKUP($B372,'CAO-RBC'!$B$4:$J$266,3,FALSE)</f>
        <v>#N/A</v>
      </c>
      <c r="I372" s="226" t="e">
        <f t="shared" si="41"/>
        <v>#N/A</v>
      </c>
      <c r="J372" s="225" t="e">
        <f>VLOOKUP($B372,'CAO-RBC'!$B$4:$J$266,4,FALSE)</f>
        <v>#N/A</v>
      </c>
      <c r="K372" s="22" t="e">
        <f t="shared" si="42"/>
        <v>#N/A</v>
      </c>
      <c r="L372" s="227" t="str">
        <f>'E-2'!H374</f>
        <v>--</v>
      </c>
      <c r="M372" s="225" t="e">
        <f>VLOOKUP($B372,'CAO-RBC'!$B$4:$J$266,5,FALSE)</f>
        <v>#N/A</v>
      </c>
      <c r="N372" s="228" t="e">
        <f t="shared" si="43"/>
        <v>#N/A</v>
      </c>
      <c r="O372" s="225" t="e">
        <f>VLOOKUP($B372,'CAO-RBC'!$B$4:$J$266,6,FALSE)</f>
        <v>#N/A</v>
      </c>
      <c r="P372" s="26" t="e">
        <f t="shared" si="44"/>
        <v>#N/A</v>
      </c>
      <c r="Q372" s="85" t="str">
        <f>'E-2'!I374</f>
        <v>--</v>
      </c>
      <c r="R372" s="225" t="e">
        <f>VLOOKUP($B372,'CAO-RBC'!$B$4:$J$266,7,FALSE)</f>
        <v>#N/A</v>
      </c>
      <c r="S372" s="226" t="e">
        <f t="shared" si="45"/>
        <v>#N/A</v>
      </c>
      <c r="T372" s="225" t="e">
        <f>VLOOKUP($B372,'CAO-RBC'!$B$4:$J$266,8,FALSE)</f>
        <v>#N/A</v>
      </c>
      <c r="U372" s="26" t="e">
        <f t="shared" si="46"/>
        <v>#N/A</v>
      </c>
      <c r="V372" s="104" t="str">
        <f>'E-2'!J374</f>
        <v>--</v>
      </c>
      <c r="W372" s="225" t="e">
        <f>VLOOKUP($B372,'CAO-RBC'!$B$4:$J$266,9,FALSE)</f>
        <v>#N/A</v>
      </c>
      <c r="X372" s="26" t="e">
        <f t="shared" si="47"/>
        <v>#N/A</v>
      </c>
    </row>
    <row r="373" spans="2:24">
      <c r="B373" s="229" t="str">
        <f>IF('E-2'!D375="Y",'E-2'!B375,"--")</f>
        <v>--</v>
      </c>
      <c r="C373" s="162" t="str">
        <f>IF('E-2'!D375="Y",'E-2'!C375,"--")</f>
        <v>--</v>
      </c>
      <c r="D373" s="193" t="str">
        <f>IF('E-2'!D375="Y",'E-2'!D375,"--")</f>
        <v>--</v>
      </c>
      <c r="E373" s="192" t="e">
        <f t="shared" si="40"/>
        <v>#N/A</v>
      </c>
      <c r="F373" s="106" t="e">
        <f>VLOOKUP(B373,'CAO-RBC'!$B$5:$K$265,10,FALSE)</f>
        <v>#N/A</v>
      </c>
      <c r="G373" s="224" t="str">
        <f>'E-2'!G375</f>
        <v>--</v>
      </c>
      <c r="H373" s="225" t="e">
        <f>VLOOKUP($B373,'CAO-RBC'!$B$4:$J$266,3,FALSE)</f>
        <v>#N/A</v>
      </c>
      <c r="I373" s="226" t="e">
        <f t="shared" si="41"/>
        <v>#N/A</v>
      </c>
      <c r="J373" s="225" t="e">
        <f>VLOOKUP($B373,'CAO-RBC'!$B$4:$J$266,4,FALSE)</f>
        <v>#N/A</v>
      </c>
      <c r="K373" s="22" t="e">
        <f t="shared" si="42"/>
        <v>#N/A</v>
      </c>
      <c r="L373" s="227" t="str">
        <f>'E-2'!H375</f>
        <v>--</v>
      </c>
      <c r="M373" s="225" t="e">
        <f>VLOOKUP($B373,'CAO-RBC'!$B$4:$J$266,5,FALSE)</f>
        <v>#N/A</v>
      </c>
      <c r="N373" s="228" t="e">
        <f t="shared" si="43"/>
        <v>#N/A</v>
      </c>
      <c r="O373" s="225" t="e">
        <f>VLOOKUP($B373,'CAO-RBC'!$B$4:$J$266,6,FALSE)</f>
        <v>#N/A</v>
      </c>
      <c r="P373" s="26" t="e">
        <f t="shared" si="44"/>
        <v>#N/A</v>
      </c>
      <c r="Q373" s="85" t="str">
        <f>'E-2'!I375</f>
        <v>--</v>
      </c>
      <c r="R373" s="225" t="e">
        <f>VLOOKUP($B373,'CAO-RBC'!$B$4:$J$266,7,FALSE)</f>
        <v>#N/A</v>
      </c>
      <c r="S373" s="226" t="e">
        <f t="shared" si="45"/>
        <v>#N/A</v>
      </c>
      <c r="T373" s="225" t="e">
        <f>VLOOKUP($B373,'CAO-RBC'!$B$4:$J$266,8,FALSE)</f>
        <v>#N/A</v>
      </c>
      <c r="U373" s="26" t="e">
        <f t="shared" si="46"/>
        <v>#N/A</v>
      </c>
      <c r="V373" s="104" t="str">
        <f>'E-2'!J375</f>
        <v>--</v>
      </c>
      <c r="W373" s="225" t="e">
        <f>VLOOKUP($B373,'CAO-RBC'!$B$4:$J$266,9,FALSE)</f>
        <v>#N/A</v>
      </c>
      <c r="X373" s="26" t="e">
        <f t="shared" si="47"/>
        <v>#N/A</v>
      </c>
    </row>
    <row r="374" spans="2:24">
      <c r="B374" s="229" t="str">
        <f>IF('E-2'!D376="Y",'E-2'!B376,"--")</f>
        <v>--</v>
      </c>
      <c r="C374" s="162" t="str">
        <f>IF('E-2'!D376="Y",'E-2'!C376,"--")</f>
        <v>--</v>
      </c>
      <c r="D374" s="193" t="str">
        <f>IF('E-2'!D376="Y",'E-2'!D376,"--")</f>
        <v>--</v>
      </c>
      <c r="E374" s="192" t="e">
        <f t="shared" si="40"/>
        <v>#N/A</v>
      </c>
      <c r="F374" s="106" t="e">
        <f>VLOOKUP(B374,'CAO-RBC'!$B$5:$K$265,10,FALSE)</f>
        <v>#N/A</v>
      </c>
      <c r="G374" s="224" t="str">
        <f>'E-2'!G376</f>
        <v>--</v>
      </c>
      <c r="H374" s="225" t="e">
        <f>VLOOKUP($B374,'CAO-RBC'!$B$4:$J$266,3,FALSE)</f>
        <v>#N/A</v>
      </c>
      <c r="I374" s="226" t="e">
        <f t="shared" si="41"/>
        <v>#N/A</v>
      </c>
      <c r="J374" s="225" t="e">
        <f>VLOOKUP($B374,'CAO-RBC'!$B$4:$J$266,4,FALSE)</f>
        <v>#N/A</v>
      </c>
      <c r="K374" s="22" t="e">
        <f t="shared" si="42"/>
        <v>#N/A</v>
      </c>
      <c r="L374" s="227" t="str">
        <f>'E-2'!H376</f>
        <v>--</v>
      </c>
      <c r="M374" s="225" t="e">
        <f>VLOOKUP($B374,'CAO-RBC'!$B$4:$J$266,5,FALSE)</f>
        <v>#N/A</v>
      </c>
      <c r="N374" s="228" t="e">
        <f t="shared" si="43"/>
        <v>#N/A</v>
      </c>
      <c r="O374" s="225" t="e">
        <f>VLOOKUP($B374,'CAO-RBC'!$B$4:$J$266,6,FALSE)</f>
        <v>#N/A</v>
      </c>
      <c r="P374" s="26" t="e">
        <f t="shared" si="44"/>
        <v>#N/A</v>
      </c>
      <c r="Q374" s="85" t="str">
        <f>'E-2'!I376</f>
        <v>--</v>
      </c>
      <c r="R374" s="225" t="e">
        <f>VLOOKUP($B374,'CAO-RBC'!$B$4:$J$266,7,FALSE)</f>
        <v>#N/A</v>
      </c>
      <c r="S374" s="226" t="e">
        <f t="shared" si="45"/>
        <v>#N/A</v>
      </c>
      <c r="T374" s="225" t="e">
        <f>VLOOKUP($B374,'CAO-RBC'!$B$4:$J$266,8,FALSE)</f>
        <v>#N/A</v>
      </c>
      <c r="U374" s="26" t="e">
        <f t="shared" si="46"/>
        <v>#N/A</v>
      </c>
      <c r="V374" s="104" t="str">
        <f>'E-2'!J376</f>
        <v>--</v>
      </c>
      <c r="W374" s="225" t="e">
        <f>VLOOKUP($B374,'CAO-RBC'!$B$4:$J$266,9,FALSE)</f>
        <v>#N/A</v>
      </c>
      <c r="X374" s="26" t="e">
        <f t="shared" si="47"/>
        <v>#N/A</v>
      </c>
    </row>
    <row r="375" spans="2:24">
      <c r="B375" s="229" t="str">
        <f>IF('E-2'!D377="Y",'E-2'!B377,"--")</f>
        <v>--</v>
      </c>
      <c r="C375" s="162" t="str">
        <f>IF('E-2'!D377="Y",'E-2'!C377,"--")</f>
        <v>--</v>
      </c>
      <c r="D375" s="193" t="str">
        <f>IF('E-2'!D377="Y",'E-2'!D377,"--")</f>
        <v>--</v>
      </c>
      <c r="E375" s="192" t="e">
        <f t="shared" si="40"/>
        <v>#N/A</v>
      </c>
      <c r="F375" s="106" t="e">
        <f>VLOOKUP(B375,'CAO-RBC'!$B$5:$K$265,10,FALSE)</f>
        <v>#N/A</v>
      </c>
      <c r="G375" s="224" t="str">
        <f>'E-2'!G377</f>
        <v>--</v>
      </c>
      <c r="H375" s="225" t="e">
        <f>VLOOKUP($B375,'CAO-RBC'!$B$4:$J$266,3,FALSE)</f>
        <v>#N/A</v>
      </c>
      <c r="I375" s="226" t="e">
        <f t="shared" si="41"/>
        <v>#N/A</v>
      </c>
      <c r="J375" s="225" t="e">
        <f>VLOOKUP($B375,'CAO-RBC'!$B$4:$J$266,4,FALSE)</f>
        <v>#N/A</v>
      </c>
      <c r="K375" s="22" t="e">
        <f t="shared" si="42"/>
        <v>#N/A</v>
      </c>
      <c r="L375" s="227" t="str">
        <f>'E-2'!H377</f>
        <v>--</v>
      </c>
      <c r="M375" s="225" t="e">
        <f>VLOOKUP($B375,'CAO-RBC'!$B$4:$J$266,5,FALSE)</f>
        <v>#N/A</v>
      </c>
      <c r="N375" s="228" t="e">
        <f t="shared" si="43"/>
        <v>#N/A</v>
      </c>
      <c r="O375" s="225" t="e">
        <f>VLOOKUP($B375,'CAO-RBC'!$B$4:$J$266,6,FALSE)</f>
        <v>#N/A</v>
      </c>
      <c r="P375" s="26" t="e">
        <f t="shared" si="44"/>
        <v>#N/A</v>
      </c>
      <c r="Q375" s="85" t="str">
        <f>'E-2'!I377</f>
        <v>--</v>
      </c>
      <c r="R375" s="225" t="e">
        <f>VLOOKUP($B375,'CAO-RBC'!$B$4:$J$266,7,FALSE)</f>
        <v>#N/A</v>
      </c>
      <c r="S375" s="226" t="e">
        <f t="shared" si="45"/>
        <v>#N/A</v>
      </c>
      <c r="T375" s="225" t="e">
        <f>VLOOKUP($B375,'CAO-RBC'!$B$4:$J$266,8,FALSE)</f>
        <v>#N/A</v>
      </c>
      <c r="U375" s="26" t="e">
        <f t="shared" si="46"/>
        <v>#N/A</v>
      </c>
      <c r="V375" s="104" t="str">
        <f>'E-2'!J377</f>
        <v>--</v>
      </c>
      <c r="W375" s="225" t="e">
        <f>VLOOKUP($B375,'CAO-RBC'!$B$4:$J$266,9,FALSE)</f>
        <v>#N/A</v>
      </c>
      <c r="X375" s="26" t="e">
        <f t="shared" si="47"/>
        <v>#N/A</v>
      </c>
    </row>
    <row r="376" spans="2:24">
      <c r="B376" s="229" t="str">
        <f>IF('E-2'!D378="Y",'E-2'!B378,"--")</f>
        <v>--</v>
      </c>
      <c r="C376" s="162" t="str">
        <f>IF('E-2'!D378="Y",'E-2'!C378,"--")</f>
        <v>--</v>
      </c>
      <c r="D376" s="193" t="str">
        <f>IF('E-2'!D378="Y",'E-2'!D378,"--")</f>
        <v>--</v>
      </c>
      <c r="E376" s="192" t="e">
        <f t="shared" si="40"/>
        <v>#N/A</v>
      </c>
      <c r="F376" s="106" t="e">
        <f>VLOOKUP(B376,'CAO-RBC'!$B$5:$K$265,10,FALSE)</f>
        <v>#N/A</v>
      </c>
      <c r="G376" s="224" t="str">
        <f>'E-2'!G378</f>
        <v>--</v>
      </c>
      <c r="H376" s="225" t="e">
        <f>VLOOKUP($B376,'CAO-RBC'!$B$4:$J$266,3,FALSE)</f>
        <v>#N/A</v>
      </c>
      <c r="I376" s="226" t="e">
        <f t="shared" si="41"/>
        <v>#N/A</v>
      </c>
      <c r="J376" s="225" t="e">
        <f>VLOOKUP($B376,'CAO-RBC'!$B$4:$J$266,4,FALSE)</f>
        <v>#N/A</v>
      </c>
      <c r="K376" s="22" t="e">
        <f t="shared" si="42"/>
        <v>#N/A</v>
      </c>
      <c r="L376" s="227" t="str">
        <f>'E-2'!H378</f>
        <v>--</v>
      </c>
      <c r="M376" s="225" t="e">
        <f>VLOOKUP($B376,'CAO-RBC'!$B$4:$J$266,5,FALSE)</f>
        <v>#N/A</v>
      </c>
      <c r="N376" s="228" t="e">
        <f t="shared" si="43"/>
        <v>#N/A</v>
      </c>
      <c r="O376" s="225" t="e">
        <f>VLOOKUP($B376,'CAO-RBC'!$B$4:$J$266,6,FALSE)</f>
        <v>#N/A</v>
      </c>
      <c r="P376" s="26" t="e">
        <f t="shared" si="44"/>
        <v>#N/A</v>
      </c>
      <c r="Q376" s="85" t="str">
        <f>'E-2'!I378</f>
        <v>--</v>
      </c>
      <c r="R376" s="225" t="e">
        <f>VLOOKUP($B376,'CAO-RBC'!$B$4:$J$266,7,FALSE)</f>
        <v>#N/A</v>
      </c>
      <c r="S376" s="226" t="e">
        <f t="shared" si="45"/>
        <v>#N/A</v>
      </c>
      <c r="T376" s="225" t="e">
        <f>VLOOKUP($B376,'CAO-RBC'!$B$4:$J$266,8,FALSE)</f>
        <v>#N/A</v>
      </c>
      <c r="U376" s="26" t="e">
        <f t="shared" si="46"/>
        <v>#N/A</v>
      </c>
      <c r="V376" s="104" t="str">
        <f>'E-2'!J378</f>
        <v>--</v>
      </c>
      <c r="W376" s="225" t="e">
        <f>VLOOKUP($B376,'CAO-RBC'!$B$4:$J$266,9,FALSE)</f>
        <v>#N/A</v>
      </c>
      <c r="X376" s="26" t="e">
        <f t="shared" si="47"/>
        <v>#N/A</v>
      </c>
    </row>
    <row r="377" spans="2:24">
      <c r="B377" s="229" t="str">
        <f>IF('E-2'!D379="Y",'E-2'!B379,"--")</f>
        <v>--</v>
      </c>
      <c r="C377" s="162" t="str">
        <f>IF('E-2'!D379="Y",'E-2'!C379,"--")</f>
        <v>--</v>
      </c>
      <c r="D377" s="193" t="str">
        <f>IF('E-2'!D379="Y",'E-2'!D379,"--")</f>
        <v>--</v>
      </c>
      <c r="E377" s="192" t="e">
        <f t="shared" si="40"/>
        <v>#N/A</v>
      </c>
      <c r="F377" s="106" t="e">
        <f>VLOOKUP(B377,'CAO-RBC'!$B$5:$K$265,10,FALSE)</f>
        <v>#N/A</v>
      </c>
      <c r="G377" s="224" t="str">
        <f>'E-2'!G379</f>
        <v>--</v>
      </c>
      <c r="H377" s="225" t="e">
        <f>VLOOKUP($B377,'CAO-RBC'!$B$4:$J$266,3,FALSE)</f>
        <v>#N/A</v>
      </c>
      <c r="I377" s="226" t="e">
        <f t="shared" si="41"/>
        <v>#N/A</v>
      </c>
      <c r="J377" s="225" t="e">
        <f>VLOOKUP($B377,'CAO-RBC'!$B$4:$J$266,4,FALSE)</f>
        <v>#N/A</v>
      </c>
      <c r="K377" s="22" t="e">
        <f t="shared" si="42"/>
        <v>#N/A</v>
      </c>
      <c r="L377" s="227" t="str">
        <f>'E-2'!H379</f>
        <v>--</v>
      </c>
      <c r="M377" s="225" t="e">
        <f>VLOOKUP($B377,'CAO-RBC'!$B$4:$J$266,5,FALSE)</f>
        <v>#N/A</v>
      </c>
      <c r="N377" s="228" t="e">
        <f t="shared" si="43"/>
        <v>#N/A</v>
      </c>
      <c r="O377" s="225" t="e">
        <f>VLOOKUP($B377,'CAO-RBC'!$B$4:$J$266,6,FALSE)</f>
        <v>#N/A</v>
      </c>
      <c r="P377" s="26" t="e">
        <f t="shared" si="44"/>
        <v>#N/A</v>
      </c>
      <c r="Q377" s="85" t="str">
        <f>'E-2'!I379</f>
        <v>--</v>
      </c>
      <c r="R377" s="225" t="e">
        <f>VLOOKUP($B377,'CAO-RBC'!$B$4:$J$266,7,FALSE)</f>
        <v>#N/A</v>
      </c>
      <c r="S377" s="226" t="e">
        <f t="shared" si="45"/>
        <v>#N/A</v>
      </c>
      <c r="T377" s="225" t="e">
        <f>VLOOKUP($B377,'CAO-RBC'!$B$4:$J$266,8,FALSE)</f>
        <v>#N/A</v>
      </c>
      <c r="U377" s="26" t="e">
        <f t="shared" si="46"/>
        <v>#N/A</v>
      </c>
      <c r="V377" s="104" t="str">
        <f>'E-2'!J379</f>
        <v>--</v>
      </c>
      <c r="W377" s="225" t="e">
        <f>VLOOKUP($B377,'CAO-RBC'!$B$4:$J$266,9,FALSE)</f>
        <v>#N/A</v>
      </c>
      <c r="X377" s="26" t="e">
        <f t="shared" si="47"/>
        <v>#N/A</v>
      </c>
    </row>
    <row r="378" spans="2:24">
      <c r="B378" s="229" t="str">
        <f>IF('E-2'!D380="Y",'E-2'!B380,"--")</f>
        <v>--</v>
      </c>
      <c r="C378" s="162" t="str">
        <f>IF('E-2'!D380="Y",'E-2'!C380,"--")</f>
        <v>--</v>
      </c>
      <c r="D378" s="193" t="str">
        <f>IF('E-2'!D380="Y",'E-2'!D380,"--")</f>
        <v>--</v>
      </c>
      <c r="E378" s="192" t="e">
        <f t="shared" si="40"/>
        <v>#N/A</v>
      </c>
      <c r="F378" s="106" t="e">
        <f>VLOOKUP(B378,'CAO-RBC'!$B$5:$K$265,10,FALSE)</f>
        <v>#N/A</v>
      </c>
      <c r="G378" s="224" t="str">
        <f>'E-2'!G380</f>
        <v>--</v>
      </c>
      <c r="H378" s="225" t="e">
        <f>VLOOKUP($B378,'CAO-RBC'!$B$4:$J$266,3,FALSE)</f>
        <v>#N/A</v>
      </c>
      <c r="I378" s="226" t="e">
        <f t="shared" si="41"/>
        <v>#N/A</v>
      </c>
      <c r="J378" s="225" t="e">
        <f>VLOOKUP($B378,'CAO-RBC'!$B$4:$J$266,4,FALSE)</f>
        <v>#N/A</v>
      </c>
      <c r="K378" s="22" t="e">
        <f t="shared" si="42"/>
        <v>#N/A</v>
      </c>
      <c r="L378" s="227" t="str">
        <f>'E-2'!H380</f>
        <v>--</v>
      </c>
      <c r="M378" s="225" t="e">
        <f>VLOOKUP($B378,'CAO-RBC'!$B$4:$J$266,5,FALSE)</f>
        <v>#N/A</v>
      </c>
      <c r="N378" s="228" t="e">
        <f t="shared" si="43"/>
        <v>#N/A</v>
      </c>
      <c r="O378" s="225" t="e">
        <f>VLOOKUP($B378,'CAO-RBC'!$B$4:$J$266,6,FALSE)</f>
        <v>#N/A</v>
      </c>
      <c r="P378" s="26" t="e">
        <f t="shared" si="44"/>
        <v>#N/A</v>
      </c>
      <c r="Q378" s="85" t="str">
        <f>'E-2'!I380</f>
        <v>--</v>
      </c>
      <c r="R378" s="225" t="e">
        <f>VLOOKUP($B378,'CAO-RBC'!$B$4:$J$266,7,FALSE)</f>
        <v>#N/A</v>
      </c>
      <c r="S378" s="226" t="e">
        <f t="shared" si="45"/>
        <v>#N/A</v>
      </c>
      <c r="T378" s="225" t="e">
        <f>VLOOKUP($B378,'CAO-RBC'!$B$4:$J$266,8,FALSE)</f>
        <v>#N/A</v>
      </c>
      <c r="U378" s="26" t="e">
        <f t="shared" si="46"/>
        <v>#N/A</v>
      </c>
      <c r="V378" s="104" t="str">
        <f>'E-2'!J380</f>
        <v>--</v>
      </c>
      <c r="W378" s="225" t="e">
        <f>VLOOKUP($B378,'CAO-RBC'!$B$4:$J$266,9,FALSE)</f>
        <v>#N/A</v>
      </c>
      <c r="X378" s="26" t="e">
        <f t="shared" si="47"/>
        <v>#N/A</v>
      </c>
    </row>
    <row r="379" spans="2:24">
      <c r="B379" s="229" t="str">
        <f>IF('E-2'!D381="Y",'E-2'!B381,"--")</f>
        <v>--</v>
      </c>
      <c r="C379" s="162" t="str">
        <f>IF('E-2'!D381="Y",'E-2'!C381,"--")</f>
        <v>--</v>
      </c>
      <c r="D379" s="193" t="str">
        <f>IF('E-2'!D381="Y",'E-2'!D381,"--")</f>
        <v>--</v>
      </c>
      <c r="E379" s="192" t="e">
        <f t="shared" si="40"/>
        <v>#N/A</v>
      </c>
      <c r="F379" s="106" t="e">
        <f>VLOOKUP(B379,'CAO-RBC'!$B$5:$K$265,10,FALSE)</f>
        <v>#N/A</v>
      </c>
      <c r="G379" s="224" t="str">
        <f>'E-2'!G381</f>
        <v>--</v>
      </c>
      <c r="H379" s="225" t="e">
        <f>VLOOKUP($B379,'CAO-RBC'!$B$4:$J$266,3,FALSE)</f>
        <v>#N/A</v>
      </c>
      <c r="I379" s="226" t="e">
        <f t="shared" si="41"/>
        <v>#N/A</v>
      </c>
      <c r="J379" s="225" t="e">
        <f>VLOOKUP($B379,'CAO-RBC'!$B$4:$J$266,4,FALSE)</f>
        <v>#N/A</v>
      </c>
      <c r="K379" s="22" t="e">
        <f t="shared" si="42"/>
        <v>#N/A</v>
      </c>
      <c r="L379" s="227" t="str">
        <f>'E-2'!H381</f>
        <v>--</v>
      </c>
      <c r="M379" s="225" t="e">
        <f>VLOOKUP($B379,'CAO-RBC'!$B$4:$J$266,5,FALSE)</f>
        <v>#N/A</v>
      </c>
      <c r="N379" s="228" t="e">
        <f t="shared" si="43"/>
        <v>#N/A</v>
      </c>
      <c r="O379" s="225" t="e">
        <f>VLOOKUP($B379,'CAO-RBC'!$B$4:$J$266,6,FALSE)</f>
        <v>#N/A</v>
      </c>
      <c r="P379" s="26" t="e">
        <f t="shared" si="44"/>
        <v>#N/A</v>
      </c>
      <c r="Q379" s="85" t="str">
        <f>'E-2'!I381</f>
        <v>--</v>
      </c>
      <c r="R379" s="225" t="e">
        <f>VLOOKUP($B379,'CAO-RBC'!$B$4:$J$266,7,FALSE)</f>
        <v>#N/A</v>
      </c>
      <c r="S379" s="226" t="e">
        <f t="shared" si="45"/>
        <v>#N/A</v>
      </c>
      <c r="T379" s="225" t="e">
        <f>VLOOKUP($B379,'CAO-RBC'!$B$4:$J$266,8,FALSE)</f>
        <v>#N/A</v>
      </c>
      <c r="U379" s="26" t="e">
        <f t="shared" si="46"/>
        <v>#N/A</v>
      </c>
      <c r="V379" s="104" t="str">
        <f>'E-2'!J381</f>
        <v>--</v>
      </c>
      <c r="W379" s="225" t="e">
        <f>VLOOKUP($B379,'CAO-RBC'!$B$4:$J$266,9,FALSE)</f>
        <v>#N/A</v>
      </c>
      <c r="X379" s="26" t="e">
        <f t="shared" si="47"/>
        <v>#N/A</v>
      </c>
    </row>
    <row r="380" spans="2:24">
      <c r="B380" s="229" t="str">
        <f>IF('E-2'!D382="Y",'E-2'!B382,"--")</f>
        <v>--</v>
      </c>
      <c r="C380" s="162" t="str">
        <f>IF('E-2'!D382="Y",'E-2'!C382,"--")</f>
        <v>--</v>
      </c>
      <c r="D380" s="193" t="str">
        <f>IF('E-2'!D382="Y",'E-2'!D382,"--")</f>
        <v>--</v>
      </c>
      <c r="E380" s="192" t="e">
        <f t="shared" si="40"/>
        <v>#N/A</v>
      </c>
      <c r="F380" s="106" t="e">
        <f>VLOOKUP(B380,'CAO-RBC'!$B$5:$K$265,10,FALSE)</f>
        <v>#N/A</v>
      </c>
      <c r="G380" s="224" t="str">
        <f>'E-2'!G382</f>
        <v>--</v>
      </c>
      <c r="H380" s="225" t="e">
        <f>VLOOKUP($B380,'CAO-RBC'!$B$4:$J$266,3,FALSE)</f>
        <v>#N/A</v>
      </c>
      <c r="I380" s="226" t="e">
        <f t="shared" si="41"/>
        <v>#N/A</v>
      </c>
      <c r="J380" s="225" t="e">
        <f>VLOOKUP($B380,'CAO-RBC'!$B$4:$J$266,4,FALSE)</f>
        <v>#N/A</v>
      </c>
      <c r="K380" s="22" t="e">
        <f t="shared" si="42"/>
        <v>#N/A</v>
      </c>
      <c r="L380" s="227" t="str">
        <f>'E-2'!H382</f>
        <v>--</v>
      </c>
      <c r="M380" s="225" t="e">
        <f>VLOOKUP($B380,'CAO-RBC'!$B$4:$J$266,5,FALSE)</f>
        <v>#N/A</v>
      </c>
      <c r="N380" s="228" t="e">
        <f t="shared" si="43"/>
        <v>#N/A</v>
      </c>
      <c r="O380" s="225" t="e">
        <f>VLOOKUP($B380,'CAO-RBC'!$B$4:$J$266,6,FALSE)</f>
        <v>#N/A</v>
      </c>
      <c r="P380" s="26" t="e">
        <f t="shared" si="44"/>
        <v>#N/A</v>
      </c>
      <c r="Q380" s="85" t="str">
        <f>'E-2'!I382</f>
        <v>--</v>
      </c>
      <c r="R380" s="225" t="e">
        <f>VLOOKUP($B380,'CAO-RBC'!$B$4:$J$266,7,FALSE)</f>
        <v>#N/A</v>
      </c>
      <c r="S380" s="226" t="e">
        <f t="shared" si="45"/>
        <v>#N/A</v>
      </c>
      <c r="T380" s="225" t="e">
        <f>VLOOKUP($B380,'CAO-RBC'!$B$4:$J$266,8,FALSE)</f>
        <v>#N/A</v>
      </c>
      <c r="U380" s="26" t="e">
        <f t="shared" si="46"/>
        <v>#N/A</v>
      </c>
      <c r="V380" s="104" t="str">
        <f>'E-2'!J382</f>
        <v>--</v>
      </c>
      <c r="W380" s="225" t="e">
        <f>VLOOKUP($B380,'CAO-RBC'!$B$4:$J$266,9,FALSE)</f>
        <v>#N/A</v>
      </c>
      <c r="X380" s="26" t="e">
        <f t="shared" si="47"/>
        <v>#N/A</v>
      </c>
    </row>
    <row r="381" spans="2:24">
      <c r="B381" s="229" t="str">
        <f>IF('E-2'!D383="Y",'E-2'!B383,"--")</f>
        <v>--</v>
      </c>
      <c r="C381" s="162" t="str">
        <f>IF('E-2'!D383="Y",'E-2'!C383,"--")</f>
        <v>--</v>
      </c>
      <c r="D381" s="193" t="str">
        <f>IF('E-2'!D383="Y",'E-2'!D383,"--")</f>
        <v>--</v>
      </c>
      <c r="E381" s="192" t="e">
        <f t="shared" si="40"/>
        <v>#N/A</v>
      </c>
      <c r="F381" s="106" t="e">
        <f>VLOOKUP(B381,'CAO-RBC'!$B$5:$K$265,10,FALSE)</f>
        <v>#N/A</v>
      </c>
      <c r="G381" s="224" t="str">
        <f>'E-2'!G383</f>
        <v>--</v>
      </c>
      <c r="H381" s="225" t="e">
        <f>VLOOKUP($B381,'CAO-RBC'!$B$4:$J$266,3,FALSE)</f>
        <v>#N/A</v>
      </c>
      <c r="I381" s="226" t="e">
        <f t="shared" si="41"/>
        <v>#N/A</v>
      </c>
      <c r="J381" s="225" t="e">
        <f>VLOOKUP($B381,'CAO-RBC'!$B$4:$J$266,4,FALSE)</f>
        <v>#N/A</v>
      </c>
      <c r="K381" s="22" t="e">
        <f t="shared" si="42"/>
        <v>#N/A</v>
      </c>
      <c r="L381" s="227" t="str">
        <f>'E-2'!H383</f>
        <v>--</v>
      </c>
      <c r="M381" s="225" t="e">
        <f>VLOOKUP($B381,'CAO-RBC'!$B$4:$J$266,5,FALSE)</f>
        <v>#N/A</v>
      </c>
      <c r="N381" s="228" t="e">
        <f t="shared" si="43"/>
        <v>#N/A</v>
      </c>
      <c r="O381" s="225" t="e">
        <f>VLOOKUP($B381,'CAO-RBC'!$B$4:$J$266,6,FALSE)</f>
        <v>#N/A</v>
      </c>
      <c r="P381" s="26" t="e">
        <f t="shared" si="44"/>
        <v>#N/A</v>
      </c>
      <c r="Q381" s="85" t="str">
        <f>'E-2'!I383</f>
        <v>--</v>
      </c>
      <c r="R381" s="225" t="e">
        <f>VLOOKUP($B381,'CAO-RBC'!$B$4:$J$266,7,FALSE)</f>
        <v>#N/A</v>
      </c>
      <c r="S381" s="226" t="e">
        <f t="shared" si="45"/>
        <v>#N/A</v>
      </c>
      <c r="T381" s="225" t="e">
        <f>VLOOKUP($B381,'CAO-RBC'!$B$4:$J$266,8,FALSE)</f>
        <v>#N/A</v>
      </c>
      <c r="U381" s="26" t="e">
        <f t="shared" si="46"/>
        <v>#N/A</v>
      </c>
      <c r="V381" s="104" t="str">
        <f>'E-2'!J383</f>
        <v>--</v>
      </c>
      <c r="W381" s="225" t="e">
        <f>VLOOKUP($B381,'CAO-RBC'!$B$4:$J$266,9,FALSE)</f>
        <v>#N/A</v>
      </c>
      <c r="X381" s="26" t="e">
        <f t="shared" si="47"/>
        <v>#N/A</v>
      </c>
    </row>
    <row r="382" spans="2:24">
      <c r="B382" s="229" t="str">
        <f>IF('E-2'!D384="Y",'E-2'!B384,"--")</f>
        <v>--</v>
      </c>
      <c r="C382" s="162" t="str">
        <f>IF('E-2'!D384="Y",'E-2'!C384,"--")</f>
        <v>--</v>
      </c>
      <c r="D382" s="193" t="str">
        <f>IF('E-2'!D384="Y",'E-2'!D384,"--")</f>
        <v>--</v>
      </c>
      <c r="E382" s="192" t="e">
        <f t="shared" si="40"/>
        <v>#N/A</v>
      </c>
      <c r="F382" s="106" t="e">
        <f>VLOOKUP(B382,'CAO-RBC'!$B$5:$K$265,10,FALSE)</f>
        <v>#N/A</v>
      </c>
      <c r="G382" s="224" t="str">
        <f>'E-2'!G384</f>
        <v>--</v>
      </c>
      <c r="H382" s="225" t="e">
        <f>VLOOKUP($B382,'CAO-RBC'!$B$4:$J$266,3,FALSE)</f>
        <v>#N/A</v>
      </c>
      <c r="I382" s="226" t="e">
        <f t="shared" si="41"/>
        <v>#N/A</v>
      </c>
      <c r="J382" s="225" t="e">
        <f>VLOOKUP($B382,'CAO-RBC'!$B$4:$J$266,4,FALSE)</f>
        <v>#N/A</v>
      </c>
      <c r="K382" s="22" t="e">
        <f t="shared" si="42"/>
        <v>#N/A</v>
      </c>
      <c r="L382" s="227" t="str">
        <f>'E-2'!H384</f>
        <v>--</v>
      </c>
      <c r="M382" s="225" t="e">
        <f>VLOOKUP($B382,'CAO-RBC'!$B$4:$J$266,5,FALSE)</f>
        <v>#N/A</v>
      </c>
      <c r="N382" s="228" t="e">
        <f t="shared" si="43"/>
        <v>#N/A</v>
      </c>
      <c r="O382" s="225" t="e">
        <f>VLOOKUP($B382,'CAO-RBC'!$B$4:$J$266,6,FALSE)</f>
        <v>#N/A</v>
      </c>
      <c r="P382" s="26" t="e">
        <f t="shared" si="44"/>
        <v>#N/A</v>
      </c>
      <c r="Q382" s="85" t="str">
        <f>'E-2'!I384</f>
        <v>--</v>
      </c>
      <c r="R382" s="225" t="e">
        <f>VLOOKUP($B382,'CAO-RBC'!$B$4:$J$266,7,FALSE)</f>
        <v>#N/A</v>
      </c>
      <c r="S382" s="226" t="e">
        <f t="shared" si="45"/>
        <v>#N/A</v>
      </c>
      <c r="T382" s="225" t="e">
        <f>VLOOKUP($B382,'CAO-RBC'!$B$4:$J$266,8,FALSE)</f>
        <v>#N/A</v>
      </c>
      <c r="U382" s="26" t="e">
        <f t="shared" si="46"/>
        <v>#N/A</v>
      </c>
      <c r="V382" s="104" t="str">
        <f>'E-2'!J384</f>
        <v>--</v>
      </c>
      <c r="W382" s="225" t="e">
        <f>VLOOKUP($B382,'CAO-RBC'!$B$4:$J$266,9,FALSE)</f>
        <v>#N/A</v>
      </c>
      <c r="X382" s="26" t="e">
        <f t="shared" si="47"/>
        <v>#N/A</v>
      </c>
    </row>
    <row r="383" spans="2:24">
      <c r="B383" s="229" t="str">
        <f>IF('E-2'!D385="Y",'E-2'!B385,"--")</f>
        <v>--</v>
      </c>
      <c r="C383" s="162" t="str">
        <f>IF('E-2'!D385="Y",'E-2'!C385,"--")</f>
        <v>--</v>
      </c>
      <c r="D383" s="193" t="str">
        <f>IF('E-2'!D385="Y",'E-2'!D385,"--")</f>
        <v>--</v>
      </c>
      <c r="E383" s="192" t="e">
        <f t="shared" si="40"/>
        <v>#N/A</v>
      </c>
      <c r="F383" s="106" t="e">
        <f>VLOOKUP(B383,'CAO-RBC'!$B$5:$K$265,10,FALSE)</f>
        <v>#N/A</v>
      </c>
      <c r="G383" s="224" t="str">
        <f>'E-2'!G385</f>
        <v>--</v>
      </c>
      <c r="H383" s="225" t="e">
        <f>VLOOKUP($B383,'CAO-RBC'!$B$4:$J$266,3,FALSE)</f>
        <v>#N/A</v>
      </c>
      <c r="I383" s="226" t="e">
        <f t="shared" si="41"/>
        <v>#N/A</v>
      </c>
      <c r="J383" s="225" t="e">
        <f>VLOOKUP($B383,'CAO-RBC'!$B$4:$J$266,4,FALSE)</f>
        <v>#N/A</v>
      </c>
      <c r="K383" s="22" t="e">
        <f t="shared" si="42"/>
        <v>#N/A</v>
      </c>
      <c r="L383" s="227" t="str">
        <f>'E-2'!H385</f>
        <v>--</v>
      </c>
      <c r="M383" s="225" t="e">
        <f>VLOOKUP($B383,'CAO-RBC'!$B$4:$J$266,5,FALSE)</f>
        <v>#N/A</v>
      </c>
      <c r="N383" s="228" t="e">
        <f t="shared" si="43"/>
        <v>#N/A</v>
      </c>
      <c r="O383" s="225" t="e">
        <f>VLOOKUP($B383,'CAO-RBC'!$B$4:$J$266,6,FALSE)</f>
        <v>#N/A</v>
      </c>
      <c r="P383" s="26" t="e">
        <f t="shared" si="44"/>
        <v>#N/A</v>
      </c>
      <c r="Q383" s="85" t="str">
        <f>'E-2'!I385</f>
        <v>--</v>
      </c>
      <c r="R383" s="225" t="e">
        <f>VLOOKUP($B383,'CAO-RBC'!$B$4:$J$266,7,FALSE)</f>
        <v>#N/A</v>
      </c>
      <c r="S383" s="226" t="e">
        <f t="shared" si="45"/>
        <v>#N/A</v>
      </c>
      <c r="T383" s="225" t="e">
        <f>VLOOKUP($B383,'CAO-RBC'!$B$4:$J$266,8,FALSE)</f>
        <v>#N/A</v>
      </c>
      <c r="U383" s="26" t="e">
        <f t="shared" si="46"/>
        <v>#N/A</v>
      </c>
      <c r="V383" s="104" t="str">
        <f>'E-2'!J385</f>
        <v>--</v>
      </c>
      <c r="W383" s="225" t="e">
        <f>VLOOKUP($B383,'CAO-RBC'!$B$4:$J$266,9,FALSE)</f>
        <v>#N/A</v>
      </c>
      <c r="X383" s="26" t="e">
        <f t="shared" si="47"/>
        <v>#N/A</v>
      </c>
    </row>
    <row r="384" spans="2:24">
      <c r="B384" s="229" t="str">
        <f>IF('E-2'!D386="Y",'E-2'!B386,"--")</f>
        <v>--</v>
      </c>
      <c r="C384" s="162" t="str">
        <f>IF('E-2'!D386="Y",'E-2'!C386,"--")</f>
        <v>--</v>
      </c>
      <c r="D384" s="193" t="str">
        <f>IF('E-2'!D386="Y",'E-2'!D386,"--")</f>
        <v>--</v>
      </c>
      <c r="E384" s="192" t="e">
        <f t="shared" si="40"/>
        <v>#N/A</v>
      </c>
      <c r="F384" s="106" t="e">
        <f>VLOOKUP(B384,'CAO-RBC'!$B$5:$K$265,10,FALSE)</f>
        <v>#N/A</v>
      </c>
      <c r="G384" s="224" t="str">
        <f>'E-2'!G386</f>
        <v>--</v>
      </c>
      <c r="H384" s="225" t="e">
        <f>VLOOKUP($B384,'CAO-RBC'!$B$4:$J$266,3,FALSE)</f>
        <v>#N/A</v>
      </c>
      <c r="I384" s="226" t="e">
        <f t="shared" si="41"/>
        <v>#N/A</v>
      </c>
      <c r="J384" s="225" t="e">
        <f>VLOOKUP($B384,'CAO-RBC'!$B$4:$J$266,4,FALSE)</f>
        <v>#N/A</v>
      </c>
      <c r="K384" s="22" t="e">
        <f t="shared" si="42"/>
        <v>#N/A</v>
      </c>
      <c r="L384" s="227" t="str">
        <f>'E-2'!H386</f>
        <v>--</v>
      </c>
      <c r="M384" s="225" t="e">
        <f>VLOOKUP($B384,'CAO-RBC'!$B$4:$J$266,5,FALSE)</f>
        <v>#N/A</v>
      </c>
      <c r="N384" s="228" t="e">
        <f t="shared" si="43"/>
        <v>#N/A</v>
      </c>
      <c r="O384" s="225" t="e">
        <f>VLOOKUP($B384,'CAO-RBC'!$B$4:$J$266,6,FALSE)</f>
        <v>#N/A</v>
      </c>
      <c r="P384" s="26" t="e">
        <f t="shared" si="44"/>
        <v>#N/A</v>
      </c>
      <c r="Q384" s="85" t="str">
        <f>'E-2'!I386</f>
        <v>--</v>
      </c>
      <c r="R384" s="225" t="e">
        <f>VLOOKUP($B384,'CAO-RBC'!$B$4:$J$266,7,FALSE)</f>
        <v>#N/A</v>
      </c>
      <c r="S384" s="226" t="e">
        <f t="shared" si="45"/>
        <v>#N/A</v>
      </c>
      <c r="T384" s="225" t="e">
        <f>VLOOKUP($B384,'CAO-RBC'!$B$4:$J$266,8,FALSE)</f>
        <v>#N/A</v>
      </c>
      <c r="U384" s="26" t="e">
        <f t="shared" si="46"/>
        <v>#N/A</v>
      </c>
      <c r="V384" s="104" t="str">
        <f>'E-2'!J386</f>
        <v>--</v>
      </c>
      <c r="W384" s="225" t="e">
        <f>VLOOKUP($B384,'CAO-RBC'!$B$4:$J$266,9,FALSE)</f>
        <v>#N/A</v>
      </c>
      <c r="X384" s="26" t="e">
        <f t="shared" si="47"/>
        <v>#N/A</v>
      </c>
    </row>
    <row r="385" spans="2:24">
      <c r="B385" s="229" t="str">
        <f>IF('E-2'!D387="Y",'E-2'!B387,"--")</f>
        <v>--</v>
      </c>
      <c r="C385" s="162" t="str">
        <f>IF('E-2'!D387="Y",'E-2'!C387,"--")</f>
        <v>--</v>
      </c>
      <c r="D385" s="193" t="str">
        <f>IF('E-2'!D387="Y",'E-2'!D387,"--")</f>
        <v>--</v>
      </c>
      <c r="E385" s="192" t="e">
        <f t="shared" si="40"/>
        <v>#N/A</v>
      </c>
      <c r="F385" s="106" t="e">
        <f>VLOOKUP(B385,'CAO-RBC'!$B$5:$K$265,10,FALSE)</f>
        <v>#N/A</v>
      </c>
      <c r="G385" s="224" t="str">
        <f>'E-2'!G387</f>
        <v>--</v>
      </c>
      <c r="H385" s="225" t="e">
        <f>VLOOKUP($B385,'CAO-RBC'!$B$4:$J$266,3,FALSE)</f>
        <v>#N/A</v>
      </c>
      <c r="I385" s="226" t="e">
        <f t="shared" si="41"/>
        <v>#N/A</v>
      </c>
      <c r="J385" s="225" t="e">
        <f>VLOOKUP($B385,'CAO-RBC'!$B$4:$J$266,4,FALSE)</f>
        <v>#N/A</v>
      </c>
      <c r="K385" s="22" t="e">
        <f t="shared" si="42"/>
        <v>#N/A</v>
      </c>
      <c r="L385" s="227" t="str">
        <f>'E-2'!H387</f>
        <v>--</v>
      </c>
      <c r="M385" s="225" t="e">
        <f>VLOOKUP($B385,'CAO-RBC'!$B$4:$J$266,5,FALSE)</f>
        <v>#N/A</v>
      </c>
      <c r="N385" s="228" t="e">
        <f t="shared" si="43"/>
        <v>#N/A</v>
      </c>
      <c r="O385" s="225" t="e">
        <f>VLOOKUP($B385,'CAO-RBC'!$B$4:$J$266,6,FALSE)</f>
        <v>#N/A</v>
      </c>
      <c r="P385" s="26" t="e">
        <f t="shared" si="44"/>
        <v>#N/A</v>
      </c>
      <c r="Q385" s="85" t="str">
        <f>'E-2'!I387</f>
        <v>--</v>
      </c>
      <c r="R385" s="225" t="e">
        <f>VLOOKUP($B385,'CAO-RBC'!$B$4:$J$266,7,FALSE)</f>
        <v>#N/A</v>
      </c>
      <c r="S385" s="226" t="e">
        <f t="shared" si="45"/>
        <v>#N/A</v>
      </c>
      <c r="T385" s="225" t="e">
        <f>VLOOKUP($B385,'CAO-RBC'!$B$4:$J$266,8,FALSE)</f>
        <v>#N/A</v>
      </c>
      <c r="U385" s="26" t="e">
        <f t="shared" si="46"/>
        <v>#N/A</v>
      </c>
      <c r="V385" s="104" t="str">
        <f>'E-2'!J387</f>
        <v>--</v>
      </c>
      <c r="W385" s="225" t="e">
        <f>VLOOKUP($B385,'CAO-RBC'!$B$4:$J$266,9,FALSE)</f>
        <v>#N/A</v>
      </c>
      <c r="X385" s="26" t="e">
        <f t="shared" si="47"/>
        <v>#N/A</v>
      </c>
    </row>
    <row r="386" spans="2:24">
      <c r="B386" s="229" t="str">
        <f>IF('E-2'!D388="Y",'E-2'!B388,"--")</f>
        <v>--</v>
      </c>
      <c r="C386" s="162" t="str">
        <f>IF('E-2'!D388="Y",'E-2'!C388,"--")</f>
        <v>--</v>
      </c>
      <c r="D386" s="193" t="str">
        <f>IF('E-2'!D388="Y",'E-2'!D388,"--")</f>
        <v>--</v>
      </c>
      <c r="E386" s="192" t="e">
        <f t="shared" si="40"/>
        <v>#N/A</v>
      </c>
      <c r="F386" s="106" t="e">
        <f>VLOOKUP(B386,'CAO-RBC'!$B$5:$K$265,10,FALSE)</f>
        <v>#N/A</v>
      </c>
      <c r="G386" s="224" t="str">
        <f>'E-2'!G388</f>
        <v>--</v>
      </c>
      <c r="H386" s="225" t="e">
        <f>VLOOKUP($B386,'CAO-RBC'!$B$4:$J$266,3,FALSE)</f>
        <v>#N/A</v>
      </c>
      <c r="I386" s="226" t="e">
        <f t="shared" si="41"/>
        <v>#N/A</v>
      </c>
      <c r="J386" s="225" t="e">
        <f>VLOOKUP($B386,'CAO-RBC'!$B$4:$J$266,4,FALSE)</f>
        <v>#N/A</v>
      </c>
      <c r="K386" s="22" t="e">
        <f t="shared" si="42"/>
        <v>#N/A</v>
      </c>
      <c r="L386" s="227" t="str">
        <f>'E-2'!H388</f>
        <v>--</v>
      </c>
      <c r="M386" s="225" t="e">
        <f>VLOOKUP($B386,'CAO-RBC'!$B$4:$J$266,5,FALSE)</f>
        <v>#N/A</v>
      </c>
      <c r="N386" s="228" t="e">
        <f t="shared" si="43"/>
        <v>#N/A</v>
      </c>
      <c r="O386" s="225" t="e">
        <f>VLOOKUP($B386,'CAO-RBC'!$B$4:$J$266,6,FALSE)</f>
        <v>#N/A</v>
      </c>
      <c r="P386" s="26" t="e">
        <f t="shared" si="44"/>
        <v>#N/A</v>
      </c>
      <c r="Q386" s="85" t="str">
        <f>'E-2'!I388</f>
        <v>--</v>
      </c>
      <c r="R386" s="225" t="e">
        <f>VLOOKUP($B386,'CAO-RBC'!$B$4:$J$266,7,FALSE)</f>
        <v>#N/A</v>
      </c>
      <c r="S386" s="226" t="e">
        <f t="shared" si="45"/>
        <v>#N/A</v>
      </c>
      <c r="T386" s="225" t="e">
        <f>VLOOKUP($B386,'CAO-RBC'!$B$4:$J$266,8,FALSE)</f>
        <v>#N/A</v>
      </c>
      <c r="U386" s="26" t="e">
        <f t="shared" si="46"/>
        <v>#N/A</v>
      </c>
      <c r="V386" s="104" t="str">
        <f>'E-2'!J388</f>
        <v>--</v>
      </c>
      <c r="W386" s="225" t="e">
        <f>VLOOKUP($B386,'CAO-RBC'!$B$4:$J$266,9,FALSE)</f>
        <v>#N/A</v>
      </c>
      <c r="X386" s="26" t="e">
        <f t="shared" si="47"/>
        <v>#N/A</v>
      </c>
    </row>
    <row r="387" spans="2:24">
      <c r="B387" s="229" t="str">
        <f>IF('E-2'!D389="Y",'E-2'!B389,"--")</f>
        <v>--</v>
      </c>
      <c r="C387" s="162" t="str">
        <f>IF('E-2'!D389="Y",'E-2'!C389,"--")</f>
        <v>--</v>
      </c>
      <c r="D387" s="193" t="str">
        <f>IF('E-2'!D389="Y",'E-2'!D389,"--")</f>
        <v>--</v>
      </c>
      <c r="E387" s="192" t="e">
        <f t="shared" si="40"/>
        <v>#N/A</v>
      </c>
      <c r="F387" s="106" t="e">
        <f>VLOOKUP(B387,'CAO-RBC'!$B$5:$K$265,10,FALSE)</f>
        <v>#N/A</v>
      </c>
      <c r="G387" s="224" t="str">
        <f>'E-2'!G389</f>
        <v>--</v>
      </c>
      <c r="H387" s="225" t="e">
        <f>VLOOKUP($B387,'CAO-RBC'!$B$4:$J$266,3,FALSE)</f>
        <v>#N/A</v>
      </c>
      <c r="I387" s="226" t="e">
        <f t="shared" si="41"/>
        <v>#N/A</v>
      </c>
      <c r="J387" s="225" t="e">
        <f>VLOOKUP($B387,'CAO-RBC'!$B$4:$J$266,4,FALSE)</f>
        <v>#N/A</v>
      </c>
      <c r="K387" s="22" t="e">
        <f t="shared" si="42"/>
        <v>#N/A</v>
      </c>
      <c r="L387" s="227" t="str">
        <f>'E-2'!H389</f>
        <v>--</v>
      </c>
      <c r="M387" s="225" t="e">
        <f>VLOOKUP($B387,'CAO-RBC'!$B$4:$J$266,5,FALSE)</f>
        <v>#N/A</v>
      </c>
      <c r="N387" s="228" t="e">
        <f t="shared" si="43"/>
        <v>#N/A</v>
      </c>
      <c r="O387" s="225" t="e">
        <f>VLOOKUP($B387,'CAO-RBC'!$B$4:$J$266,6,FALSE)</f>
        <v>#N/A</v>
      </c>
      <c r="P387" s="26" t="e">
        <f t="shared" si="44"/>
        <v>#N/A</v>
      </c>
      <c r="Q387" s="85" t="str">
        <f>'E-2'!I389</f>
        <v>--</v>
      </c>
      <c r="R387" s="225" t="e">
        <f>VLOOKUP($B387,'CAO-RBC'!$B$4:$J$266,7,FALSE)</f>
        <v>#N/A</v>
      </c>
      <c r="S387" s="226" t="e">
        <f t="shared" si="45"/>
        <v>#N/A</v>
      </c>
      <c r="T387" s="225" t="e">
        <f>VLOOKUP($B387,'CAO-RBC'!$B$4:$J$266,8,FALSE)</f>
        <v>#N/A</v>
      </c>
      <c r="U387" s="26" t="e">
        <f t="shared" si="46"/>
        <v>#N/A</v>
      </c>
      <c r="V387" s="104" t="str">
        <f>'E-2'!J389</f>
        <v>--</v>
      </c>
      <c r="W387" s="225" t="e">
        <f>VLOOKUP($B387,'CAO-RBC'!$B$4:$J$266,9,FALSE)</f>
        <v>#N/A</v>
      </c>
      <c r="X387" s="26" t="e">
        <f t="shared" si="47"/>
        <v>#N/A</v>
      </c>
    </row>
    <row r="388" spans="2:24">
      <c r="B388" s="229" t="str">
        <f>IF('E-2'!D390="Y",'E-2'!B390,"--")</f>
        <v>--</v>
      </c>
      <c r="C388" s="162" t="str">
        <f>IF('E-2'!D390="Y",'E-2'!C390,"--")</f>
        <v>--</v>
      </c>
      <c r="D388" s="193" t="str">
        <f>IF('E-2'!D390="Y",'E-2'!D390,"--")</f>
        <v>--</v>
      </c>
      <c r="E388" s="192" t="e">
        <f t="shared" si="40"/>
        <v>#N/A</v>
      </c>
      <c r="F388" s="106" t="e">
        <f>VLOOKUP(B388,'CAO-RBC'!$B$5:$K$265,10,FALSE)</f>
        <v>#N/A</v>
      </c>
      <c r="G388" s="224" t="str">
        <f>'E-2'!G390</f>
        <v>--</v>
      </c>
      <c r="H388" s="225" t="e">
        <f>VLOOKUP($B388,'CAO-RBC'!$B$4:$J$266,3,FALSE)</f>
        <v>#N/A</v>
      </c>
      <c r="I388" s="226" t="e">
        <f t="shared" si="41"/>
        <v>#N/A</v>
      </c>
      <c r="J388" s="225" t="e">
        <f>VLOOKUP($B388,'CAO-RBC'!$B$4:$J$266,4,FALSE)</f>
        <v>#N/A</v>
      </c>
      <c r="K388" s="22" t="e">
        <f t="shared" si="42"/>
        <v>#N/A</v>
      </c>
      <c r="L388" s="227" t="str">
        <f>'E-2'!H390</f>
        <v>--</v>
      </c>
      <c r="M388" s="225" t="e">
        <f>VLOOKUP($B388,'CAO-RBC'!$B$4:$J$266,5,FALSE)</f>
        <v>#N/A</v>
      </c>
      <c r="N388" s="228" t="e">
        <f t="shared" si="43"/>
        <v>#N/A</v>
      </c>
      <c r="O388" s="225" t="e">
        <f>VLOOKUP($B388,'CAO-RBC'!$B$4:$J$266,6,FALSE)</f>
        <v>#N/A</v>
      </c>
      <c r="P388" s="26" t="e">
        <f t="shared" si="44"/>
        <v>#N/A</v>
      </c>
      <c r="Q388" s="85" t="str">
        <f>'E-2'!I390</f>
        <v>--</v>
      </c>
      <c r="R388" s="225" t="e">
        <f>VLOOKUP($B388,'CAO-RBC'!$B$4:$J$266,7,FALSE)</f>
        <v>#N/A</v>
      </c>
      <c r="S388" s="226" t="e">
        <f t="shared" si="45"/>
        <v>#N/A</v>
      </c>
      <c r="T388" s="225" t="e">
        <f>VLOOKUP($B388,'CAO-RBC'!$B$4:$J$266,8,FALSE)</f>
        <v>#N/A</v>
      </c>
      <c r="U388" s="26" t="e">
        <f t="shared" si="46"/>
        <v>#N/A</v>
      </c>
      <c r="V388" s="104" t="str">
        <f>'E-2'!J390</f>
        <v>--</v>
      </c>
      <c r="W388" s="225" t="e">
        <f>VLOOKUP($B388,'CAO-RBC'!$B$4:$J$266,9,FALSE)</f>
        <v>#N/A</v>
      </c>
      <c r="X388" s="26" t="e">
        <f t="shared" si="47"/>
        <v>#N/A</v>
      </c>
    </row>
    <row r="389" spans="2:24">
      <c r="B389" s="229" t="str">
        <f>IF('E-2'!D391="Y",'E-2'!B391,"--")</f>
        <v>--</v>
      </c>
      <c r="C389" s="162" t="str">
        <f>IF('E-2'!D391="Y",'E-2'!C391,"--")</f>
        <v>--</v>
      </c>
      <c r="D389" s="193" t="str">
        <f>IF('E-2'!D391="Y",'E-2'!D391,"--")</f>
        <v>--</v>
      </c>
      <c r="E389" s="192" t="e">
        <f t="shared" si="40"/>
        <v>#N/A</v>
      </c>
      <c r="F389" s="106" t="e">
        <f>VLOOKUP(B389,'CAO-RBC'!$B$5:$K$265,10,FALSE)</f>
        <v>#N/A</v>
      </c>
      <c r="G389" s="224" t="str">
        <f>'E-2'!G391</f>
        <v>--</v>
      </c>
      <c r="H389" s="225" t="e">
        <f>VLOOKUP($B389,'CAO-RBC'!$B$4:$J$266,3,FALSE)</f>
        <v>#N/A</v>
      </c>
      <c r="I389" s="226" t="e">
        <f t="shared" si="41"/>
        <v>#N/A</v>
      </c>
      <c r="J389" s="225" t="e">
        <f>VLOOKUP($B389,'CAO-RBC'!$B$4:$J$266,4,FALSE)</f>
        <v>#N/A</v>
      </c>
      <c r="K389" s="22" t="e">
        <f t="shared" si="42"/>
        <v>#N/A</v>
      </c>
      <c r="L389" s="227" t="str">
        <f>'E-2'!H391</f>
        <v>--</v>
      </c>
      <c r="M389" s="225" t="e">
        <f>VLOOKUP($B389,'CAO-RBC'!$B$4:$J$266,5,FALSE)</f>
        <v>#N/A</v>
      </c>
      <c r="N389" s="228" t="e">
        <f t="shared" si="43"/>
        <v>#N/A</v>
      </c>
      <c r="O389" s="225" t="e">
        <f>VLOOKUP($B389,'CAO-RBC'!$B$4:$J$266,6,FALSE)</f>
        <v>#N/A</v>
      </c>
      <c r="P389" s="26" t="e">
        <f t="shared" si="44"/>
        <v>#N/A</v>
      </c>
      <c r="Q389" s="85" t="str">
        <f>'E-2'!I391</f>
        <v>--</v>
      </c>
      <c r="R389" s="225" t="e">
        <f>VLOOKUP($B389,'CAO-RBC'!$B$4:$J$266,7,FALSE)</f>
        <v>#N/A</v>
      </c>
      <c r="S389" s="226" t="e">
        <f t="shared" si="45"/>
        <v>#N/A</v>
      </c>
      <c r="T389" s="225" t="e">
        <f>VLOOKUP($B389,'CAO-RBC'!$B$4:$J$266,8,FALSE)</f>
        <v>#N/A</v>
      </c>
      <c r="U389" s="26" t="e">
        <f t="shared" si="46"/>
        <v>#N/A</v>
      </c>
      <c r="V389" s="104" t="str">
        <f>'E-2'!J391</f>
        <v>--</v>
      </c>
      <c r="W389" s="225" t="e">
        <f>VLOOKUP($B389,'CAO-RBC'!$B$4:$J$266,9,FALSE)</f>
        <v>#N/A</v>
      </c>
      <c r="X389" s="26" t="e">
        <f t="shared" si="47"/>
        <v>#N/A</v>
      </c>
    </row>
    <row r="390" spans="2:24">
      <c r="B390" s="229" t="str">
        <f>IF('E-2'!D392="Y",'E-2'!B392,"--")</f>
        <v>--</v>
      </c>
      <c r="C390" s="162" t="str">
        <f>IF('E-2'!D392="Y",'E-2'!C392,"--")</f>
        <v>--</v>
      </c>
      <c r="D390" s="193" t="str">
        <f>IF('E-2'!D392="Y",'E-2'!D392,"--")</f>
        <v>--</v>
      </c>
      <c r="E390" s="192" t="e">
        <f t="shared" si="40"/>
        <v>#N/A</v>
      </c>
      <c r="F390" s="106" t="e">
        <f>VLOOKUP(B390,'CAO-RBC'!$B$5:$K$265,10,FALSE)</f>
        <v>#N/A</v>
      </c>
      <c r="G390" s="224" t="str">
        <f>'E-2'!G392</f>
        <v>--</v>
      </c>
      <c r="H390" s="225" t="e">
        <f>VLOOKUP($B390,'CAO-RBC'!$B$4:$J$266,3,FALSE)</f>
        <v>#N/A</v>
      </c>
      <c r="I390" s="226" t="e">
        <f t="shared" si="41"/>
        <v>#N/A</v>
      </c>
      <c r="J390" s="225" t="e">
        <f>VLOOKUP($B390,'CAO-RBC'!$B$4:$J$266,4,FALSE)</f>
        <v>#N/A</v>
      </c>
      <c r="K390" s="22" t="e">
        <f t="shared" si="42"/>
        <v>#N/A</v>
      </c>
      <c r="L390" s="227" t="str">
        <f>'E-2'!H392</f>
        <v>--</v>
      </c>
      <c r="M390" s="225" t="e">
        <f>VLOOKUP($B390,'CAO-RBC'!$B$4:$J$266,5,FALSE)</f>
        <v>#N/A</v>
      </c>
      <c r="N390" s="228" t="e">
        <f t="shared" si="43"/>
        <v>#N/A</v>
      </c>
      <c r="O390" s="225" t="e">
        <f>VLOOKUP($B390,'CAO-RBC'!$B$4:$J$266,6,FALSE)</f>
        <v>#N/A</v>
      </c>
      <c r="P390" s="26" t="e">
        <f t="shared" si="44"/>
        <v>#N/A</v>
      </c>
      <c r="Q390" s="85" t="str">
        <f>'E-2'!I392</f>
        <v>--</v>
      </c>
      <c r="R390" s="225" t="e">
        <f>VLOOKUP($B390,'CAO-RBC'!$B$4:$J$266,7,FALSE)</f>
        <v>#N/A</v>
      </c>
      <c r="S390" s="226" t="e">
        <f t="shared" si="45"/>
        <v>#N/A</v>
      </c>
      <c r="T390" s="225" t="e">
        <f>VLOOKUP($B390,'CAO-RBC'!$B$4:$J$266,8,FALSE)</f>
        <v>#N/A</v>
      </c>
      <c r="U390" s="26" t="e">
        <f t="shared" si="46"/>
        <v>#N/A</v>
      </c>
      <c r="V390" s="104" t="str">
        <f>'E-2'!J392</f>
        <v>--</v>
      </c>
      <c r="W390" s="225" t="e">
        <f>VLOOKUP($B390,'CAO-RBC'!$B$4:$J$266,9,FALSE)</f>
        <v>#N/A</v>
      </c>
      <c r="X390" s="26" t="e">
        <f t="shared" si="47"/>
        <v>#N/A</v>
      </c>
    </row>
    <row r="391" spans="2:24">
      <c r="B391" s="229" t="str">
        <f>IF('E-2'!D393="Y",'E-2'!B393,"--")</f>
        <v>--</v>
      </c>
      <c r="C391" s="162" t="str">
        <f>IF('E-2'!D393="Y",'E-2'!C393,"--")</f>
        <v>--</v>
      </c>
      <c r="D391" s="193" t="str">
        <f>IF('E-2'!D393="Y",'E-2'!D393,"--")</f>
        <v>--</v>
      </c>
      <c r="E391" s="192" t="e">
        <f t="shared" si="40"/>
        <v>#N/A</v>
      </c>
      <c r="F391" s="106" t="e">
        <f>VLOOKUP(B391,'CAO-RBC'!$B$5:$K$265,10,FALSE)</f>
        <v>#N/A</v>
      </c>
      <c r="G391" s="224" t="str">
        <f>'E-2'!G393</f>
        <v>--</v>
      </c>
      <c r="H391" s="225" t="e">
        <f>VLOOKUP($B391,'CAO-RBC'!$B$4:$J$266,3,FALSE)</f>
        <v>#N/A</v>
      </c>
      <c r="I391" s="226" t="e">
        <f t="shared" si="41"/>
        <v>#N/A</v>
      </c>
      <c r="J391" s="225" t="e">
        <f>VLOOKUP($B391,'CAO-RBC'!$B$4:$J$266,4,FALSE)</f>
        <v>#N/A</v>
      </c>
      <c r="K391" s="22" t="e">
        <f t="shared" si="42"/>
        <v>#N/A</v>
      </c>
      <c r="L391" s="227" t="str">
        <f>'E-2'!H393</f>
        <v>--</v>
      </c>
      <c r="M391" s="225" t="e">
        <f>VLOOKUP($B391,'CAO-RBC'!$B$4:$J$266,5,FALSE)</f>
        <v>#N/A</v>
      </c>
      <c r="N391" s="228" t="e">
        <f t="shared" si="43"/>
        <v>#N/A</v>
      </c>
      <c r="O391" s="225" t="e">
        <f>VLOOKUP($B391,'CAO-RBC'!$B$4:$J$266,6,FALSE)</f>
        <v>#N/A</v>
      </c>
      <c r="P391" s="26" t="e">
        <f t="shared" si="44"/>
        <v>#N/A</v>
      </c>
      <c r="Q391" s="85" t="str">
        <f>'E-2'!I393</f>
        <v>--</v>
      </c>
      <c r="R391" s="225" t="e">
        <f>VLOOKUP($B391,'CAO-RBC'!$B$4:$J$266,7,FALSE)</f>
        <v>#N/A</v>
      </c>
      <c r="S391" s="226" t="e">
        <f t="shared" si="45"/>
        <v>#N/A</v>
      </c>
      <c r="T391" s="225" t="e">
        <f>VLOOKUP($B391,'CAO-RBC'!$B$4:$J$266,8,FALSE)</f>
        <v>#N/A</v>
      </c>
      <c r="U391" s="26" t="e">
        <f t="shared" si="46"/>
        <v>#N/A</v>
      </c>
      <c r="V391" s="104" t="str">
        <f>'E-2'!J393</f>
        <v>--</v>
      </c>
      <c r="W391" s="225" t="e">
        <f>VLOOKUP($B391,'CAO-RBC'!$B$4:$J$266,9,FALSE)</f>
        <v>#N/A</v>
      </c>
      <c r="X391" s="26" t="e">
        <f t="shared" si="47"/>
        <v>#N/A</v>
      </c>
    </row>
    <row r="392" spans="2:24">
      <c r="B392" s="229" t="str">
        <f>IF('E-2'!D394="Y",'E-2'!B394,"--")</f>
        <v>--</v>
      </c>
      <c r="C392" s="162" t="str">
        <f>IF('E-2'!D394="Y",'E-2'!C394,"--")</f>
        <v>--</v>
      </c>
      <c r="D392" s="193" t="str">
        <f>IF('E-2'!D394="Y",'E-2'!D394,"--")</f>
        <v>--</v>
      </c>
      <c r="E392" s="192" t="e">
        <f t="shared" si="40"/>
        <v>#N/A</v>
      </c>
      <c r="F392" s="106" t="e">
        <f>VLOOKUP(B392,'CAO-RBC'!$B$5:$K$265,10,FALSE)</f>
        <v>#N/A</v>
      </c>
      <c r="G392" s="224" t="str">
        <f>'E-2'!G394</f>
        <v>--</v>
      </c>
      <c r="H392" s="225" t="e">
        <f>VLOOKUP($B392,'CAO-RBC'!$B$4:$J$266,3,FALSE)</f>
        <v>#N/A</v>
      </c>
      <c r="I392" s="226" t="e">
        <f t="shared" si="41"/>
        <v>#N/A</v>
      </c>
      <c r="J392" s="225" t="e">
        <f>VLOOKUP($B392,'CAO-RBC'!$B$4:$J$266,4,FALSE)</f>
        <v>#N/A</v>
      </c>
      <c r="K392" s="22" t="e">
        <f t="shared" si="42"/>
        <v>#N/A</v>
      </c>
      <c r="L392" s="227" t="str">
        <f>'E-2'!H394</f>
        <v>--</v>
      </c>
      <c r="M392" s="225" t="e">
        <f>VLOOKUP($B392,'CAO-RBC'!$B$4:$J$266,5,FALSE)</f>
        <v>#N/A</v>
      </c>
      <c r="N392" s="228" t="e">
        <f t="shared" si="43"/>
        <v>#N/A</v>
      </c>
      <c r="O392" s="225" t="e">
        <f>VLOOKUP($B392,'CAO-RBC'!$B$4:$J$266,6,FALSE)</f>
        <v>#N/A</v>
      </c>
      <c r="P392" s="26" t="e">
        <f t="shared" si="44"/>
        <v>#N/A</v>
      </c>
      <c r="Q392" s="85" t="str">
        <f>'E-2'!I394</f>
        <v>--</v>
      </c>
      <c r="R392" s="225" t="e">
        <f>VLOOKUP($B392,'CAO-RBC'!$B$4:$J$266,7,FALSE)</f>
        <v>#N/A</v>
      </c>
      <c r="S392" s="226" t="e">
        <f t="shared" si="45"/>
        <v>#N/A</v>
      </c>
      <c r="T392" s="225" t="e">
        <f>VLOOKUP($B392,'CAO-RBC'!$B$4:$J$266,8,FALSE)</f>
        <v>#N/A</v>
      </c>
      <c r="U392" s="26" t="e">
        <f t="shared" si="46"/>
        <v>#N/A</v>
      </c>
      <c r="V392" s="104" t="str">
        <f>'E-2'!J394</f>
        <v>--</v>
      </c>
      <c r="W392" s="225" t="e">
        <f>VLOOKUP($B392,'CAO-RBC'!$B$4:$J$266,9,FALSE)</f>
        <v>#N/A</v>
      </c>
      <c r="X392" s="26" t="e">
        <f t="shared" si="47"/>
        <v>#N/A</v>
      </c>
    </row>
    <row r="393" spans="2:24">
      <c r="B393" s="229" t="str">
        <f>IF('E-2'!D395="Y",'E-2'!B395,"--")</f>
        <v>--</v>
      </c>
      <c r="C393" s="162" t="str">
        <f>IF('E-2'!D395="Y",'E-2'!C395,"--")</f>
        <v>--</v>
      </c>
      <c r="D393" s="193" t="str">
        <f>IF('E-2'!D395="Y",'E-2'!D395,"--")</f>
        <v>--</v>
      </c>
      <c r="E393" s="192" t="e">
        <f t="shared" si="40"/>
        <v>#N/A</v>
      </c>
      <c r="F393" s="106" t="e">
        <f>VLOOKUP(B393,'CAO-RBC'!$B$5:$K$265,10,FALSE)</f>
        <v>#N/A</v>
      </c>
      <c r="G393" s="224" t="str">
        <f>'E-2'!G395</f>
        <v>--</v>
      </c>
      <c r="H393" s="225" t="e">
        <f>VLOOKUP($B393,'CAO-RBC'!$B$4:$J$266,3,FALSE)</f>
        <v>#N/A</v>
      </c>
      <c r="I393" s="226" t="e">
        <f t="shared" si="41"/>
        <v>#N/A</v>
      </c>
      <c r="J393" s="225" t="e">
        <f>VLOOKUP($B393,'CAO-RBC'!$B$4:$J$266,4,FALSE)</f>
        <v>#N/A</v>
      </c>
      <c r="K393" s="22" t="e">
        <f t="shared" si="42"/>
        <v>#N/A</v>
      </c>
      <c r="L393" s="227" t="str">
        <f>'E-2'!H395</f>
        <v>--</v>
      </c>
      <c r="M393" s="225" t="e">
        <f>VLOOKUP($B393,'CAO-RBC'!$B$4:$J$266,5,FALSE)</f>
        <v>#N/A</v>
      </c>
      <c r="N393" s="228" t="e">
        <f t="shared" si="43"/>
        <v>#N/A</v>
      </c>
      <c r="O393" s="225" t="e">
        <f>VLOOKUP($B393,'CAO-RBC'!$B$4:$J$266,6,FALSE)</f>
        <v>#N/A</v>
      </c>
      <c r="P393" s="26" t="e">
        <f t="shared" si="44"/>
        <v>#N/A</v>
      </c>
      <c r="Q393" s="85" t="str">
        <f>'E-2'!I395</f>
        <v>--</v>
      </c>
      <c r="R393" s="225" t="e">
        <f>VLOOKUP($B393,'CAO-RBC'!$B$4:$J$266,7,FALSE)</f>
        <v>#N/A</v>
      </c>
      <c r="S393" s="226" t="e">
        <f t="shared" si="45"/>
        <v>#N/A</v>
      </c>
      <c r="T393" s="225" t="e">
        <f>VLOOKUP($B393,'CAO-RBC'!$B$4:$J$266,8,FALSE)</f>
        <v>#N/A</v>
      </c>
      <c r="U393" s="26" t="e">
        <f t="shared" si="46"/>
        <v>#N/A</v>
      </c>
      <c r="V393" s="104" t="str">
        <f>'E-2'!J395</f>
        <v>--</v>
      </c>
      <c r="W393" s="225" t="e">
        <f>VLOOKUP($B393,'CAO-RBC'!$B$4:$J$266,9,FALSE)</f>
        <v>#N/A</v>
      </c>
      <c r="X393" s="26" t="e">
        <f t="shared" si="47"/>
        <v>#N/A</v>
      </c>
    </row>
    <row r="394" spans="2:24">
      <c r="B394" s="229" t="str">
        <f>IF('E-2'!D396="Y",'E-2'!B396,"--")</f>
        <v>--</v>
      </c>
      <c r="C394" s="162" t="str">
        <f>IF('E-2'!D396="Y",'E-2'!C396,"--")</f>
        <v>--</v>
      </c>
      <c r="D394" s="193" t="str">
        <f>IF('E-2'!D396="Y",'E-2'!D396,"--")</f>
        <v>--</v>
      </c>
      <c r="E394" s="192" t="e">
        <f t="shared" si="40"/>
        <v>#N/A</v>
      </c>
      <c r="F394" s="106" t="e">
        <f>VLOOKUP(B394,'CAO-RBC'!$B$5:$K$265,10,FALSE)</f>
        <v>#N/A</v>
      </c>
      <c r="G394" s="224" t="str">
        <f>'E-2'!G396</f>
        <v>--</v>
      </c>
      <c r="H394" s="225" t="e">
        <f>VLOOKUP($B394,'CAO-RBC'!$B$4:$J$266,3,FALSE)</f>
        <v>#N/A</v>
      </c>
      <c r="I394" s="226" t="e">
        <f t="shared" si="41"/>
        <v>#N/A</v>
      </c>
      <c r="J394" s="225" t="e">
        <f>VLOOKUP($B394,'CAO-RBC'!$B$4:$J$266,4,FALSE)</f>
        <v>#N/A</v>
      </c>
      <c r="K394" s="22" t="e">
        <f t="shared" si="42"/>
        <v>#N/A</v>
      </c>
      <c r="L394" s="227" t="str">
        <f>'E-2'!H396</f>
        <v>--</v>
      </c>
      <c r="M394" s="225" t="e">
        <f>VLOOKUP($B394,'CAO-RBC'!$B$4:$J$266,5,FALSE)</f>
        <v>#N/A</v>
      </c>
      <c r="N394" s="228" t="e">
        <f t="shared" si="43"/>
        <v>#N/A</v>
      </c>
      <c r="O394" s="225" t="e">
        <f>VLOOKUP($B394,'CAO-RBC'!$B$4:$J$266,6,FALSE)</f>
        <v>#N/A</v>
      </c>
      <c r="P394" s="26" t="e">
        <f t="shared" si="44"/>
        <v>#N/A</v>
      </c>
      <c r="Q394" s="85" t="str">
        <f>'E-2'!I396</f>
        <v>--</v>
      </c>
      <c r="R394" s="225" t="e">
        <f>VLOOKUP($B394,'CAO-RBC'!$B$4:$J$266,7,FALSE)</f>
        <v>#N/A</v>
      </c>
      <c r="S394" s="226" t="e">
        <f t="shared" si="45"/>
        <v>#N/A</v>
      </c>
      <c r="T394" s="225" t="e">
        <f>VLOOKUP($B394,'CAO-RBC'!$B$4:$J$266,8,FALSE)</f>
        <v>#N/A</v>
      </c>
      <c r="U394" s="26" t="e">
        <f t="shared" si="46"/>
        <v>#N/A</v>
      </c>
      <c r="V394" s="104" t="str">
        <f>'E-2'!J396</f>
        <v>--</v>
      </c>
      <c r="W394" s="225" t="e">
        <f>VLOOKUP($B394,'CAO-RBC'!$B$4:$J$266,9,FALSE)</f>
        <v>#N/A</v>
      </c>
      <c r="X394" s="26" t="e">
        <f t="shared" si="47"/>
        <v>#N/A</v>
      </c>
    </row>
    <row r="395" spans="2:24">
      <c r="B395" s="229" t="str">
        <f>IF('E-2'!D397="Y",'E-2'!B397,"--")</f>
        <v>--</v>
      </c>
      <c r="C395" s="162" t="str">
        <f>IF('E-2'!D397="Y",'E-2'!C397,"--")</f>
        <v>--</v>
      </c>
      <c r="D395" s="193" t="str">
        <f>IF('E-2'!D397="Y",'E-2'!D397,"--")</f>
        <v>--</v>
      </c>
      <c r="E395" s="192" t="e">
        <f t="shared" si="40"/>
        <v>#N/A</v>
      </c>
      <c r="F395" s="106" t="e">
        <f>VLOOKUP(B395,'CAO-RBC'!$B$5:$K$265,10,FALSE)</f>
        <v>#N/A</v>
      </c>
      <c r="G395" s="224" t="str">
        <f>'E-2'!G397</f>
        <v>--</v>
      </c>
      <c r="H395" s="225" t="e">
        <f>VLOOKUP($B395,'CAO-RBC'!$B$4:$J$266,3,FALSE)</f>
        <v>#N/A</v>
      </c>
      <c r="I395" s="226" t="e">
        <f t="shared" si="41"/>
        <v>#N/A</v>
      </c>
      <c r="J395" s="225" t="e">
        <f>VLOOKUP($B395,'CAO-RBC'!$B$4:$J$266,4,FALSE)</f>
        <v>#N/A</v>
      </c>
      <c r="K395" s="22" t="e">
        <f t="shared" si="42"/>
        <v>#N/A</v>
      </c>
      <c r="L395" s="227" t="str">
        <f>'E-2'!H397</f>
        <v>--</v>
      </c>
      <c r="M395" s="225" t="e">
        <f>VLOOKUP($B395,'CAO-RBC'!$B$4:$J$266,5,FALSE)</f>
        <v>#N/A</v>
      </c>
      <c r="N395" s="228" t="e">
        <f t="shared" si="43"/>
        <v>#N/A</v>
      </c>
      <c r="O395" s="225" t="e">
        <f>VLOOKUP($B395,'CAO-RBC'!$B$4:$J$266,6,FALSE)</f>
        <v>#N/A</v>
      </c>
      <c r="P395" s="26" t="e">
        <f t="shared" si="44"/>
        <v>#N/A</v>
      </c>
      <c r="Q395" s="85" t="str">
        <f>'E-2'!I397</f>
        <v>--</v>
      </c>
      <c r="R395" s="225" t="e">
        <f>VLOOKUP($B395,'CAO-RBC'!$B$4:$J$266,7,FALSE)</f>
        <v>#N/A</v>
      </c>
      <c r="S395" s="226" t="e">
        <f t="shared" si="45"/>
        <v>#N/A</v>
      </c>
      <c r="T395" s="225" t="e">
        <f>VLOOKUP($B395,'CAO-RBC'!$B$4:$J$266,8,FALSE)</f>
        <v>#N/A</v>
      </c>
      <c r="U395" s="26" t="e">
        <f t="shared" si="46"/>
        <v>#N/A</v>
      </c>
      <c r="V395" s="104" t="str">
        <f>'E-2'!J397</f>
        <v>--</v>
      </c>
      <c r="W395" s="225" t="e">
        <f>VLOOKUP($B395,'CAO-RBC'!$B$4:$J$266,9,FALSE)</f>
        <v>#N/A</v>
      </c>
      <c r="X395" s="26" t="e">
        <f t="shared" si="47"/>
        <v>#N/A</v>
      </c>
    </row>
    <row r="396" spans="2:24">
      <c r="B396" s="229" t="str">
        <f>IF('E-2'!D398="Y",'E-2'!B398,"--")</f>
        <v>--</v>
      </c>
      <c r="C396" s="162" t="str">
        <f>IF('E-2'!D398="Y",'E-2'!C398,"--")</f>
        <v>--</v>
      </c>
      <c r="D396" s="193" t="str">
        <f>IF('E-2'!D398="Y",'E-2'!D398,"--")</f>
        <v>--</v>
      </c>
      <c r="E396" s="192" t="e">
        <f t="shared" ref="E396:E437" si="48">IF(H396&gt;0,"Y","N")</f>
        <v>#N/A</v>
      </c>
      <c r="F396" s="106" t="e">
        <f>VLOOKUP(B396,'CAO-RBC'!$B$5:$K$265,10,FALSE)</f>
        <v>#N/A</v>
      </c>
      <c r="G396" s="224" t="str">
        <f>'E-2'!G398</f>
        <v>--</v>
      </c>
      <c r="H396" s="225" t="e">
        <f>VLOOKUP($B396,'CAO-RBC'!$B$4:$J$266,3,FALSE)</f>
        <v>#N/A</v>
      </c>
      <c r="I396" s="226" t="e">
        <f t="shared" ref="I396:I437" si="49">IF(H396="--","--",IF(G396="--","--",G396/H396))</f>
        <v>#N/A</v>
      </c>
      <c r="J396" s="225" t="e">
        <f>VLOOKUP($B396,'CAO-RBC'!$B$4:$J$266,4,FALSE)</f>
        <v>#N/A</v>
      </c>
      <c r="K396" s="22" t="e">
        <f t="shared" ref="K396:K437" si="50">IF(J396="--","--",IF(G396="--","--",G396/J396))</f>
        <v>#N/A</v>
      </c>
      <c r="L396" s="227" t="str">
        <f>'E-2'!H398</f>
        <v>--</v>
      </c>
      <c r="M396" s="225" t="e">
        <f>VLOOKUP($B396,'CAO-RBC'!$B$4:$J$266,5,FALSE)</f>
        <v>#N/A</v>
      </c>
      <c r="N396" s="228" t="e">
        <f t="shared" ref="N396:N437" si="51">IF(M396="--","--",IF(L396="--","--",L396/M396))</f>
        <v>#N/A</v>
      </c>
      <c r="O396" s="225" t="e">
        <f>VLOOKUP($B396,'CAO-RBC'!$B$4:$J$266,6,FALSE)</f>
        <v>#N/A</v>
      </c>
      <c r="P396" s="26" t="e">
        <f t="shared" ref="P396:P437" si="52">IF(O396="--","--",IF(L396="--","--",L396/O396))</f>
        <v>#N/A</v>
      </c>
      <c r="Q396" s="85" t="str">
        <f>'E-2'!I398</f>
        <v>--</v>
      </c>
      <c r="R396" s="225" t="e">
        <f>VLOOKUP($B396,'CAO-RBC'!$B$4:$J$266,7,FALSE)</f>
        <v>#N/A</v>
      </c>
      <c r="S396" s="226" t="e">
        <f t="shared" ref="S396:S437" si="53">IF(R396="--","--",IF(Q396="--","--",Q396/R396))</f>
        <v>#N/A</v>
      </c>
      <c r="T396" s="225" t="e">
        <f>VLOOKUP($B396,'CAO-RBC'!$B$4:$J$266,8,FALSE)</f>
        <v>#N/A</v>
      </c>
      <c r="U396" s="26" t="e">
        <f t="shared" ref="U396:U437" si="54">IF(T396="--","--",IF(Q396="--","--",Q396/T396))</f>
        <v>#N/A</v>
      </c>
      <c r="V396" s="104" t="str">
        <f>'E-2'!J398</f>
        <v>--</v>
      </c>
      <c r="W396" s="225" t="e">
        <f>VLOOKUP($B396,'CAO-RBC'!$B$4:$J$266,9,FALSE)</f>
        <v>#N/A</v>
      </c>
      <c r="X396" s="26" t="e">
        <f t="shared" ref="X396:X437" si="55">IF(W396="--","--",IF(V396="--","--",V396/W396))</f>
        <v>#N/A</v>
      </c>
    </row>
    <row r="397" spans="2:24">
      <c r="B397" s="229" t="str">
        <f>IF('E-2'!D399="Y",'E-2'!B399,"--")</f>
        <v>--</v>
      </c>
      <c r="C397" s="162" t="str">
        <f>IF('E-2'!D399="Y",'E-2'!C399,"--")</f>
        <v>--</v>
      </c>
      <c r="D397" s="193" t="str">
        <f>IF('E-2'!D399="Y",'E-2'!D399,"--")</f>
        <v>--</v>
      </c>
      <c r="E397" s="192" t="e">
        <f t="shared" si="48"/>
        <v>#N/A</v>
      </c>
      <c r="F397" s="106" t="e">
        <f>VLOOKUP(B397,'CAO-RBC'!$B$5:$K$265,10,FALSE)</f>
        <v>#N/A</v>
      </c>
      <c r="G397" s="224" t="str">
        <f>'E-2'!G399</f>
        <v>--</v>
      </c>
      <c r="H397" s="225" t="e">
        <f>VLOOKUP($B397,'CAO-RBC'!$B$4:$J$266,3,FALSE)</f>
        <v>#N/A</v>
      </c>
      <c r="I397" s="226" t="e">
        <f t="shared" si="49"/>
        <v>#N/A</v>
      </c>
      <c r="J397" s="225" t="e">
        <f>VLOOKUP($B397,'CAO-RBC'!$B$4:$J$266,4,FALSE)</f>
        <v>#N/A</v>
      </c>
      <c r="K397" s="22" t="e">
        <f t="shared" si="50"/>
        <v>#N/A</v>
      </c>
      <c r="L397" s="227" t="str">
        <f>'E-2'!H399</f>
        <v>--</v>
      </c>
      <c r="M397" s="225" t="e">
        <f>VLOOKUP($B397,'CAO-RBC'!$B$4:$J$266,5,FALSE)</f>
        <v>#N/A</v>
      </c>
      <c r="N397" s="228" t="e">
        <f t="shared" si="51"/>
        <v>#N/A</v>
      </c>
      <c r="O397" s="225" t="e">
        <f>VLOOKUP($B397,'CAO-RBC'!$B$4:$J$266,6,FALSE)</f>
        <v>#N/A</v>
      </c>
      <c r="P397" s="26" t="e">
        <f t="shared" si="52"/>
        <v>#N/A</v>
      </c>
      <c r="Q397" s="85" t="str">
        <f>'E-2'!I399</f>
        <v>--</v>
      </c>
      <c r="R397" s="225" t="e">
        <f>VLOOKUP($B397,'CAO-RBC'!$B$4:$J$266,7,FALSE)</f>
        <v>#N/A</v>
      </c>
      <c r="S397" s="226" t="e">
        <f t="shared" si="53"/>
        <v>#N/A</v>
      </c>
      <c r="T397" s="225" t="e">
        <f>VLOOKUP($B397,'CAO-RBC'!$B$4:$J$266,8,FALSE)</f>
        <v>#N/A</v>
      </c>
      <c r="U397" s="26" t="e">
        <f t="shared" si="54"/>
        <v>#N/A</v>
      </c>
      <c r="V397" s="104" t="str">
        <f>'E-2'!J399</f>
        <v>--</v>
      </c>
      <c r="W397" s="225" t="e">
        <f>VLOOKUP($B397,'CAO-RBC'!$B$4:$J$266,9,FALSE)</f>
        <v>#N/A</v>
      </c>
      <c r="X397" s="26" t="e">
        <f t="shared" si="55"/>
        <v>#N/A</v>
      </c>
    </row>
    <row r="398" spans="2:24">
      <c r="B398" s="229" t="str">
        <f>IF('E-2'!D400="Y",'E-2'!B400,"--")</f>
        <v>--</v>
      </c>
      <c r="C398" s="162" t="str">
        <f>IF('E-2'!D400="Y",'E-2'!C400,"--")</f>
        <v>--</v>
      </c>
      <c r="D398" s="193" t="str">
        <f>IF('E-2'!D400="Y",'E-2'!D400,"--")</f>
        <v>--</v>
      </c>
      <c r="E398" s="192" t="e">
        <f t="shared" si="48"/>
        <v>#N/A</v>
      </c>
      <c r="F398" s="106" t="e">
        <f>VLOOKUP(B398,'CAO-RBC'!$B$5:$K$265,10,FALSE)</f>
        <v>#N/A</v>
      </c>
      <c r="G398" s="224" t="str">
        <f>'E-2'!G400</f>
        <v>--</v>
      </c>
      <c r="H398" s="225" t="e">
        <f>VLOOKUP($B398,'CAO-RBC'!$B$4:$J$266,3,FALSE)</f>
        <v>#N/A</v>
      </c>
      <c r="I398" s="226" t="e">
        <f t="shared" si="49"/>
        <v>#N/A</v>
      </c>
      <c r="J398" s="225" t="e">
        <f>VLOOKUP($B398,'CAO-RBC'!$B$4:$J$266,4,FALSE)</f>
        <v>#N/A</v>
      </c>
      <c r="K398" s="22" t="e">
        <f t="shared" si="50"/>
        <v>#N/A</v>
      </c>
      <c r="L398" s="227" t="str">
        <f>'E-2'!H400</f>
        <v>--</v>
      </c>
      <c r="M398" s="225" t="e">
        <f>VLOOKUP($B398,'CAO-RBC'!$B$4:$J$266,5,FALSE)</f>
        <v>#N/A</v>
      </c>
      <c r="N398" s="228" t="e">
        <f t="shared" si="51"/>
        <v>#N/A</v>
      </c>
      <c r="O398" s="225" t="e">
        <f>VLOOKUP($B398,'CAO-RBC'!$B$4:$J$266,6,FALSE)</f>
        <v>#N/A</v>
      </c>
      <c r="P398" s="26" t="e">
        <f t="shared" si="52"/>
        <v>#N/A</v>
      </c>
      <c r="Q398" s="85" t="str">
        <f>'E-2'!I400</f>
        <v>--</v>
      </c>
      <c r="R398" s="225" t="e">
        <f>VLOOKUP($B398,'CAO-RBC'!$B$4:$J$266,7,FALSE)</f>
        <v>#N/A</v>
      </c>
      <c r="S398" s="226" t="e">
        <f t="shared" si="53"/>
        <v>#N/A</v>
      </c>
      <c r="T398" s="225" t="e">
        <f>VLOOKUP($B398,'CAO-RBC'!$B$4:$J$266,8,FALSE)</f>
        <v>#N/A</v>
      </c>
      <c r="U398" s="26" t="e">
        <f t="shared" si="54"/>
        <v>#N/A</v>
      </c>
      <c r="V398" s="104" t="str">
        <f>'E-2'!J400</f>
        <v>--</v>
      </c>
      <c r="W398" s="225" t="e">
        <f>VLOOKUP($B398,'CAO-RBC'!$B$4:$J$266,9,FALSE)</f>
        <v>#N/A</v>
      </c>
      <c r="X398" s="26" t="e">
        <f t="shared" si="55"/>
        <v>#N/A</v>
      </c>
    </row>
    <row r="399" spans="2:24">
      <c r="B399" s="229" t="str">
        <f>IF('E-2'!D401="Y",'E-2'!B401,"--")</f>
        <v>--</v>
      </c>
      <c r="C399" s="162" t="str">
        <f>IF('E-2'!D401="Y",'E-2'!C401,"--")</f>
        <v>--</v>
      </c>
      <c r="D399" s="193" t="str">
        <f>IF('E-2'!D401="Y",'E-2'!D401,"--")</f>
        <v>--</v>
      </c>
      <c r="E399" s="192" t="e">
        <f t="shared" si="48"/>
        <v>#N/A</v>
      </c>
      <c r="F399" s="106" t="e">
        <f>VLOOKUP(B399,'CAO-RBC'!$B$5:$K$265,10,FALSE)</f>
        <v>#N/A</v>
      </c>
      <c r="G399" s="224" t="str">
        <f>'E-2'!G401</f>
        <v>--</v>
      </c>
      <c r="H399" s="225" t="e">
        <f>VLOOKUP($B399,'CAO-RBC'!$B$4:$J$266,3,FALSE)</f>
        <v>#N/A</v>
      </c>
      <c r="I399" s="226" t="e">
        <f t="shared" si="49"/>
        <v>#N/A</v>
      </c>
      <c r="J399" s="225" t="e">
        <f>VLOOKUP($B399,'CAO-RBC'!$B$4:$J$266,4,FALSE)</f>
        <v>#N/A</v>
      </c>
      <c r="K399" s="22" t="e">
        <f t="shared" si="50"/>
        <v>#N/A</v>
      </c>
      <c r="L399" s="227" t="str">
        <f>'E-2'!H401</f>
        <v>--</v>
      </c>
      <c r="M399" s="225" t="e">
        <f>VLOOKUP($B399,'CAO-RBC'!$B$4:$J$266,5,FALSE)</f>
        <v>#N/A</v>
      </c>
      <c r="N399" s="228" t="e">
        <f t="shared" si="51"/>
        <v>#N/A</v>
      </c>
      <c r="O399" s="225" t="e">
        <f>VLOOKUP($B399,'CAO-RBC'!$B$4:$J$266,6,FALSE)</f>
        <v>#N/A</v>
      </c>
      <c r="P399" s="26" t="e">
        <f t="shared" si="52"/>
        <v>#N/A</v>
      </c>
      <c r="Q399" s="85" t="str">
        <f>'E-2'!I401</f>
        <v>--</v>
      </c>
      <c r="R399" s="225" t="e">
        <f>VLOOKUP($B399,'CAO-RBC'!$B$4:$J$266,7,FALSE)</f>
        <v>#N/A</v>
      </c>
      <c r="S399" s="226" t="e">
        <f t="shared" si="53"/>
        <v>#N/A</v>
      </c>
      <c r="T399" s="225" t="e">
        <f>VLOOKUP($B399,'CAO-RBC'!$B$4:$J$266,8,FALSE)</f>
        <v>#N/A</v>
      </c>
      <c r="U399" s="26" t="e">
        <f t="shared" si="54"/>
        <v>#N/A</v>
      </c>
      <c r="V399" s="104" t="str">
        <f>'E-2'!J401</f>
        <v>--</v>
      </c>
      <c r="W399" s="225" t="e">
        <f>VLOOKUP($B399,'CAO-RBC'!$B$4:$J$266,9,FALSE)</f>
        <v>#N/A</v>
      </c>
      <c r="X399" s="26" t="e">
        <f t="shared" si="55"/>
        <v>#N/A</v>
      </c>
    </row>
    <row r="400" spans="2:24">
      <c r="B400" s="229" t="str">
        <f>IF('E-2'!D402="Y",'E-2'!B402,"--")</f>
        <v>--</v>
      </c>
      <c r="C400" s="162" t="str">
        <f>IF('E-2'!D402="Y",'E-2'!C402,"--")</f>
        <v>--</v>
      </c>
      <c r="D400" s="193" t="str">
        <f>IF('E-2'!D402="Y",'E-2'!D402,"--")</f>
        <v>--</v>
      </c>
      <c r="E400" s="192" t="e">
        <f t="shared" si="48"/>
        <v>#N/A</v>
      </c>
      <c r="F400" s="106" t="e">
        <f>VLOOKUP(B400,'CAO-RBC'!$B$5:$K$265,10,FALSE)</f>
        <v>#N/A</v>
      </c>
      <c r="G400" s="224" t="str">
        <f>'E-2'!G402</f>
        <v>--</v>
      </c>
      <c r="H400" s="225" t="e">
        <f>VLOOKUP($B400,'CAO-RBC'!$B$4:$J$266,3,FALSE)</f>
        <v>#N/A</v>
      </c>
      <c r="I400" s="226" t="e">
        <f t="shared" si="49"/>
        <v>#N/A</v>
      </c>
      <c r="J400" s="225" t="e">
        <f>VLOOKUP($B400,'CAO-RBC'!$B$4:$J$266,4,FALSE)</f>
        <v>#N/A</v>
      </c>
      <c r="K400" s="22" t="e">
        <f t="shared" si="50"/>
        <v>#N/A</v>
      </c>
      <c r="L400" s="227" t="str">
        <f>'E-2'!H402</f>
        <v>--</v>
      </c>
      <c r="M400" s="225" t="e">
        <f>VLOOKUP($B400,'CAO-RBC'!$B$4:$J$266,5,FALSE)</f>
        <v>#N/A</v>
      </c>
      <c r="N400" s="228" t="e">
        <f t="shared" si="51"/>
        <v>#N/A</v>
      </c>
      <c r="O400" s="225" t="e">
        <f>VLOOKUP($B400,'CAO-RBC'!$B$4:$J$266,6,FALSE)</f>
        <v>#N/A</v>
      </c>
      <c r="P400" s="26" t="e">
        <f t="shared" si="52"/>
        <v>#N/A</v>
      </c>
      <c r="Q400" s="85" t="str">
        <f>'E-2'!I402</f>
        <v>--</v>
      </c>
      <c r="R400" s="225" t="e">
        <f>VLOOKUP($B400,'CAO-RBC'!$B$4:$J$266,7,FALSE)</f>
        <v>#N/A</v>
      </c>
      <c r="S400" s="226" t="e">
        <f t="shared" si="53"/>
        <v>#N/A</v>
      </c>
      <c r="T400" s="225" t="e">
        <f>VLOOKUP($B400,'CAO-RBC'!$B$4:$J$266,8,FALSE)</f>
        <v>#N/A</v>
      </c>
      <c r="U400" s="26" t="e">
        <f t="shared" si="54"/>
        <v>#N/A</v>
      </c>
      <c r="V400" s="104" t="str">
        <f>'E-2'!J402</f>
        <v>--</v>
      </c>
      <c r="W400" s="225" t="e">
        <f>VLOOKUP($B400,'CAO-RBC'!$B$4:$J$266,9,FALSE)</f>
        <v>#N/A</v>
      </c>
      <c r="X400" s="26" t="e">
        <f t="shared" si="55"/>
        <v>#N/A</v>
      </c>
    </row>
    <row r="401" spans="2:24">
      <c r="B401" s="229" t="str">
        <f>IF('E-2'!D403="Y",'E-2'!B403,"--")</f>
        <v>--</v>
      </c>
      <c r="C401" s="162" t="str">
        <f>IF('E-2'!D403="Y",'E-2'!C403,"--")</f>
        <v>--</v>
      </c>
      <c r="D401" s="193" t="str">
        <f>IF('E-2'!D403="Y",'E-2'!D403,"--")</f>
        <v>--</v>
      </c>
      <c r="E401" s="192" t="e">
        <f t="shared" si="48"/>
        <v>#N/A</v>
      </c>
      <c r="F401" s="106" t="e">
        <f>VLOOKUP(B401,'CAO-RBC'!$B$5:$K$265,10,FALSE)</f>
        <v>#N/A</v>
      </c>
      <c r="G401" s="224" t="str">
        <f>'E-2'!G403</f>
        <v>--</v>
      </c>
      <c r="H401" s="225" t="e">
        <f>VLOOKUP($B401,'CAO-RBC'!$B$4:$J$266,3,FALSE)</f>
        <v>#N/A</v>
      </c>
      <c r="I401" s="226" t="e">
        <f t="shared" si="49"/>
        <v>#N/A</v>
      </c>
      <c r="J401" s="225" t="e">
        <f>VLOOKUP($B401,'CAO-RBC'!$B$4:$J$266,4,FALSE)</f>
        <v>#N/A</v>
      </c>
      <c r="K401" s="22" t="e">
        <f t="shared" si="50"/>
        <v>#N/A</v>
      </c>
      <c r="L401" s="227" t="str">
        <f>'E-2'!H403</f>
        <v>--</v>
      </c>
      <c r="M401" s="225" t="e">
        <f>VLOOKUP($B401,'CAO-RBC'!$B$4:$J$266,5,FALSE)</f>
        <v>#N/A</v>
      </c>
      <c r="N401" s="228" t="e">
        <f t="shared" si="51"/>
        <v>#N/A</v>
      </c>
      <c r="O401" s="225" t="e">
        <f>VLOOKUP($B401,'CAO-RBC'!$B$4:$J$266,6,FALSE)</f>
        <v>#N/A</v>
      </c>
      <c r="P401" s="26" t="e">
        <f t="shared" si="52"/>
        <v>#N/A</v>
      </c>
      <c r="Q401" s="85" t="str">
        <f>'E-2'!I403</f>
        <v>--</v>
      </c>
      <c r="R401" s="225" t="e">
        <f>VLOOKUP($B401,'CAO-RBC'!$B$4:$J$266,7,FALSE)</f>
        <v>#N/A</v>
      </c>
      <c r="S401" s="226" t="e">
        <f t="shared" si="53"/>
        <v>#N/A</v>
      </c>
      <c r="T401" s="225" t="e">
        <f>VLOOKUP($B401,'CAO-RBC'!$B$4:$J$266,8,FALSE)</f>
        <v>#N/A</v>
      </c>
      <c r="U401" s="26" t="e">
        <f t="shared" si="54"/>
        <v>#N/A</v>
      </c>
      <c r="V401" s="104" t="str">
        <f>'E-2'!J403</f>
        <v>--</v>
      </c>
      <c r="W401" s="225" t="e">
        <f>VLOOKUP($B401,'CAO-RBC'!$B$4:$J$266,9,FALSE)</f>
        <v>#N/A</v>
      </c>
      <c r="X401" s="26" t="e">
        <f t="shared" si="55"/>
        <v>#N/A</v>
      </c>
    </row>
    <row r="402" spans="2:24">
      <c r="B402" s="229" t="str">
        <f>IF('E-2'!D404="Y",'E-2'!B404,"--")</f>
        <v>--</v>
      </c>
      <c r="C402" s="162" t="str">
        <f>IF('E-2'!D404="Y",'E-2'!C404,"--")</f>
        <v>--</v>
      </c>
      <c r="D402" s="193" t="str">
        <f>IF('E-2'!D404="Y",'E-2'!D404,"--")</f>
        <v>--</v>
      </c>
      <c r="E402" s="192" t="e">
        <f t="shared" si="48"/>
        <v>#N/A</v>
      </c>
      <c r="F402" s="106" t="e">
        <f>VLOOKUP(B402,'CAO-RBC'!$B$5:$K$265,10,FALSE)</f>
        <v>#N/A</v>
      </c>
      <c r="G402" s="224" t="str">
        <f>'E-2'!G404</f>
        <v>--</v>
      </c>
      <c r="H402" s="225" t="e">
        <f>VLOOKUP($B402,'CAO-RBC'!$B$4:$J$266,3,FALSE)</f>
        <v>#N/A</v>
      </c>
      <c r="I402" s="226" t="e">
        <f t="shared" si="49"/>
        <v>#N/A</v>
      </c>
      <c r="J402" s="225" t="e">
        <f>VLOOKUP($B402,'CAO-RBC'!$B$4:$J$266,4,FALSE)</f>
        <v>#N/A</v>
      </c>
      <c r="K402" s="22" t="e">
        <f t="shared" si="50"/>
        <v>#N/A</v>
      </c>
      <c r="L402" s="227" t="str">
        <f>'E-2'!H404</f>
        <v>--</v>
      </c>
      <c r="M402" s="225" t="e">
        <f>VLOOKUP($B402,'CAO-RBC'!$B$4:$J$266,5,FALSE)</f>
        <v>#N/A</v>
      </c>
      <c r="N402" s="228" t="e">
        <f t="shared" si="51"/>
        <v>#N/A</v>
      </c>
      <c r="O402" s="225" t="e">
        <f>VLOOKUP($B402,'CAO-RBC'!$B$4:$J$266,6,FALSE)</f>
        <v>#N/A</v>
      </c>
      <c r="P402" s="26" t="e">
        <f t="shared" si="52"/>
        <v>#N/A</v>
      </c>
      <c r="Q402" s="85" t="str">
        <f>'E-2'!I404</f>
        <v>--</v>
      </c>
      <c r="R402" s="225" t="e">
        <f>VLOOKUP($B402,'CAO-RBC'!$B$4:$J$266,7,FALSE)</f>
        <v>#N/A</v>
      </c>
      <c r="S402" s="226" t="e">
        <f t="shared" si="53"/>
        <v>#N/A</v>
      </c>
      <c r="T402" s="225" t="e">
        <f>VLOOKUP($B402,'CAO-RBC'!$B$4:$J$266,8,FALSE)</f>
        <v>#N/A</v>
      </c>
      <c r="U402" s="26" t="e">
        <f t="shared" si="54"/>
        <v>#N/A</v>
      </c>
      <c r="V402" s="104" t="str">
        <f>'E-2'!J404</f>
        <v>--</v>
      </c>
      <c r="W402" s="225" t="e">
        <f>VLOOKUP($B402,'CAO-RBC'!$B$4:$J$266,9,FALSE)</f>
        <v>#N/A</v>
      </c>
      <c r="X402" s="26" t="e">
        <f t="shared" si="55"/>
        <v>#N/A</v>
      </c>
    </row>
    <row r="403" spans="2:24">
      <c r="B403" s="229" t="str">
        <f>IF('E-2'!D405="Y",'E-2'!B405,"--")</f>
        <v>--</v>
      </c>
      <c r="C403" s="162" t="str">
        <f>IF('E-2'!D405="Y",'E-2'!C405,"--")</f>
        <v>--</v>
      </c>
      <c r="D403" s="193" t="str">
        <f>IF('E-2'!D405="Y",'E-2'!D405,"--")</f>
        <v>--</v>
      </c>
      <c r="E403" s="192" t="e">
        <f t="shared" si="48"/>
        <v>#N/A</v>
      </c>
      <c r="F403" s="106" t="e">
        <f>VLOOKUP(B403,'CAO-RBC'!$B$5:$K$265,10,FALSE)</f>
        <v>#N/A</v>
      </c>
      <c r="G403" s="224" t="str">
        <f>'E-2'!G405</f>
        <v>--</v>
      </c>
      <c r="H403" s="225" t="e">
        <f>VLOOKUP($B403,'CAO-RBC'!$B$4:$J$266,3,FALSE)</f>
        <v>#N/A</v>
      </c>
      <c r="I403" s="226" t="e">
        <f t="shared" si="49"/>
        <v>#N/A</v>
      </c>
      <c r="J403" s="225" t="e">
        <f>VLOOKUP($B403,'CAO-RBC'!$B$4:$J$266,4,FALSE)</f>
        <v>#N/A</v>
      </c>
      <c r="K403" s="22" t="e">
        <f t="shared" si="50"/>
        <v>#N/A</v>
      </c>
      <c r="L403" s="227" t="str">
        <f>'E-2'!H405</f>
        <v>--</v>
      </c>
      <c r="M403" s="225" t="e">
        <f>VLOOKUP($B403,'CAO-RBC'!$B$4:$J$266,5,FALSE)</f>
        <v>#N/A</v>
      </c>
      <c r="N403" s="228" t="e">
        <f t="shared" si="51"/>
        <v>#N/A</v>
      </c>
      <c r="O403" s="225" t="e">
        <f>VLOOKUP($B403,'CAO-RBC'!$B$4:$J$266,6,FALSE)</f>
        <v>#N/A</v>
      </c>
      <c r="P403" s="26" t="e">
        <f t="shared" si="52"/>
        <v>#N/A</v>
      </c>
      <c r="Q403" s="85" t="str">
        <f>'E-2'!I405</f>
        <v>--</v>
      </c>
      <c r="R403" s="225" t="e">
        <f>VLOOKUP($B403,'CAO-RBC'!$B$4:$J$266,7,FALSE)</f>
        <v>#N/A</v>
      </c>
      <c r="S403" s="226" t="e">
        <f t="shared" si="53"/>
        <v>#N/A</v>
      </c>
      <c r="T403" s="225" t="e">
        <f>VLOOKUP($B403,'CAO-RBC'!$B$4:$J$266,8,FALSE)</f>
        <v>#N/A</v>
      </c>
      <c r="U403" s="26" t="e">
        <f t="shared" si="54"/>
        <v>#N/A</v>
      </c>
      <c r="V403" s="104" t="str">
        <f>'E-2'!J405</f>
        <v>--</v>
      </c>
      <c r="W403" s="225" t="e">
        <f>VLOOKUP($B403,'CAO-RBC'!$B$4:$J$266,9,FALSE)</f>
        <v>#N/A</v>
      </c>
      <c r="X403" s="26" t="e">
        <f t="shared" si="55"/>
        <v>#N/A</v>
      </c>
    </row>
    <row r="404" spans="2:24">
      <c r="B404" s="229" t="str">
        <f>IF('E-2'!D406="Y",'E-2'!B406,"--")</f>
        <v>--</v>
      </c>
      <c r="C404" s="162" t="str">
        <f>IF('E-2'!D406="Y",'E-2'!C406,"--")</f>
        <v>--</v>
      </c>
      <c r="D404" s="193" t="str">
        <f>IF('E-2'!D406="Y",'E-2'!D406,"--")</f>
        <v>--</v>
      </c>
      <c r="E404" s="192" t="e">
        <f t="shared" si="48"/>
        <v>#N/A</v>
      </c>
      <c r="F404" s="106" t="e">
        <f>VLOOKUP(B404,'CAO-RBC'!$B$5:$K$265,10,FALSE)</f>
        <v>#N/A</v>
      </c>
      <c r="G404" s="224" t="str">
        <f>'E-2'!G406</f>
        <v>--</v>
      </c>
      <c r="H404" s="225" t="e">
        <f>VLOOKUP($B404,'CAO-RBC'!$B$4:$J$266,3,FALSE)</f>
        <v>#N/A</v>
      </c>
      <c r="I404" s="226" t="e">
        <f t="shared" si="49"/>
        <v>#N/A</v>
      </c>
      <c r="J404" s="225" t="e">
        <f>VLOOKUP($B404,'CAO-RBC'!$B$4:$J$266,4,FALSE)</f>
        <v>#N/A</v>
      </c>
      <c r="K404" s="22" t="e">
        <f t="shared" si="50"/>
        <v>#N/A</v>
      </c>
      <c r="L404" s="227" t="str">
        <f>'E-2'!H406</f>
        <v>--</v>
      </c>
      <c r="M404" s="225" t="e">
        <f>VLOOKUP($B404,'CAO-RBC'!$B$4:$J$266,5,FALSE)</f>
        <v>#N/A</v>
      </c>
      <c r="N404" s="228" t="e">
        <f t="shared" si="51"/>
        <v>#N/A</v>
      </c>
      <c r="O404" s="225" t="e">
        <f>VLOOKUP($B404,'CAO-RBC'!$B$4:$J$266,6,FALSE)</f>
        <v>#N/A</v>
      </c>
      <c r="P404" s="26" t="e">
        <f t="shared" si="52"/>
        <v>#N/A</v>
      </c>
      <c r="Q404" s="85" t="str">
        <f>'E-2'!I406</f>
        <v>--</v>
      </c>
      <c r="R404" s="225" t="e">
        <f>VLOOKUP($B404,'CAO-RBC'!$B$4:$J$266,7,FALSE)</f>
        <v>#N/A</v>
      </c>
      <c r="S404" s="226" t="e">
        <f t="shared" si="53"/>
        <v>#N/A</v>
      </c>
      <c r="T404" s="225" t="e">
        <f>VLOOKUP($B404,'CAO-RBC'!$B$4:$J$266,8,FALSE)</f>
        <v>#N/A</v>
      </c>
      <c r="U404" s="26" t="e">
        <f t="shared" si="54"/>
        <v>#N/A</v>
      </c>
      <c r="V404" s="104" t="str">
        <f>'E-2'!J406</f>
        <v>--</v>
      </c>
      <c r="W404" s="225" t="e">
        <f>VLOOKUP($B404,'CAO-RBC'!$B$4:$J$266,9,FALSE)</f>
        <v>#N/A</v>
      </c>
      <c r="X404" s="26" t="e">
        <f t="shared" si="55"/>
        <v>#N/A</v>
      </c>
    </row>
    <row r="405" spans="2:24">
      <c r="B405" s="229" t="str">
        <f>IF('E-2'!D407="Y",'E-2'!B407,"--")</f>
        <v>--</v>
      </c>
      <c r="C405" s="162" t="str">
        <f>IF('E-2'!D407="Y",'E-2'!C407,"--")</f>
        <v>--</v>
      </c>
      <c r="D405" s="193" t="str">
        <f>IF('E-2'!D407="Y",'E-2'!D407,"--")</f>
        <v>--</v>
      </c>
      <c r="E405" s="192" t="e">
        <f t="shared" si="48"/>
        <v>#N/A</v>
      </c>
      <c r="F405" s="106" t="e">
        <f>VLOOKUP(B405,'CAO-RBC'!$B$5:$K$265,10,FALSE)</f>
        <v>#N/A</v>
      </c>
      <c r="G405" s="224" t="str">
        <f>'E-2'!G407</f>
        <v>--</v>
      </c>
      <c r="H405" s="225" t="e">
        <f>VLOOKUP($B405,'CAO-RBC'!$B$4:$J$266,3,FALSE)</f>
        <v>#N/A</v>
      </c>
      <c r="I405" s="226" t="e">
        <f t="shared" si="49"/>
        <v>#N/A</v>
      </c>
      <c r="J405" s="225" t="e">
        <f>VLOOKUP($B405,'CAO-RBC'!$B$4:$J$266,4,FALSE)</f>
        <v>#N/A</v>
      </c>
      <c r="K405" s="22" t="e">
        <f t="shared" si="50"/>
        <v>#N/A</v>
      </c>
      <c r="L405" s="227" t="str">
        <f>'E-2'!H407</f>
        <v>--</v>
      </c>
      <c r="M405" s="225" t="e">
        <f>VLOOKUP($B405,'CAO-RBC'!$B$4:$J$266,5,FALSE)</f>
        <v>#N/A</v>
      </c>
      <c r="N405" s="228" t="e">
        <f t="shared" si="51"/>
        <v>#N/A</v>
      </c>
      <c r="O405" s="225" t="e">
        <f>VLOOKUP($B405,'CAO-RBC'!$B$4:$J$266,6,FALSE)</f>
        <v>#N/A</v>
      </c>
      <c r="P405" s="26" t="e">
        <f t="shared" si="52"/>
        <v>#N/A</v>
      </c>
      <c r="Q405" s="85" t="str">
        <f>'E-2'!I407</f>
        <v>--</v>
      </c>
      <c r="R405" s="225" t="e">
        <f>VLOOKUP($B405,'CAO-RBC'!$B$4:$J$266,7,FALSE)</f>
        <v>#N/A</v>
      </c>
      <c r="S405" s="226" t="e">
        <f t="shared" si="53"/>
        <v>#N/A</v>
      </c>
      <c r="T405" s="225" t="e">
        <f>VLOOKUP($B405,'CAO-RBC'!$B$4:$J$266,8,FALSE)</f>
        <v>#N/A</v>
      </c>
      <c r="U405" s="26" t="e">
        <f t="shared" si="54"/>
        <v>#N/A</v>
      </c>
      <c r="V405" s="104" t="str">
        <f>'E-2'!J407</f>
        <v>--</v>
      </c>
      <c r="W405" s="225" t="e">
        <f>VLOOKUP($B405,'CAO-RBC'!$B$4:$J$266,9,FALSE)</f>
        <v>#N/A</v>
      </c>
      <c r="X405" s="26" t="e">
        <f t="shared" si="55"/>
        <v>#N/A</v>
      </c>
    </row>
    <row r="406" spans="2:24">
      <c r="B406" s="229" t="str">
        <f>IF('E-2'!D408="Y",'E-2'!B408,"--")</f>
        <v>--</v>
      </c>
      <c r="C406" s="162" t="str">
        <f>IF('E-2'!D408="Y",'E-2'!C408,"--")</f>
        <v>--</v>
      </c>
      <c r="D406" s="193" t="str">
        <f>IF('E-2'!D408="Y",'E-2'!D408,"--")</f>
        <v>--</v>
      </c>
      <c r="E406" s="192" t="e">
        <f t="shared" si="48"/>
        <v>#N/A</v>
      </c>
      <c r="F406" s="106" t="e">
        <f>VLOOKUP(B406,'CAO-RBC'!$B$5:$K$265,10,FALSE)</f>
        <v>#N/A</v>
      </c>
      <c r="G406" s="224" t="str">
        <f>'E-2'!G408</f>
        <v>--</v>
      </c>
      <c r="H406" s="225" t="e">
        <f>VLOOKUP($B406,'CAO-RBC'!$B$4:$J$266,3,FALSE)</f>
        <v>#N/A</v>
      </c>
      <c r="I406" s="226" t="e">
        <f t="shared" si="49"/>
        <v>#N/A</v>
      </c>
      <c r="J406" s="225" t="e">
        <f>VLOOKUP($B406,'CAO-RBC'!$B$4:$J$266,4,FALSE)</f>
        <v>#N/A</v>
      </c>
      <c r="K406" s="22" t="e">
        <f t="shared" si="50"/>
        <v>#N/A</v>
      </c>
      <c r="L406" s="227" t="str">
        <f>'E-2'!H408</f>
        <v>--</v>
      </c>
      <c r="M406" s="225" t="e">
        <f>VLOOKUP($B406,'CAO-RBC'!$B$4:$J$266,5,FALSE)</f>
        <v>#N/A</v>
      </c>
      <c r="N406" s="228" t="e">
        <f t="shared" si="51"/>
        <v>#N/A</v>
      </c>
      <c r="O406" s="225" t="e">
        <f>VLOOKUP($B406,'CAO-RBC'!$B$4:$J$266,6,FALSE)</f>
        <v>#N/A</v>
      </c>
      <c r="P406" s="26" t="e">
        <f t="shared" si="52"/>
        <v>#N/A</v>
      </c>
      <c r="Q406" s="85" t="str">
        <f>'E-2'!I408</f>
        <v>--</v>
      </c>
      <c r="R406" s="225" t="e">
        <f>VLOOKUP($B406,'CAO-RBC'!$B$4:$J$266,7,FALSE)</f>
        <v>#N/A</v>
      </c>
      <c r="S406" s="226" t="e">
        <f t="shared" si="53"/>
        <v>#N/A</v>
      </c>
      <c r="T406" s="225" t="e">
        <f>VLOOKUP($B406,'CAO-RBC'!$B$4:$J$266,8,FALSE)</f>
        <v>#N/A</v>
      </c>
      <c r="U406" s="26" t="e">
        <f t="shared" si="54"/>
        <v>#N/A</v>
      </c>
      <c r="V406" s="104" t="str">
        <f>'E-2'!J408</f>
        <v>--</v>
      </c>
      <c r="W406" s="225" t="e">
        <f>VLOOKUP($B406,'CAO-RBC'!$B$4:$J$266,9,FALSE)</f>
        <v>#N/A</v>
      </c>
      <c r="X406" s="26" t="e">
        <f t="shared" si="55"/>
        <v>#N/A</v>
      </c>
    </row>
    <row r="407" spans="2:24">
      <c r="B407" s="229" t="str">
        <f>IF('E-2'!D409="Y",'E-2'!B409,"--")</f>
        <v>--</v>
      </c>
      <c r="C407" s="162" t="str">
        <f>IF('E-2'!D409="Y",'E-2'!C409,"--")</f>
        <v>--</v>
      </c>
      <c r="D407" s="193" t="str">
        <f>IF('E-2'!D409="Y",'E-2'!D409,"--")</f>
        <v>--</v>
      </c>
      <c r="E407" s="192" t="e">
        <f t="shared" si="48"/>
        <v>#N/A</v>
      </c>
      <c r="F407" s="106" t="e">
        <f>VLOOKUP(B407,'CAO-RBC'!$B$5:$K$265,10,FALSE)</f>
        <v>#N/A</v>
      </c>
      <c r="G407" s="224" t="str">
        <f>'E-2'!G409</f>
        <v>--</v>
      </c>
      <c r="H407" s="225" t="e">
        <f>VLOOKUP($B407,'CAO-RBC'!$B$4:$J$266,3,FALSE)</f>
        <v>#N/A</v>
      </c>
      <c r="I407" s="226" t="e">
        <f t="shared" si="49"/>
        <v>#N/A</v>
      </c>
      <c r="J407" s="225" t="e">
        <f>VLOOKUP($B407,'CAO-RBC'!$B$4:$J$266,4,FALSE)</f>
        <v>#N/A</v>
      </c>
      <c r="K407" s="22" t="e">
        <f t="shared" si="50"/>
        <v>#N/A</v>
      </c>
      <c r="L407" s="227" t="str">
        <f>'E-2'!H409</f>
        <v>--</v>
      </c>
      <c r="M407" s="225" t="e">
        <f>VLOOKUP($B407,'CAO-RBC'!$B$4:$J$266,5,FALSE)</f>
        <v>#N/A</v>
      </c>
      <c r="N407" s="228" t="e">
        <f t="shared" si="51"/>
        <v>#N/A</v>
      </c>
      <c r="O407" s="225" t="e">
        <f>VLOOKUP($B407,'CAO-RBC'!$B$4:$J$266,6,FALSE)</f>
        <v>#N/A</v>
      </c>
      <c r="P407" s="26" t="e">
        <f t="shared" si="52"/>
        <v>#N/A</v>
      </c>
      <c r="Q407" s="85" t="str">
        <f>'E-2'!I409</f>
        <v>--</v>
      </c>
      <c r="R407" s="225" t="e">
        <f>VLOOKUP($B407,'CAO-RBC'!$B$4:$J$266,7,FALSE)</f>
        <v>#N/A</v>
      </c>
      <c r="S407" s="226" t="e">
        <f t="shared" si="53"/>
        <v>#N/A</v>
      </c>
      <c r="T407" s="225" t="e">
        <f>VLOOKUP($B407,'CAO-RBC'!$B$4:$J$266,8,FALSE)</f>
        <v>#N/A</v>
      </c>
      <c r="U407" s="26" t="e">
        <f t="shared" si="54"/>
        <v>#N/A</v>
      </c>
      <c r="V407" s="104" t="str">
        <f>'E-2'!J409</f>
        <v>--</v>
      </c>
      <c r="W407" s="225" t="e">
        <f>VLOOKUP($B407,'CAO-RBC'!$B$4:$J$266,9,FALSE)</f>
        <v>#N/A</v>
      </c>
      <c r="X407" s="26" t="e">
        <f t="shared" si="55"/>
        <v>#N/A</v>
      </c>
    </row>
    <row r="408" spans="2:24">
      <c r="B408" s="229" t="str">
        <f>IF('E-2'!D410="Y",'E-2'!B410,"--")</f>
        <v>--</v>
      </c>
      <c r="C408" s="162" t="str">
        <f>IF('E-2'!D410="Y",'E-2'!C410,"--")</f>
        <v>--</v>
      </c>
      <c r="D408" s="193" t="str">
        <f>IF('E-2'!D410="Y",'E-2'!D410,"--")</f>
        <v>--</v>
      </c>
      <c r="E408" s="192" t="e">
        <f t="shared" si="48"/>
        <v>#N/A</v>
      </c>
      <c r="F408" s="106" t="e">
        <f>VLOOKUP(B408,'CAO-RBC'!$B$5:$K$265,10,FALSE)</f>
        <v>#N/A</v>
      </c>
      <c r="G408" s="224" t="str">
        <f>'E-2'!G410</f>
        <v>--</v>
      </c>
      <c r="H408" s="225" t="e">
        <f>VLOOKUP($B408,'CAO-RBC'!$B$4:$J$266,3,FALSE)</f>
        <v>#N/A</v>
      </c>
      <c r="I408" s="226" t="e">
        <f t="shared" si="49"/>
        <v>#N/A</v>
      </c>
      <c r="J408" s="225" t="e">
        <f>VLOOKUP($B408,'CAO-RBC'!$B$4:$J$266,4,FALSE)</f>
        <v>#N/A</v>
      </c>
      <c r="K408" s="22" t="e">
        <f t="shared" si="50"/>
        <v>#N/A</v>
      </c>
      <c r="L408" s="227" t="str">
        <f>'E-2'!H410</f>
        <v>--</v>
      </c>
      <c r="M408" s="225" t="e">
        <f>VLOOKUP($B408,'CAO-RBC'!$B$4:$J$266,5,FALSE)</f>
        <v>#N/A</v>
      </c>
      <c r="N408" s="228" t="e">
        <f t="shared" si="51"/>
        <v>#N/A</v>
      </c>
      <c r="O408" s="225" t="e">
        <f>VLOOKUP($B408,'CAO-RBC'!$B$4:$J$266,6,FALSE)</f>
        <v>#N/A</v>
      </c>
      <c r="P408" s="26" t="e">
        <f t="shared" si="52"/>
        <v>#N/A</v>
      </c>
      <c r="Q408" s="85" t="str">
        <f>'E-2'!I410</f>
        <v>--</v>
      </c>
      <c r="R408" s="225" t="e">
        <f>VLOOKUP($B408,'CAO-RBC'!$B$4:$J$266,7,FALSE)</f>
        <v>#N/A</v>
      </c>
      <c r="S408" s="226" t="e">
        <f t="shared" si="53"/>
        <v>#N/A</v>
      </c>
      <c r="T408" s="225" t="e">
        <f>VLOOKUP($B408,'CAO-RBC'!$B$4:$J$266,8,FALSE)</f>
        <v>#N/A</v>
      </c>
      <c r="U408" s="26" t="e">
        <f t="shared" si="54"/>
        <v>#N/A</v>
      </c>
      <c r="V408" s="104" t="str">
        <f>'E-2'!J410</f>
        <v>--</v>
      </c>
      <c r="W408" s="225" t="e">
        <f>VLOOKUP($B408,'CAO-RBC'!$B$4:$J$266,9,FALSE)</f>
        <v>#N/A</v>
      </c>
      <c r="X408" s="26" t="e">
        <f t="shared" si="55"/>
        <v>#N/A</v>
      </c>
    </row>
    <row r="409" spans="2:24">
      <c r="B409" s="229" t="str">
        <f>IF('E-2'!D411="Y",'E-2'!B411,"--")</f>
        <v>--</v>
      </c>
      <c r="C409" s="162" t="str">
        <f>IF('E-2'!D411="Y",'E-2'!C411,"--")</f>
        <v>--</v>
      </c>
      <c r="D409" s="193" t="str">
        <f>IF('E-2'!D411="Y",'E-2'!D411,"--")</f>
        <v>--</v>
      </c>
      <c r="E409" s="192" t="e">
        <f t="shared" si="48"/>
        <v>#N/A</v>
      </c>
      <c r="F409" s="106" t="e">
        <f>VLOOKUP(B409,'CAO-RBC'!$B$5:$K$265,10,FALSE)</f>
        <v>#N/A</v>
      </c>
      <c r="G409" s="224" t="str">
        <f>'E-2'!G411</f>
        <v>--</v>
      </c>
      <c r="H409" s="225" t="e">
        <f>VLOOKUP($B409,'CAO-RBC'!$B$4:$J$266,3,FALSE)</f>
        <v>#N/A</v>
      </c>
      <c r="I409" s="226" t="e">
        <f t="shared" si="49"/>
        <v>#N/A</v>
      </c>
      <c r="J409" s="225" t="e">
        <f>VLOOKUP($B409,'CAO-RBC'!$B$4:$J$266,4,FALSE)</f>
        <v>#N/A</v>
      </c>
      <c r="K409" s="22" t="e">
        <f t="shared" si="50"/>
        <v>#N/A</v>
      </c>
      <c r="L409" s="227" t="str">
        <f>'E-2'!H411</f>
        <v>--</v>
      </c>
      <c r="M409" s="225" t="e">
        <f>VLOOKUP($B409,'CAO-RBC'!$B$4:$J$266,5,FALSE)</f>
        <v>#N/A</v>
      </c>
      <c r="N409" s="228" t="e">
        <f t="shared" si="51"/>
        <v>#N/A</v>
      </c>
      <c r="O409" s="225" t="e">
        <f>VLOOKUP($B409,'CAO-RBC'!$B$4:$J$266,6,FALSE)</f>
        <v>#N/A</v>
      </c>
      <c r="P409" s="26" t="e">
        <f t="shared" si="52"/>
        <v>#N/A</v>
      </c>
      <c r="Q409" s="85" t="str">
        <f>'E-2'!I411</f>
        <v>--</v>
      </c>
      <c r="R409" s="225" t="e">
        <f>VLOOKUP($B409,'CAO-RBC'!$B$4:$J$266,7,FALSE)</f>
        <v>#N/A</v>
      </c>
      <c r="S409" s="226" t="e">
        <f t="shared" si="53"/>
        <v>#N/A</v>
      </c>
      <c r="T409" s="225" t="e">
        <f>VLOOKUP($B409,'CAO-RBC'!$B$4:$J$266,8,FALSE)</f>
        <v>#N/A</v>
      </c>
      <c r="U409" s="26" t="e">
        <f t="shared" si="54"/>
        <v>#N/A</v>
      </c>
      <c r="V409" s="104" t="str">
        <f>'E-2'!J411</f>
        <v>--</v>
      </c>
      <c r="W409" s="225" t="e">
        <f>VLOOKUP($B409,'CAO-RBC'!$B$4:$J$266,9,FALSE)</f>
        <v>#N/A</v>
      </c>
      <c r="X409" s="26" t="e">
        <f t="shared" si="55"/>
        <v>#N/A</v>
      </c>
    </row>
    <row r="410" spans="2:24">
      <c r="B410" s="229" t="str">
        <f>IF('E-2'!D412="Y",'E-2'!B412,"--")</f>
        <v>--</v>
      </c>
      <c r="C410" s="162" t="str">
        <f>IF('E-2'!D412="Y",'E-2'!C412,"--")</f>
        <v>--</v>
      </c>
      <c r="D410" s="193" t="str">
        <f>IF('E-2'!D412="Y",'E-2'!D412,"--")</f>
        <v>--</v>
      </c>
      <c r="E410" s="192" t="e">
        <f t="shared" si="48"/>
        <v>#N/A</v>
      </c>
      <c r="F410" s="106" t="e">
        <f>VLOOKUP(B410,'CAO-RBC'!$B$5:$K$265,10,FALSE)</f>
        <v>#N/A</v>
      </c>
      <c r="G410" s="224" t="str">
        <f>'E-2'!G412</f>
        <v>--</v>
      </c>
      <c r="H410" s="225" t="e">
        <f>VLOOKUP($B410,'CAO-RBC'!$B$4:$J$266,3,FALSE)</f>
        <v>#N/A</v>
      </c>
      <c r="I410" s="226" t="e">
        <f t="shared" si="49"/>
        <v>#N/A</v>
      </c>
      <c r="J410" s="225" t="e">
        <f>VLOOKUP($B410,'CAO-RBC'!$B$4:$J$266,4,FALSE)</f>
        <v>#N/A</v>
      </c>
      <c r="K410" s="22" t="e">
        <f t="shared" si="50"/>
        <v>#N/A</v>
      </c>
      <c r="L410" s="227" t="str">
        <f>'E-2'!H412</f>
        <v>--</v>
      </c>
      <c r="M410" s="225" t="e">
        <f>VLOOKUP($B410,'CAO-RBC'!$B$4:$J$266,5,FALSE)</f>
        <v>#N/A</v>
      </c>
      <c r="N410" s="228" t="e">
        <f t="shared" si="51"/>
        <v>#N/A</v>
      </c>
      <c r="O410" s="225" t="e">
        <f>VLOOKUP($B410,'CAO-RBC'!$B$4:$J$266,6,FALSE)</f>
        <v>#N/A</v>
      </c>
      <c r="P410" s="26" t="e">
        <f t="shared" si="52"/>
        <v>#N/A</v>
      </c>
      <c r="Q410" s="85" t="str">
        <f>'E-2'!I412</f>
        <v>--</v>
      </c>
      <c r="R410" s="225" t="e">
        <f>VLOOKUP($B410,'CAO-RBC'!$B$4:$J$266,7,FALSE)</f>
        <v>#N/A</v>
      </c>
      <c r="S410" s="226" t="e">
        <f t="shared" si="53"/>
        <v>#N/A</v>
      </c>
      <c r="T410" s="225" t="e">
        <f>VLOOKUP($B410,'CAO-RBC'!$B$4:$J$266,8,FALSE)</f>
        <v>#N/A</v>
      </c>
      <c r="U410" s="26" t="e">
        <f t="shared" si="54"/>
        <v>#N/A</v>
      </c>
      <c r="V410" s="104" t="str">
        <f>'E-2'!J412</f>
        <v>--</v>
      </c>
      <c r="W410" s="225" t="e">
        <f>VLOOKUP($B410,'CAO-RBC'!$B$4:$J$266,9,FALSE)</f>
        <v>#N/A</v>
      </c>
      <c r="X410" s="26" t="e">
        <f t="shared" si="55"/>
        <v>#N/A</v>
      </c>
    </row>
    <row r="411" spans="2:24">
      <c r="B411" s="229" t="str">
        <f>IF('E-2'!D413="Y",'E-2'!B413,"--")</f>
        <v>--</v>
      </c>
      <c r="C411" s="162" t="str">
        <f>IF('E-2'!D413="Y",'E-2'!C413,"--")</f>
        <v>--</v>
      </c>
      <c r="D411" s="193" t="str">
        <f>IF('E-2'!D413="Y",'E-2'!D413,"--")</f>
        <v>--</v>
      </c>
      <c r="E411" s="192" t="e">
        <f t="shared" si="48"/>
        <v>#N/A</v>
      </c>
      <c r="F411" s="106" t="e">
        <f>VLOOKUP(B411,'CAO-RBC'!$B$5:$K$265,10,FALSE)</f>
        <v>#N/A</v>
      </c>
      <c r="G411" s="224" t="str">
        <f>'E-2'!G413</f>
        <v>--</v>
      </c>
      <c r="H411" s="225" t="e">
        <f>VLOOKUP($B411,'CAO-RBC'!$B$4:$J$266,3,FALSE)</f>
        <v>#N/A</v>
      </c>
      <c r="I411" s="226" t="e">
        <f t="shared" si="49"/>
        <v>#N/A</v>
      </c>
      <c r="J411" s="225" t="e">
        <f>VLOOKUP($B411,'CAO-RBC'!$B$4:$J$266,4,FALSE)</f>
        <v>#N/A</v>
      </c>
      <c r="K411" s="22" t="e">
        <f t="shared" si="50"/>
        <v>#N/A</v>
      </c>
      <c r="L411" s="227" t="str">
        <f>'E-2'!H413</f>
        <v>--</v>
      </c>
      <c r="M411" s="225" t="e">
        <f>VLOOKUP($B411,'CAO-RBC'!$B$4:$J$266,5,FALSE)</f>
        <v>#N/A</v>
      </c>
      <c r="N411" s="228" t="e">
        <f t="shared" si="51"/>
        <v>#N/A</v>
      </c>
      <c r="O411" s="225" t="e">
        <f>VLOOKUP($B411,'CAO-RBC'!$B$4:$J$266,6,FALSE)</f>
        <v>#N/A</v>
      </c>
      <c r="P411" s="26" t="e">
        <f t="shared" si="52"/>
        <v>#N/A</v>
      </c>
      <c r="Q411" s="85" t="str">
        <f>'E-2'!I413</f>
        <v>--</v>
      </c>
      <c r="R411" s="225" t="e">
        <f>VLOOKUP($B411,'CAO-RBC'!$B$4:$J$266,7,FALSE)</f>
        <v>#N/A</v>
      </c>
      <c r="S411" s="226" t="e">
        <f t="shared" si="53"/>
        <v>#N/A</v>
      </c>
      <c r="T411" s="225" t="e">
        <f>VLOOKUP($B411,'CAO-RBC'!$B$4:$J$266,8,FALSE)</f>
        <v>#N/A</v>
      </c>
      <c r="U411" s="26" t="e">
        <f t="shared" si="54"/>
        <v>#N/A</v>
      </c>
      <c r="V411" s="104" t="str">
        <f>'E-2'!J413</f>
        <v>--</v>
      </c>
      <c r="W411" s="225" t="e">
        <f>VLOOKUP($B411,'CAO-RBC'!$B$4:$J$266,9,FALSE)</f>
        <v>#N/A</v>
      </c>
      <c r="X411" s="26" t="e">
        <f t="shared" si="55"/>
        <v>#N/A</v>
      </c>
    </row>
    <row r="412" spans="2:24">
      <c r="B412" s="229" t="str">
        <f>IF('E-2'!D414="Y",'E-2'!B414,"--")</f>
        <v>--</v>
      </c>
      <c r="C412" s="162" t="str">
        <f>IF('E-2'!D414="Y",'E-2'!C414,"--")</f>
        <v>--</v>
      </c>
      <c r="D412" s="193" t="str">
        <f>IF('E-2'!D414="Y",'E-2'!D414,"--")</f>
        <v>--</v>
      </c>
      <c r="E412" s="192" t="e">
        <f t="shared" si="48"/>
        <v>#N/A</v>
      </c>
      <c r="F412" s="106" t="e">
        <f>VLOOKUP(B412,'CAO-RBC'!$B$5:$K$265,10,FALSE)</f>
        <v>#N/A</v>
      </c>
      <c r="G412" s="224" t="str">
        <f>'E-2'!G414</f>
        <v>--</v>
      </c>
      <c r="H412" s="225" t="e">
        <f>VLOOKUP($B412,'CAO-RBC'!$B$4:$J$266,3,FALSE)</f>
        <v>#N/A</v>
      </c>
      <c r="I412" s="226" t="e">
        <f t="shared" si="49"/>
        <v>#N/A</v>
      </c>
      <c r="J412" s="225" t="e">
        <f>VLOOKUP($B412,'CAO-RBC'!$B$4:$J$266,4,FALSE)</f>
        <v>#N/A</v>
      </c>
      <c r="K412" s="22" t="e">
        <f t="shared" si="50"/>
        <v>#N/A</v>
      </c>
      <c r="L412" s="227" t="str">
        <f>'E-2'!H414</f>
        <v>--</v>
      </c>
      <c r="M412" s="225" t="e">
        <f>VLOOKUP($B412,'CAO-RBC'!$B$4:$J$266,5,FALSE)</f>
        <v>#N/A</v>
      </c>
      <c r="N412" s="228" t="e">
        <f t="shared" si="51"/>
        <v>#N/A</v>
      </c>
      <c r="O412" s="225" t="e">
        <f>VLOOKUP($B412,'CAO-RBC'!$B$4:$J$266,6,FALSE)</f>
        <v>#N/A</v>
      </c>
      <c r="P412" s="26" t="e">
        <f t="shared" si="52"/>
        <v>#N/A</v>
      </c>
      <c r="Q412" s="85" t="str">
        <f>'E-2'!I414</f>
        <v>--</v>
      </c>
      <c r="R412" s="225" t="e">
        <f>VLOOKUP($B412,'CAO-RBC'!$B$4:$J$266,7,FALSE)</f>
        <v>#N/A</v>
      </c>
      <c r="S412" s="226" t="e">
        <f t="shared" si="53"/>
        <v>#N/A</v>
      </c>
      <c r="T412" s="225" t="e">
        <f>VLOOKUP($B412,'CAO-RBC'!$B$4:$J$266,8,FALSE)</f>
        <v>#N/A</v>
      </c>
      <c r="U412" s="26" t="e">
        <f t="shared" si="54"/>
        <v>#N/A</v>
      </c>
      <c r="V412" s="104" t="str">
        <f>'E-2'!J414</f>
        <v>--</v>
      </c>
      <c r="W412" s="225" t="e">
        <f>VLOOKUP($B412,'CAO-RBC'!$B$4:$J$266,9,FALSE)</f>
        <v>#N/A</v>
      </c>
      <c r="X412" s="26" t="e">
        <f t="shared" si="55"/>
        <v>#N/A</v>
      </c>
    </row>
    <row r="413" spans="2:24">
      <c r="B413" s="229" t="str">
        <f>IF('E-2'!D415="Y",'E-2'!B415,"--")</f>
        <v>--</v>
      </c>
      <c r="C413" s="162" t="str">
        <f>IF('E-2'!D415="Y",'E-2'!C415,"--")</f>
        <v>--</v>
      </c>
      <c r="D413" s="193" t="str">
        <f>IF('E-2'!D415="Y",'E-2'!D415,"--")</f>
        <v>--</v>
      </c>
      <c r="E413" s="192" t="e">
        <f t="shared" si="48"/>
        <v>#N/A</v>
      </c>
      <c r="F413" s="106" t="e">
        <f>VLOOKUP(B413,'CAO-RBC'!$B$5:$K$265,10,FALSE)</f>
        <v>#N/A</v>
      </c>
      <c r="G413" s="224" t="str">
        <f>'E-2'!G415</f>
        <v>--</v>
      </c>
      <c r="H413" s="225" t="e">
        <f>VLOOKUP($B413,'CAO-RBC'!$B$4:$J$266,3,FALSE)</f>
        <v>#N/A</v>
      </c>
      <c r="I413" s="226" t="e">
        <f t="shared" si="49"/>
        <v>#N/A</v>
      </c>
      <c r="J413" s="225" t="e">
        <f>VLOOKUP($B413,'CAO-RBC'!$B$4:$J$266,4,FALSE)</f>
        <v>#N/A</v>
      </c>
      <c r="K413" s="22" t="e">
        <f t="shared" si="50"/>
        <v>#N/A</v>
      </c>
      <c r="L413" s="227" t="str">
        <f>'E-2'!H415</f>
        <v>--</v>
      </c>
      <c r="M413" s="225" t="e">
        <f>VLOOKUP($B413,'CAO-RBC'!$B$4:$J$266,5,FALSE)</f>
        <v>#N/A</v>
      </c>
      <c r="N413" s="228" t="e">
        <f t="shared" si="51"/>
        <v>#N/A</v>
      </c>
      <c r="O413" s="225" t="e">
        <f>VLOOKUP($B413,'CAO-RBC'!$B$4:$J$266,6,FALSE)</f>
        <v>#N/A</v>
      </c>
      <c r="P413" s="26" t="e">
        <f t="shared" si="52"/>
        <v>#N/A</v>
      </c>
      <c r="Q413" s="85" t="str">
        <f>'E-2'!I415</f>
        <v>--</v>
      </c>
      <c r="R413" s="225" t="e">
        <f>VLOOKUP($B413,'CAO-RBC'!$B$4:$J$266,7,FALSE)</f>
        <v>#N/A</v>
      </c>
      <c r="S413" s="226" t="e">
        <f t="shared" si="53"/>
        <v>#N/A</v>
      </c>
      <c r="T413" s="225" t="e">
        <f>VLOOKUP($B413,'CAO-RBC'!$B$4:$J$266,8,FALSE)</f>
        <v>#N/A</v>
      </c>
      <c r="U413" s="26" t="e">
        <f t="shared" si="54"/>
        <v>#N/A</v>
      </c>
      <c r="V413" s="104" t="str">
        <f>'E-2'!J415</f>
        <v>--</v>
      </c>
      <c r="W413" s="225" t="e">
        <f>VLOOKUP($B413,'CAO-RBC'!$B$4:$J$266,9,FALSE)</f>
        <v>#N/A</v>
      </c>
      <c r="X413" s="26" t="e">
        <f t="shared" si="55"/>
        <v>#N/A</v>
      </c>
    </row>
    <row r="414" spans="2:24">
      <c r="B414" s="229" t="str">
        <f>IF('E-2'!D416="Y",'E-2'!B416,"--")</f>
        <v>--</v>
      </c>
      <c r="C414" s="162" t="str">
        <f>IF('E-2'!D416="Y",'E-2'!C416,"--")</f>
        <v>--</v>
      </c>
      <c r="D414" s="193" t="str">
        <f>IF('E-2'!D416="Y",'E-2'!D416,"--")</f>
        <v>--</v>
      </c>
      <c r="E414" s="192" t="e">
        <f t="shared" si="48"/>
        <v>#N/A</v>
      </c>
      <c r="F414" s="106" t="e">
        <f>VLOOKUP(B414,'CAO-RBC'!$B$5:$K$265,10,FALSE)</f>
        <v>#N/A</v>
      </c>
      <c r="G414" s="224" t="str">
        <f>'E-2'!G416</f>
        <v>--</v>
      </c>
      <c r="H414" s="225" t="e">
        <f>VLOOKUP($B414,'CAO-RBC'!$B$4:$J$266,3,FALSE)</f>
        <v>#N/A</v>
      </c>
      <c r="I414" s="226" t="e">
        <f t="shared" si="49"/>
        <v>#N/A</v>
      </c>
      <c r="J414" s="225" t="e">
        <f>VLOOKUP($B414,'CAO-RBC'!$B$4:$J$266,4,FALSE)</f>
        <v>#N/A</v>
      </c>
      <c r="K414" s="22" t="e">
        <f t="shared" si="50"/>
        <v>#N/A</v>
      </c>
      <c r="L414" s="227" t="str">
        <f>'E-2'!H416</f>
        <v>--</v>
      </c>
      <c r="M414" s="225" t="e">
        <f>VLOOKUP($B414,'CAO-RBC'!$B$4:$J$266,5,FALSE)</f>
        <v>#N/A</v>
      </c>
      <c r="N414" s="228" t="e">
        <f t="shared" si="51"/>
        <v>#N/A</v>
      </c>
      <c r="O414" s="225" t="e">
        <f>VLOOKUP($B414,'CAO-RBC'!$B$4:$J$266,6,FALSE)</f>
        <v>#N/A</v>
      </c>
      <c r="P414" s="26" t="e">
        <f t="shared" si="52"/>
        <v>#N/A</v>
      </c>
      <c r="Q414" s="85" t="str">
        <f>'E-2'!I416</f>
        <v>--</v>
      </c>
      <c r="R414" s="225" t="e">
        <f>VLOOKUP($B414,'CAO-RBC'!$B$4:$J$266,7,FALSE)</f>
        <v>#N/A</v>
      </c>
      <c r="S414" s="226" t="e">
        <f t="shared" si="53"/>
        <v>#N/A</v>
      </c>
      <c r="T414" s="225" t="e">
        <f>VLOOKUP($B414,'CAO-RBC'!$B$4:$J$266,8,FALSE)</f>
        <v>#N/A</v>
      </c>
      <c r="U414" s="26" t="e">
        <f t="shared" si="54"/>
        <v>#N/A</v>
      </c>
      <c r="V414" s="104" t="str">
        <f>'E-2'!J416</f>
        <v>--</v>
      </c>
      <c r="W414" s="225" t="e">
        <f>VLOOKUP($B414,'CAO-RBC'!$B$4:$J$266,9,FALSE)</f>
        <v>#N/A</v>
      </c>
      <c r="X414" s="26" t="e">
        <f t="shared" si="55"/>
        <v>#N/A</v>
      </c>
    </row>
    <row r="415" spans="2:24">
      <c r="B415" s="229" t="str">
        <f>IF('E-2'!D417="Y",'E-2'!B417,"--")</f>
        <v>--</v>
      </c>
      <c r="C415" s="162" t="str">
        <f>IF('E-2'!D417="Y",'E-2'!C417,"--")</f>
        <v>--</v>
      </c>
      <c r="D415" s="193" t="str">
        <f>IF('E-2'!D417="Y",'E-2'!D417,"--")</f>
        <v>--</v>
      </c>
      <c r="E415" s="192" t="e">
        <f t="shared" si="48"/>
        <v>#N/A</v>
      </c>
      <c r="F415" s="106" t="e">
        <f>VLOOKUP(B415,'CAO-RBC'!$B$5:$K$265,10,FALSE)</f>
        <v>#N/A</v>
      </c>
      <c r="G415" s="224" t="str">
        <f>'E-2'!G417</f>
        <v>--</v>
      </c>
      <c r="H415" s="225" t="e">
        <f>VLOOKUP($B415,'CAO-RBC'!$B$4:$J$266,3,FALSE)</f>
        <v>#N/A</v>
      </c>
      <c r="I415" s="226" t="e">
        <f t="shared" si="49"/>
        <v>#N/A</v>
      </c>
      <c r="J415" s="225" t="e">
        <f>VLOOKUP($B415,'CAO-RBC'!$B$4:$J$266,4,FALSE)</f>
        <v>#N/A</v>
      </c>
      <c r="K415" s="22" t="e">
        <f t="shared" si="50"/>
        <v>#N/A</v>
      </c>
      <c r="L415" s="227" t="str">
        <f>'E-2'!H417</f>
        <v>--</v>
      </c>
      <c r="M415" s="225" t="e">
        <f>VLOOKUP($B415,'CAO-RBC'!$B$4:$J$266,5,FALSE)</f>
        <v>#N/A</v>
      </c>
      <c r="N415" s="228" t="e">
        <f t="shared" si="51"/>
        <v>#N/A</v>
      </c>
      <c r="O415" s="225" t="e">
        <f>VLOOKUP($B415,'CAO-RBC'!$B$4:$J$266,6,FALSE)</f>
        <v>#N/A</v>
      </c>
      <c r="P415" s="26" t="e">
        <f t="shared" si="52"/>
        <v>#N/A</v>
      </c>
      <c r="Q415" s="85" t="str">
        <f>'E-2'!I417</f>
        <v>--</v>
      </c>
      <c r="R415" s="225" t="e">
        <f>VLOOKUP($B415,'CAO-RBC'!$B$4:$J$266,7,FALSE)</f>
        <v>#N/A</v>
      </c>
      <c r="S415" s="226" t="e">
        <f t="shared" si="53"/>
        <v>#N/A</v>
      </c>
      <c r="T415" s="225" t="e">
        <f>VLOOKUP($B415,'CAO-RBC'!$B$4:$J$266,8,FALSE)</f>
        <v>#N/A</v>
      </c>
      <c r="U415" s="26" t="e">
        <f t="shared" si="54"/>
        <v>#N/A</v>
      </c>
      <c r="V415" s="104" t="str">
        <f>'E-2'!J417</f>
        <v>--</v>
      </c>
      <c r="W415" s="225" t="e">
        <f>VLOOKUP($B415,'CAO-RBC'!$B$4:$J$266,9,FALSE)</f>
        <v>#N/A</v>
      </c>
      <c r="X415" s="26" t="e">
        <f t="shared" si="55"/>
        <v>#N/A</v>
      </c>
    </row>
    <row r="416" spans="2:24">
      <c r="B416" s="229" t="str">
        <f>IF('E-2'!D418="Y",'E-2'!B418,"--")</f>
        <v>--</v>
      </c>
      <c r="C416" s="162" t="str">
        <f>IF('E-2'!D418="Y",'E-2'!C418,"--")</f>
        <v>--</v>
      </c>
      <c r="D416" s="193" t="str">
        <f>IF('E-2'!D418="Y",'E-2'!D418,"--")</f>
        <v>--</v>
      </c>
      <c r="E416" s="192" t="e">
        <f t="shared" si="48"/>
        <v>#N/A</v>
      </c>
      <c r="F416" s="106" t="e">
        <f>VLOOKUP(B416,'CAO-RBC'!$B$5:$K$265,10,FALSE)</f>
        <v>#N/A</v>
      </c>
      <c r="G416" s="224" t="str">
        <f>'E-2'!G418</f>
        <v>--</v>
      </c>
      <c r="H416" s="225" t="e">
        <f>VLOOKUP($B416,'CAO-RBC'!$B$4:$J$266,3,FALSE)</f>
        <v>#N/A</v>
      </c>
      <c r="I416" s="226" t="e">
        <f t="shared" si="49"/>
        <v>#N/A</v>
      </c>
      <c r="J416" s="225" t="e">
        <f>VLOOKUP($B416,'CAO-RBC'!$B$4:$J$266,4,FALSE)</f>
        <v>#N/A</v>
      </c>
      <c r="K416" s="22" t="e">
        <f t="shared" si="50"/>
        <v>#N/A</v>
      </c>
      <c r="L416" s="227" t="str">
        <f>'E-2'!H418</f>
        <v>--</v>
      </c>
      <c r="M416" s="225" t="e">
        <f>VLOOKUP($B416,'CAO-RBC'!$B$4:$J$266,5,FALSE)</f>
        <v>#N/A</v>
      </c>
      <c r="N416" s="228" t="e">
        <f t="shared" si="51"/>
        <v>#N/A</v>
      </c>
      <c r="O416" s="225" t="e">
        <f>VLOOKUP($B416,'CAO-RBC'!$B$4:$J$266,6,FALSE)</f>
        <v>#N/A</v>
      </c>
      <c r="P416" s="26" t="e">
        <f t="shared" si="52"/>
        <v>#N/A</v>
      </c>
      <c r="Q416" s="85" t="str">
        <f>'E-2'!I418</f>
        <v>--</v>
      </c>
      <c r="R416" s="225" t="e">
        <f>VLOOKUP($B416,'CAO-RBC'!$B$4:$J$266,7,FALSE)</f>
        <v>#N/A</v>
      </c>
      <c r="S416" s="226" t="e">
        <f t="shared" si="53"/>
        <v>#N/A</v>
      </c>
      <c r="T416" s="225" t="e">
        <f>VLOOKUP($B416,'CAO-RBC'!$B$4:$J$266,8,FALSE)</f>
        <v>#N/A</v>
      </c>
      <c r="U416" s="26" t="e">
        <f t="shared" si="54"/>
        <v>#N/A</v>
      </c>
      <c r="V416" s="104" t="str">
        <f>'E-2'!J418</f>
        <v>--</v>
      </c>
      <c r="W416" s="225" t="e">
        <f>VLOOKUP($B416,'CAO-RBC'!$B$4:$J$266,9,FALSE)</f>
        <v>#N/A</v>
      </c>
      <c r="X416" s="26" t="e">
        <f t="shared" si="55"/>
        <v>#N/A</v>
      </c>
    </row>
    <row r="417" spans="2:24">
      <c r="B417" s="229" t="str">
        <f>IF('E-2'!D419="Y",'E-2'!B419,"--")</f>
        <v>--</v>
      </c>
      <c r="C417" s="162" t="str">
        <f>IF('E-2'!D419="Y",'E-2'!C419,"--")</f>
        <v>--</v>
      </c>
      <c r="D417" s="193" t="str">
        <f>IF('E-2'!D419="Y",'E-2'!D419,"--")</f>
        <v>--</v>
      </c>
      <c r="E417" s="192" t="e">
        <f t="shared" si="48"/>
        <v>#N/A</v>
      </c>
      <c r="F417" s="106" t="e">
        <f>VLOOKUP(B417,'CAO-RBC'!$B$5:$K$265,10,FALSE)</f>
        <v>#N/A</v>
      </c>
      <c r="G417" s="224" t="str">
        <f>'E-2'!G419</f>
        <v>--</v>
      </c>
      <c r="H417" s="225" t="e">
        <f>VLOOKUP($B417,'CAO-RBC'!$B$4:$J$266,3,FALSE)</f>
        <v>#N/A</v>
      </c>
      <c r="I417" s="226" t="e">
        <f t="shared" si="49"/>
        <v>#N/A</v>
      </c>
      <c r="J417" s="225" t="e">
        <f>VLOOKUP($B417,'CAO-RBC'!$B$4:$J$266,4,FALSE)</f>
        <v>#N/A</v>
      </c>
      <c r="K417" s="22" t="e">
        <f t="shared" si="50"/>
        <v>#N/A</v>
      </c>
      <c r="L417" s="227" t="str">
        <f>'E-2'!H419</f>
        <v>--</v>
      </c>
      <c r="M417" s="225" t="e">
        <f>VLOOKUP($B417,'CAO-RBC'!$B$4:$J$266,5,FALSE)</f>
        <v>#N/A</v>
      </c>
      <c r="N417" s="228" t="e">
        <f t="shared" si="51"/>
        <v>#N/A</v>
      </c>
      <c r="O417" s="225" t="e">
        <f>VLOOKUP($B417,'CAO-RBC'!$B$4:$J$266,6,FALSE)</f>
        <v>#N/A</v>
      </c>
      <c r="P417" s="26" t="e">
        <f t="shared" si="52"/>
        <v>#N/A</v>
      </c>
      <c r="Q417" s="85" t="str">
        <f>'E-2'!I419</f>
        <v>--</v>
      </c>
      <c r="R417" s="225" t="e">
        <f>VLOOKUP($B417,'CAO-RBC'!$B$4:$J$266,7,FALSE)</f>
        <v>#N/A</v>
      </c>
      <c r="S417" s="226" t="e">
        <f t="shared" si="53"/>
        <v>#N/A</v>
      </c>
      <c r="T417" s="225" t="e">
        <f>VLOOKUP($B417,'CAO-RBC'!$B$4:$J$266,8,FALSE)</f>
        <v>#N/A</v>
      </c>
      <c r="U417" s="26" t="e">
        <f t="shared" si="54"/>
        <v>#N/A</v>
      </c>
      <c r="V417" s="104" t="str">
        <f>'E-2'!J419</f>
        <v>--</v>
      </c>
      <c r="W417" s="225" t="e">
        <f>VLOOKUP($B417,'CAO-RBC'!$B$4:$J$266,9,FALSE)</f>
        <v>#N/A</v>
      </c>
      <c r="X417" s="26" t="e">
        <f t="shared" si="55"/>
        <v>#N/A</v>
      </c>
    </row>
    <row r="418" spans="2:24">
      <c r="B418" s="229" t="str">
        <f>IF('E-2'!D420="Y",'E-2'!B420,"--")</f>
        <v>--</v>
      </c>
      <c r="C418" s="162" t="str">
        <f>IF('E-2'!D420="Y",'E-2'!C420,"--")</f>
        <v>--</v>
      </c>
      <c r="D418" s="193" t="str">
        <f>IF('E-2'!D420="Y",'E-2'!D420,"--")</f>
        <v>--</v>
      </c>
      <c r="E418" s="192" t="e">
        <f t="shared" si="48"/>
        <v>#N/A</v>
      </c>
      <c r="F418" s="106" t="e">
        <f>VLOOKUP(B418,'CAO-RBC'!$B$5:$K$265,10,FALSE)</f>
        <v>#N/A</v>
      </c>
      <c r="G418" s="224" t="str">
        <f>'E-2'!G420</f>
        <v>--</v>
      </c>
      <c r="H418" s="225" t="e">
        <f>VLOOKUP($B418,'CAO-RBC'!$B$4:$J$266,3,FALSE)</f>
        <v>#N/A</v>
      </c>
      <c r="I418" s="226" t="e">
        <f t="shared" si="49"/>
        <v>#N/A</v>
      </c>
      <c r="J418" s="225" t="e">
        <f>VLOOKUP($B418,'CAO-RBC'!$B$4:$J$266,4,FALSE)</f>
        <v>#N/A</v>
      </c>
      <c r="K418" s="22" t="e">
        <f t="shared" si="50"/>
        <v>#N/A</v>
      </c>
      <c r="L418" s="227" t="str">
        <f>'E-2'!H420</f>
        <v>--</v>
      </c>
      <c r="M418" s="225" t="e">
        <f>VLOOKUP($B418,'CAO-RBC'!$B$4:$J$266,5,FALSE)</f>
        <v>#N/A</v>
      </c>
      <c r="N418" s="228" t="e">
        <f t="shared" si="51"/>
        <v>#N/A</v>
      </c>
      <c r="O418" s="225" t="e">
        <f>VLOOKUP($B418,'CAO-RBC'!$B$4:$J$266,6,FALSE)</f>
        <v>#N/A</v>
      </c>
      <c r="P418" s="26" t="e">
        <f t="shared" si="52"/>
        <v>#N/A</v>
      </c>
      <c r="Q418" s="85" t="str">
        <f>'E-2'!I420</f>
        <v>--</v>
      </c>
      <c r="R418" s="225" t="e">
        <f>VLOOKUP($B418,'CAO-RBC'!$B$4:$J$266,7,FALSE)</f>
        <v>#N/A</v>
      </c>
      <c r="S418" s="226" t="e">
        <f t="shared" si="53"/>
        <v>#N/A</v>
      </c>
      <c r="T418" s="225" t="e">
        <f>VLOOKUP($B418,'CAO-RBC'!$B$4:$J$266,8,FALSE)</f>
        <v>#N/A</v>
      </c>
      <c r="U418" s="26" t="e">
        <f t="shared" si="54"/>
        <v>#N/A</v>
      </c>
      <c r="V418" s="104" t="str">
        <f>'E-2'!J420</f>
        <v>--</v>
      </c>
      <c r="W418" s="225" t="e">
        <f>VLOOKUP($B418,'CAO-RBC'!$B$4:$J$266,9,FALSE)</f>
        <v>#N/A</v>
      </c>
      <c r="X418" s="26" t="e">
        <f t="shared" si="55"/>
        <v>#N/A</v>
      </c>
    </row>
    <row r="419" spans="2:24">
      <c r="B419" s="229" t="str">
        <f>IF('E-2'!D421="Y",'E-2'!B421,"--")</f>
        <v>--</v>
      </c>
      <c r="C419" s="162" t="str">
        <f>IF('E-2'!D421="Y",'E-2'!C421,"--")</f>
        <v>--</v>
      </c>
      <c r="D419" s="193" t="str">
        <f>IF('E-2'!D421="Y",'E-2'!D421,"--")</f>
        <v>--</v>
      </c>
      <c r="E419" s="192" t="e">
        <f t="shared" si="48"/>
        <v>#N/A</v>
      </c>
      <c r="F419" s="106" t="e">
        <f>VLOOKUP(B419,'CAO-RBC'!$B$5:$K$265,10,FALSE)</f>
        <v>#N/A</v>
      </c>
      <c r="G419" s="224" t="str">
        <f>'E-2'!G421</f>
        <v>--</v>
      </c>
      <c r="H419" s="225" t="e">
        <f>VLOOKUP($B419,'CAO-RBC'!$B$4:$J$266,3,FALSE)</f>
        <v>#N/A</v>
      </c>
      <c r="I419" s="226" t="e">
        <f t="shared" si="49"/>
        <v>#N/A</v>
      </c>
      <c r="J419" s="225" t="e">
        <f>VLOOKUP($B419,'CAO-RBC'!$B$4:$J$266,4,FALSE)</f>
        <v>#N/A</v>
      </c>
      <c r="K419" s="22" t="e">
        <f t="shared" si="50"/>
        <v>#N/A</v>
      </c>
      <c r="L419" s="227" t="str">
        <f>'E-2'!H421</f>
        <v>--</v>
      </c>
      <c r="M419" s="225" t="e">
        <f>VLOOKUP($B419,'CAO-RBC'!$B$4:$J$266,5,FALSE)</f>
        <v>#N/A</v>
      </c>
      <c r="N419" s="228" t="e">
        <f t="shared" si="51"/>
        <v>#N/A</v>
      </c>
      <c r="O419" s="225" t="e">
        <f>VLOOKUP($B419,'CAO-RBC'!$B$4:$J$266,6,FALSE)</f>
        <v>#N/A</v>
      </c>
      <c r="P419" s="26" t="e">
        <f t="shared" si="52"/>
        <v>#N/A</v>
      </c>
      <c r="Q419" s="85" t="str">
        <f>'E-2'!I421</f>
        <v>--</v>
      </c>
      <c r="R419" s="225" t="e">
        <f>VLOOKUP($B419,'CAO-RBC'!$B$4:$J$266,7,FALSE)</f>
        <v>#N/A</v>
      </c>
      <c r="S419" s="226" t="e">
        <f t="shared" si="53"/>
        <v>#N/A</v>
      </c>
      <c r="T419" s="225" t="e">
        <f>VLOOKUP($B419,'CAO-RBC'!$B$4:$J$266,8,FALSE)</f>
        <v>#N/A</v>
      </c>
      <c r="U419" s="26" t="e">
        <f t="shared" si="54"/>
        <v>#N/A</v>
      </c>
      <c r="V419" s="104" t="str">
        <f>'E-2'!J421</f>
        <v>--</v>
      </c>
      <c r="W419" s="225" t="e">
        <f>VLOOKUP($B419,'CAO-RBC'!$B$4:$J$266,9,FALSE)</f>
        <v>#N/A</v>
      </c>
      <c r="X419" s="26" t="e">
        <f t="shared" si="55"/>
        <v>#N/A</v>
      </c>
    </row>
    <row r="420" spans="2:24">
      <c r="B420" s="229" t="str">
        <f>IF('E-2'!D422="Y",'E-2'!B422,"--")</f>
        <v>--</v>
      </c>
      <c r="C420" s="162" t="str">
        <f>IF('E-2'!D422="Y",'E-2'!C422,"--")</f>
        <v>--</v>
      </c>
      <c r="D420" s="193" t="str">
        <f>IF('E-2'!D422="Y",'E-2'!D422,"--")</f>
        <v>--</v>
      </c>
      <c r="E420" s="192" t="e">
        <f t="shared" si="48"/>
        <v>#N/A</v>
      </c>
      <c r="F420" s="106" t="e">
        <f>VLOOKUP(B420,'CAO-RBC'!$B$5:$K$265,10,FALSE)</f>
        <v>#N/A</v>
      </c>
      <c r="G420" s="224" t="str">
        <f>'E-2'!G422</f>
        <v>--</v>
      </c>
      <c r="H420" s="225" t="e">
        <f>VLOOKUP($B420,'CAO-RBC'!$B$4:$J$266,3,FALSE)</f>
        <v>#N/A</v>
      </c>
      <c r="I420" s="226" t="e">
        <f t="shared" si="49"/>
        <v>#N/A</v>
      </c>
      <c r="J420" s="225" t="e">
        <f>VLOOKUP($B420,'CAO-RBC'!$B$4:$J$266,4,FALSE)</f>
        <v>#N/A</v>
      </c>
      <c r="K420" s="22" t="e">
        <f t="shared" si="50"/>
        <v>#N/A</v>
      </c>
      <c r="L420" s="227" t="str">
        <f>'E-2'!H422</f>
        <v>--</v>
      </c>
      <c r="M420" s="225" t="e">
        <f>VLOOKUP($B420,'CAO-RBC'!$B$4:$J$266,5,FALSE)</f>
        <v>#N/A</v>
      </c>
      <c r="N420" s="228" t="e">
        <f t="shared" si="51"/>
        <v>#N/A</v>
      </c>
      <c r="O420" s="225" t="e">
        <f>VLOOKUP($B420,'CAO-RBC'!$B$4:$J$266,6,FALSE)</f>
        <v>#N/A</v>
      </c>
      <c r="P420" s="26" t="e">
        <f t="shared" si="52"/>
        <v>#N/A</v>
      </c>
      <c r="Q420" s="85" t="str">
        <f>'E-2'!I422</f>
        <v>--</v>
      </c>
      <c r="R420" s="225" t="e">
        <f>VLOOKUP($B420,'CAO-RBC'!$B$4:$J$266,7,FALSE)</f>
        <v>#N/A</v>
      </c>
      <c r="S420" s="226" t="e">
        <f t="shared" si="53"/>
        <v>#N/A</v>
      </c>
      <c r="T420" s="225" t="e">
        <f>VLOOKUP($B420,'CAO-RBC'!$B$4:$J$266,8,FALSE)</f>
        <v>#N/A</v>
      </c>
      <c r="U420" s="26" t="e">
        <f t="shared" si="54"/>
        <v>#N/A</v>
      </c>
      <c r="V420" s="104" t="str">
        <f>'E-2'!J422</f>
        <v>--</v>
      </c>
      <c r="W420" s="225" t="e">
        <f>VLOOKUP($B420,'CAO-RBC'!$B$4:$J$266,9,FALSE)</f>
        <v>#N/A</v>
      </c>
      <c r="X420" s="26" t="e">
        <f t="shared" si="55"/>
        <v>#N/A</v>
      </c>
    </row>
    <row r="421" spans="2:24">
      <c r="B421" s="229" t="str">
        <f>IF('E-2'!D423="Y",'E-2'!B423,"--")</f>
        <v>--</v>
      </c>
      <c r="C421" s="162" t="str">
        <f>IF('E-2'!D423="Y",'E-2'!C423,"--")</f>
        <v>--</v>
      </c>
      <c r="D421" s="193" t="str">
        <f>IF('E-2'!D423="Y",'E-2'!D423,"--")</f>
        <v>--</v>
      </c>
      <c r="E421" s="192" t="e">
        <f t="shared" si="48"/>
        <v>#N/A</v>
      </c>
      <c r="F421" s="106" t="e">
        <f>VLOOKUP(B421,'CAO-RBC'!$B$5:$K$265,10,FALSE)</f>
        <v>#N/A</v>
      </c>
      <c r="G421" s="224" t="str">
        <f>'E-2'!G423</f>
        <v>--</v>
      </c>
      <c r="H421" s="225" t="e">
        <f>VLOOKUP($B421,'CAO-RBC'!$B$4:$J$266,3,FALSE)</f>
        <v>#N/A</v>
      </c>
      <c r="I421" s="226" t="e">
        <f t="shared" si="49"/>
        <v>#N/A</v>
      </c>
      <c r="J421" s="225" t="e">
        <f>VLOOKUP($B421,'CAO-RBC'!$B$4:$J$266,4,FALSE)</f>
        <v>#N/A</v>
      </c>
      <c r="K421" s="22" t="e">
        <f t="shared" si="50"/>
        <v>#N/A</v>
      </c>
      <c r="L421" s="227" t="str">
        <f>'E-2'!H423</f>
        <v>--</v>
      </c>
      <c r="M421" s="225" t="e">
        <f>VLOOKUP($B421,'CAO-RBC'!$B$4:$J$266,5,FALSE)</f>
        <v>#N/A</v>
      </c>
      <c r="N421" s="228" t="e">
        <f t="shared" si="51"/>
        <v>#N/A</v>
      </c>
      <c r="O421" s="225" t="e">
        <f>VLOOKUP($B421,'CAO-RBC'!$B$4:$J$266,6,FALSE)</f>
        <v>#N/A</v>
      </c>
      <c r="P421" s="26" t="e">
        <f t="shared" si="52"/>
        <v>#N/A</v>
      </c>
      <c r="Q421" s="85" t="str">
        <f>'E-2'!I423</f>
        <v>--</v>
      </c>
      <c r="R421" s="225" t="e">
        <f>VLOOKUP($B421,'CAO-RBC'!$B$4:$J$266,7,FALSE)</f>
        <v>#N/A</v>
      </c>
      <c r="S421" s="226" t="e">
        <f t="shared" si="53"/>
        <v>#N/A</v>
      </c>
      <c r="T421" s="225" t="e">
        <f>VLOOKUP($B421,'CAO-RBC'!$B$4:$J$266,8,FALSE)</f>
        <v>#N/A</v>
      </c>
      <c r="U421" s="26" t="e">
        <f t="shared" si="54"/>
        <v>#N/A</v>
      </c>
      <c r="V421" s="104" t="str">
        <f>'E-2'!J423</f>
        <v>--</v>
      </c>
      <c r="W421" s="225" t="e">
        <f>VLOOKUP($B421,'CAO-RBC'!$B$4:$J$266,9,FALSE)</f>
        <v>#N/A</v>
      </c>
      <c r="X421" s="26" t="e">
        <f t="shared" si="55"/>
        <v>#N/A</v>
      </c>
    </row>
    <row r="422" spans="2:24">
      <c r="B422" s="229" t="str">
        <f>IF('E-2'!D424="Y",'E-2'!B424,"--")</f>
        <v>--</v>
      </c>
      <c r="C422" s="162" t="str">
        <f>IF('E-2'!D424="Y",'E-2'!C424,"--")</f>
        <v>--</v>
      </c>
      <c r="D422" s="193" t="str">
        <f>IF('E-2'!D424="Y",'E-2'!D424,"--")</f>
        <v>--</v>
      </c>
      <c r="E422" s="192" t="e">
        <f t="shared" si="48"/>
        <v>#N/A</v>
      </c>
      <c r="F422" s="106" t="e">
        <f>VLOOKUP(B422,'CAO-RBC'!$B$5:$K$265,10,FALSE)</f>
        <v>#N/A</v>
      </c>
      <c r="G422" s="224" t="str">
        <f>'E-2'!G424</f>
        <v>--</v>
      </c>
      <c r="H422" s="225" t="e">
        <f>VLOOKUP($B422,'CAO-RBC'!$B$4:$J$266,3,FALSE)</f>
        <v>#N/A</v>
      </c>
      <c r="I422" s="226" t="e">
        <f t="shared" si="49"/>
        <v>#N/A</v>
      </c>
      <c r="J422" s="225" t="e">
        <f>VLOOKUP($B422,'CAO-RBC'!$B$4:$J$266,4,FALSE)</f>
        <v>#N/A</v>
      </c>
      <c r="K422" s="22" t="e">
        <f t="shared" si="50"/>
        <v>#N/A</v>
      </c>
      <c r="L422" s="227" t="str">
        <f>'E-2'!H424</f>
        <v>--</v>
      </c>
      <c r="M422" s="225" t="e">
        <f>VLOOKUP($B422,'CAO-RBC'!$B$4:$J$266,5,FALSE)</f>
        <v>#N/A</v>
      </c>
      <c r="N422" s="228" t="e">
        <f t="shared" si="51"/>
        <v>#N/A</v>
      </c>
      <c r="O422" s="225" t="e">
        <f>VLOOKUP($B422,'CAO-RBC'!$B$4:$J$266,6,FALSE)</f>
        <v>#N/A</v>
      </c>
      <c r="P422" s="26" t="e">
        <f t="shared" si="52"/>
        <v>#N/A</v>
      </c>
      <c r="Q422" s="85" t="str">
        <f>'E-2'!I424</f>
        <v>--</v>
      </c>
      <c r="R422" s="225" t="e">
        <f>VLOOKUP($B422,'CAO-RBC'!$B$4:$J$266,7,FALSE)</f>
        <v>#N/A</v>
      </c>
      <c r="S422" s="226" t="e">
        <f t="shared" si="53"/>
        <v>#N/A</v>
      </c>
      <c r="T422" s="225" t="e">
        <f>VLOOKUP($B422,'CAO-RBC'!$B$4:$J$266,8,FALSE)</f>
        <v>#N/A</v>
      </c>
      <c r="U422" s="26" t="e">
        <f t="shared" si="54"/>
        <v>#N/A</v>
      </c>
      <c r="V422" s="104" t="str">
        <f>'E-2'!J424</f>
        <v>--</v>
      </c>
      <c r="W422" s="225" t="e">
        <f>VLOOKUP($B422,'CAO-RBC'!$B$4:$J$266,9,FALSE)</f>
        <v>#N/A</v>
      </c>
      <c r="X422" s="26" t="e">
        <f t="shared" si="55"/>
        <v>#N/A</v>
      </c>
    </row>
    <row r="423" spans="2:24">
      <c r="B423" s="229" t="str">
        <f>IF('E-2'!D425="Y",'E-2'!B425,"--")</f>
        <v>--</v>
      </c>
      <c r="C423" s="162" t="str">
        <f>IF('E-2'!D425="Y",'E-2'!C425,"--")</f>
        <v>--</v>
      </c>
      <c r="D423" s="193" t="str">
        <f>IF('E-2'!D425="Y",'E-2'!D425,"--")</f>
        <v>--</v>
      </c>
      <c r="E423" s="192" t="e">
        <f t="shared" si="48"/>
        <v>#N/A</v>
      </c>
      <c r="F423" s="106" t="e">
        <f>VLOOKUP(B423,'CAO-RBC'!$B$5:$K$265,10,FALSE)</f>
        <v>#N/A</v>
      </c>
      <c r="G423" s="224" t="str">
        <f>'E-2'!G425</f>
        <v>--</v>
      </c>
      <c r="H423" s="225" t="e">
        <f>VLOOKUP($B423,'CAO-RBC'!$B$4:$J$266,3,FALSE)</f>
        <v>#N/A</v>
      </c>
      <c r="I423" s="226" t="e">
        <f t="shared" si="49"/>
        <v>#N/A</v>
      </c>
      <c r="J423" s="225" t="e">
        <f>VLOOKUP($B423,'CAO-RBC'!$B$4:$J$266,4,FALSE)</f>
        <v>#N/A</v>
      </c>
      <c r="K423" s="22" t="e">
        <f t="shared" si="50"/>
        <v>#N/A</v>
      </c>
      <c r="L423" s="227" t="str">
        <f>'E-2'!H425</f>
        <v>--</v>
      </c>
      <c r="M423" s="225" t="e">
        <f>VLOOKUP($B423,'CAO-RBC'!$B$4:$J$266,5,FALSE)</f>
        <v>#N/A</v>
      </c>
      <c r="N423" s="228" t="e">
        <f t="shared" si="51"/>
        <v>#N/A</v>
      </c>
      <c r="O423" s="225" t="e">
        <f>VLOOKUP($B423,'CAO-RBC'!$B$4:$J$266,6,FALSE)</f>
        <v>#N/A</v>
      </c>
      <c r="P423" s="26" t="e">
        <f t="shared" si="52"/>
        <v>#N/A</v>
      </c>
      <c r="Q423" s="85" t="str">
        <f>'E-2'!I425</f>
        <v>--</v>
      </c>
      <c r="R423" s="225" t="e">
        <f>VLOOKUP($B423,'CAO-RBC'!$B$4:$J$266,7,FALSE)</f>
        <v>#N/A</v>
      </c>
      <c r="S423" s="226" t="e">
        <f t="shared" si="53"/>
        <v>#N/A</v>
      </c>
      <c r="T423" s="225" t="e">
        <f>VLOOKUP($B423,'CAO-RBC'!$B$4:$J$266,8,FALSE)</f>
        <v>#N/A</v>
      </c>
      <c r="U423" s="26" t="e">
        <f t="shared" si="54"/>
        <v>#N/A</v>
      </c>
      <c r="V423" s="104" t="str">
        <f>'E-2'!J425</f>
        <v>--</v>
      </c>
      <c r="W423" s="225" t="e">
        <f>VLOOKUP($B423,'CAO-RBC'!$B$4:$J$266,9,FALSE)</f>
        <v>#N/A</v>
      </c>
      <c r="X423" s="26" t="e">
        <f t="shared" si="55"/>
        <v>#N/A</v>
      </c>
    </row>
    <row r="424" spans="2:24">
      <c r="B424" s="229" t="str">
        <f>IF('E-2'!D426="Y",'E-2'!B426,"--")</f>
        <v>--</v>
      </c>
      <c r="C424" s="162" t="str">
        <f>IF('E-2'!D426="Y",'E-2'!C426,"--")</f>
        <v>--</v>
      </c>
      <c r="D424" s="193" t="str">
        <f>IF('E-2'!D426="Y",'E-2'!D426,"--")</f>
        <v>--</v>
      </c>
      <c r="E424" s="192" t="e">
        <f t="shared" si="48"/>
        <v>#N/A</v>
      </c>
      <c r="F424" s="106" t="e">
        <f>VLOOKUP(B424,'CAO-RBC'!$B$5:$K$265,10,FALSE)</f>
        <v>#N/A</v>
      </c>
      <c r="G424" s="224" t="str">
        <f>'E-2'!G426</f>
        <v>--</v>
      </c>
      <c r="H424" s="225" t="e">
        <f>VLOOKUP($B424,'CAO-RBC'!$B$4:$J$266,3,FALSE)</f>
        <v>#N/A</v>
      </c>
      <c r="I424" s="226" t="e">
        <f t="shared" si="49"/>
        <v>#N/A</v>
      </c>
      <c r="J424" s="225" t="e">
        <f>VLOOKUP($B424,'CAO-RBC'!$B$4:$J$266,4,FALSE)</f>
        <v>#N/A</v>
      </c>
      <c r="K424" s="22" t="e">
        <f t="shared" si="50"/>
        <v>#N/A</v>
      </c>
      <c r="L424" s="227" t="str">
        <f>'E-2'!H426</f>
        <v>--</v>
      </c>
      <c r="M424" s="225" t="e">
        <f>VLOOKUP($B424,'CAO-RBC'!$B$4:$J$266,5,FALSE)</f>
        <v>#N/A</v>
      </c>
      <c r="N424" s="228" t="e">
        <f t="shared" si="51"/>
        <v>#N/A</v>
      </c>
      <c r="O424" s="225" t="e">
        <f>VLOOKUP($B424,'CAO-RBC'!$B$4:$J$266,6,FALSE)</f>
        <v>#N/A</v>
      </c>
      <c r="P424" s="26" t="e">
        <f t="shared" si="52"/>
        <v>#N/A</v>
      </c>
      <c r="Q424" s="85" t="str">
        <f>'E-2'!I426</f>
        <v>--</v>
      </c>
      <c r="R424" s="225" t="e">
        <f>VLOOKUP($B424,'CAO-RBC'!$B$4:$J$266,7,FALSE)</f>
        <v>#N/A</v>
      </c>
      <c r="S424" s="226" t="e">
        <f t="shared" si="53"/>
        <v>#N/A</v>
      </c>
      <c r="T424" s="225" t="e">
        <f>VLOOKUP($B424,'CAO-RBC'!$B$4:$J$266,8,FALSE)</f>
        <v>#N/A</v>
      </c>
      <c r="U424" s="26" t="e">
        <f t="shared" si="54"/>
        <v>#N/A</v>
      </c>
      <c r="V424" s="104" t="str">
        <f>'E-2'!J426</f>
        <v>--</v>
      </c>
      <c r="W424" s="225" t="e">
        <f>VLOOKUP($B424,'CAO-RBC'!$B$4:$J$266,9,FALSE)</f>
        <v>#N/A</v>
      </c>
      <c r="X424" s="26" t="e">
        <f t="shared" si="55"/>
        <v>#N/A</v>
      </c>
    </row>
    <row r="425" spans="2:24">
      <c r="B425" s="229" t="str">
        <f>IF('E-2'!D427="Y",'E-2'!B427,"--")</f>
        <v>--</v>
      </c>
      <c r="C425" s="162" t="str">
        <f>IF('E-2'!D427="Y",'E-2'!C427,"--")</f>
        <v>--</v>
      </c>
      <c r="D425" s="193" t="str">
        <f>IF('E-2'!D427="Y",'E-2'!D427,"--")</f>
        <v>--</v>
      </c>
      <c r="E425" s="192" t="e">
        <f t="shared" si="48"/>
        <v>#N/A</v>
      </c>
      <c r="F425" s="106" t="e">
        <f>VLOOKUP(B425,'CAO-RBC'!$B$5:$K$265,10,FALSE)</f>
        <v>#N/A</v>
      </c>
      <c r="G425" s="224" t="str">
        <f>'E-2'!G427</f>
        <v>--</v>
      </c>
      <c r="H425" s="225" t="e">
        <f>VLOOKUP($B425,'CAO-RBC'!$B$4:$J$266,3,FALSE)</f>
        <v>#N/A</v>
      </c>
      <c r="I425" s="226" t="e">
        <f t="shared" si="49"/>
        <v>#N/A</v>
      </c>
      <c r="J425" s="225" t="e">
        <f>VLOOKUP($B425,'CAO-RBC'!$B$4:$J$266,4,FALSE)</f>
        <v>#N/A</v>
      </c>
      <c r="K425" s="22" t="e">
        <f t="shared" si="50"/>
        <v>#N/A</v>
      </c>
      <c r="L425" s="227" t="str">
        <f>'E-2'!H427</f>
        <v>--</v>
      </c>
      <c r="M425" s="225" t="e">
        <f>VLOOKUP($B425,'CAO-RBC'!$B$4:$J$266,5,FALSE)</f>
        <v>#N/A</v>
      </c>
      <c r="N425" s="228" t="e">
        <f t="shared" si="51"/>
        <v>#N/A</v>
      </c>
      <c r="O425" s="225" t="e">
        <f>VLOOKUP($B425,'CAO-RBC'!$B$4:$J$266,6,FALSE)</f>
        <v>#N/A</v>
      </c>
      <c r="P425" s="26" t="e">
        <f t="shared" si="52"/>
        <v>#N/A</v>
      </c>
      <c r="Q425" s="85" t="str">
        <f>'E-2'!I427</f>
        <v>--</v>
      </c>
      <c r="R425" s="225" t="e">
        <f>VLOOKUP($B425,'CAO-RBC'!$B$4:$J$266,7,FALSE)</f>
        <v>#N/A</v>
      </c>
      <c r="S425" s="226" t="e">
        <f t="shared" si="53"/>
        <v>#N/A</v>
      </c>
      <c r="T425" s="225" t="e">
        <f>VLOOKUP($B425,'CAO-RBC'!$B$4:$J$266,8,FALSE)</f>
        <v>#N/A</v>
      </c>
      <c r="U425" s="26" t="e">
        <f t="shared" si="54"/>
        <v>#N/A</v>
      </c>
      <c r="V425" s="104" t="str">
        <f>'E-2'!J427</f>
        <v>--</v>
      </c>
      <c r="W425" s="225" t="e">
        <f>VLOOKUP($B425,'CAO-RBC'!$B$4:$J$266,9,FALSE)</f>
        <v>#N/A</v>
      </c>
      <c r="X425" s="26" t="e">
        <f t="shared" si="55"/>
        <v>#N/A</v>
      </c>
    </row>
    <row r="426" spans="2:24">
      <c r="B426" s="229" t="str">
        <f>IF('E-2'!D428="Y",'E-2'!B428,"--")</f>
        <v>--</v>
      </c>
      <c r="C426" s="162" t="str">
        <f>IF('E-2'!D428="Y",'E-2'!C428,"--")</f>
        <v>--</v>
      </c>
      <c r="D426" s="193" t="str">
        <f>IF('E-2'!D428="Y",'E-2'!D428,"--")</f>
        <v>--</v>
      </c>
      <c r="E426" s="192" t="e">
        <f t="shared" si="48"/>
        <v>#N/A</v>
      </c>
      <c r="F426" s="106" t="e">
        <f>VLOOKUP(B426,'CAO-RBC'!$B$5:$K$265,10,FALSE)</f>
        <v>#N/A</v>
      </c>
      <c r="G426" s="224" t="str">
        <f>'E-2'!G428</f>
        <v>--</v>
      </c>
      <c r="H426" s="225" t="e">
        <f>VLOOKUP($B426,'CAO-RBC'!$B$4:$J$266,3,FALSE)</f>
        <v>#N/A</v>
      </c>
      <c r="I426" s="226" t="e">
        <f t="shared" si="49"/>
        <v>#N/A</v>
      </c>
      <c r="J426" s="225" t="e">
        <f>VLOOKUP($B426,'CAO-RBC'!$B$4:$J$266,4,FALSE)</f>
        <v>#N/A</v>
      </c>
      <c r="K426" s="22" t="e">
        <f t="shared" si="50"/>
        <v>#N/A</v>
      </c>
      <c r="L426" s="227" t="str">
        <f>'E-2'!H428</f>
        <v>--</v>
      </c>
      <c r="M426" s="225" t="e">
        <f>VLOOKUP($B426,'CAO-RBC'!$B$4:$J$266,5,FALSE)</f>
        <v>#N/A</v>
      </c>
      <c r="N426" s="228" t="e">
        <f t="shared" si="51"/>
        <v>#N/A</v>
      </c>
      <c r="O426" s="225" t="e">
        <f>VLOOKUP($B426,'CAO-RBC'!$B$4:$J$266,6,FALSE)</f>
        <v>#N/A</v>
      </c>
      <c r="P426" s="26" t="e">
        <f t="shared" si="52"/>
        <v>#N/A</v>
      </c>
      <c r="Q426" s="85" t="str">
        <f>'E-2'!I428</f>
        <v>--</v>
      </c>
      <c r="R426" s="225" t="e">
        <f>VLOOKUP($B426,'CAO-RBC'!$B$4:$J$266,7,FALSE)</f>
        <v>#N/A</v>
      </c>
      <c r="S426" s="226" t="e">
        <f t="shared" si="53"/>
        <v>#N/A</v>
      </c>
      <c r="T426" s="225" t="e">
        <f>VLOOKUP($B426,'CAO-RBC'!$B$4:$J$266,8,FALSE)</f>
        <v>#N/A</v>
      </c>
      <c r="U426" s="26" t="e">
        <f t="shared" si="54"/>
        <v>#N/A</v>
      </c>
      <c r="V426" s="104" t="str">
        <f>'E-2'!J428</f>
        <v>--</v>
      </c>
      <c r="W426" s="225" t="e">
        <f>VLOOKUP($B426,'CAO-RBC'!$B$4:$J$266,9,FALSE)</f>
        <v>#N/A</v>
      </c>
      <c r="X426" s="26" t="e">
        <f t="shared" si="55"/>
        <v>#N/A</v>
      </c>
    </row>
    <row r="427" spans="2:24">
      <c r="B427" s="229" t="str">
        <f>IF('E-2'!D429="Y",'E-2'!B429,"--")</f>
        <v>--</v>
      </c>
      <c r="C427" s="162" t="str">
        <f>IF('E-2'!D429="Y",'E-2'!C429,"--")</f>
        <v>--</v>
      </c>
      <c r="D427" s="193" t="str">
        <f>IF('E-2'!D429="Y",'E-2'!D429,"--")</f>
        <v>--</v>
      </c>
      <c r="E427" s="192" t="e">
        <f t="shared" si="48"/>
        <v>#N/A</v>
      </c>
      <c r="F427" s="106" t="e">
        <f>VLOOKUP(B427,'CAO-RBC'!$B$5:$K$265,10,FALSE)</f>
        <v>#N/A</v>
      </c>
      <c r="G427" s="224" t="str">
        <f>'E-2'!G429</f>
        <v>--</v>
      </c>
      <c r="H427" s="225" t="e">
        <f>VLOOKUP($B427,'CAO-RBC'!$B$4:$J$266,3,FALSE)</f>
        <v>#N/A</v>
      </c>
      <c r="I427" s="226" t="e">
        <f t="shared" si="49"/>
        <v>#N/A</v>
      </c>
      <c r="J427" s="225" t="e">
        <f>VLOOKUP($B427,'CAO-RBC'!$B$4:$J$266,4,FALSE)</f>
        <v>#N/A</v>
      </c>
      <c r="K427" s="22" t="e">
        <f t="shared" si="50"/>
        <v>#N/A</v>
      </c>
      <c r="L427" s="227" t="str">
        <f>'E-2'!H429</f>
        <v>--</v>
      </c>
      <c r="M427" s="225" t="e">
        <f>VLOOKUP($B427,'CAO-RBC'!$B$4:$J$266,5,FALSE)</f>
        <v>#N/A</v>
      </c>
      <c r="N427" s="228" t="e">
        <f t="shared" si="51"/>
        <v>#N/A</v>
      </c>
      <c r="O427" s="225" t="e">
        <f>VLOOKUP($B427,'CAO-RBC'!$B$4:$J$266,6,FALSE)</f>
        <v>#N/A</v>
      </c>
      <c r="P427" s="26" t="e">
        <f t="shared" si="52"/>
        <v>#N/A</v>
      </c>
      <c r="Q427" s="85" t="str">
        <f>'E-2'!I429</f>
        <v>--</v>
      </c>
      <c r="R427" s="225" t="e">
        <f>VLOOKUP($B427,'CAO-RBC'!$B$4:$J$266,7,FALSE)</f>
        <v>#N/A</v>
      </c>
      <c r="S427" s="226" t="e">
        <f t="shared" si="53"/>
        <v>#N/A</v>
      </c>
      <c r="T427" s="225" t="e">
        <f>VLOOKUP($B427,'CAO-RBC'!$B$4:$J$266,8,FALSE)</f>
        <v>#N/A</v>
      </c>
      <c r="U427" s="26" t="e">
        <f t="shared" si="54"/>
        <v>#N/A</v>
      </c>
      <c r="V427" s="104" t="str">
        <f>'E-2'!J429</f>
        <v>--</v>
      </c>
      <c r="W427" s="225" t="e">
        <f>VLOOKUP($B427,'CAO-RBC'!$B$4:$J$266,9,FALSE)</f>
        <v>#N/A</v>
      </c>
      <c r="X427" s="26" t="e">
        <f t="shared" si="55"/>
        <v>#N/A</v>
      </c>
    </row>
    <row r="428" spans="2:24">
      <c r="B428" s="229" t="str">
        <f>IF('E-2'!D430="Y",'E-2'!B430,"--")</f>
        <v>--</v>
      </c>
      <c r="C428" s="162" t="str">
        <f>IF('E-2'!D430="Y",'E-2'!C430,"--")</f>
        <v>--</v>
      </c>
      <c r="D428" s="193" t="str">
        <f>IF('E-2'!D430="Y",'E-2'!D430,"--")</f>
        <v>--</v>
      </c>
      <c r="E428" s="192" t="e">
        <f t="shared" si="48"/>
        <v>#N/A</v>
      </c>
      <c r="F428" s="106" t="e">
        <f>VLOOKUP(B428,'CAO-RBC'!$B$5:$K$265,10,FALSE)</f>
        <v>#N/A</v>
      </c>
      <c r="G428" s="224" t="str">
        <f>'E-2'!G430</f>
        <v>--</v>
      </c>
      <c r="H428" s="225" t="e">
        <f>VLOOKUP($B428,'CAO-RBC'!$B$4:$J$266,3,FALSE)</f>
        <v>#N/A</v>
      </c>
      <c r="I428" s="226" t="e">
        <f t="shared" si="49"/>
        <v>#N/A</v>
      </c>
      <c r="J428" s="225" t="e">
        <f>VLOOKUP($B428,'CAO-RBC'!$B$4:$J$266,4,FALSE)</f>
        <v>#N/A</v>
      </c>
      <c r="K428" s="22" t="e">
        <f t="shared" si="50"/>
        <v>#N/A</v>
      </c>
      <c r="L428" s="227" t="str">
        <f>'E-2'!H430</f>
        <v>--</v>
      </c>
      <c r="M428" s="225" t="e">
        <f>VLOOKUP($B428,'CAO-RBC'!$B$4:$J$266,5,FALSE)</f>
        <v>#N/A</v>
      </c>
      <c r="N428" s="228" t="e">
        <f t="shared" si="51"/>
        <v>#N/A</v>
      </c>
      <c r="O428" s="225" t="e">
        <f>VLOOKUP($B428,'CAO-RBC'!$B$4:$J$266,6,FALSE)</f>
        <v>#N/A</v>
      </c>
      <c r="P428" s="26" t="e">
        <f t="shared" si="52"/>
        <v>#N/A</v>
      </c>
      <c r="Q428" s="85" t="str">
        <f>'E-2'!I430</f>
        <v>--</v>
      </c>
      <c r="R428" s="225" t="e">
        <f>VLOOKUP($B428,'CAO-RBC'!$B$4:$J$266,7,FALSE)</f>
        <v>#N/A</v>
      </c>
      <c r="S428" s="226" t="e">
        <f t="shared" si="53"/>
        <v>#N/A</v>
      </c>
      <c r="T428" s="225" t="e">
        <f>VLOOKUP($B428,'CAO-RBC'!$B$4:$J$266,8,FALSE)</f>
        <v>#N/A</v>
      </c>
      <c r="U428" s="26" t="e">
        <f t="shared" si="54"/>
        <v>#N/A</v>
      </c>
      <c r="V428" s="104" t="str">
        <f>'E-2'!J430</f>
        <v>--</v>
      </c>
      <c r="W428" s="225" t="e">
        <f>VLOOKUP($B428,'CAO-RBC'!$B$4:$J$266,9,FALSE)</f>
        <v>#N/A</v>
      </c>
      <c r="X428" s="26" t="e">
        <f t="shared" si="55"/>
        <v>#N/A</v>
      </c>
    </row>
    <row r="429" spans="2:24">
      <c r="B429" s="229" t="str">
        <f>IF('E-2'!D431="Y",'E-2'!B431,"--")</f>
        <v>--</v>
      </c>
      <c r="C429" s="162" t="str">
        <f>IF('E-2'!D431="Y",'E-2'!C431,"--")</f>
        <v>--</v>
      </c>
      <c r="D429" s="193" t="str">
        <f>IF('E-2'!D431="Y",'E-2'!D431,"--")</f>
        <v>--</v>
      </c>
      <c r="E429" s="192" t="e">
        <f t="shared" si="48"/>
        <v>#N/A</v>
      </c>
      <c r="F429" s="106" t="e">
        <f>VLOOKUP(B429,'CAO-RBC'!$B$5:$K$265,10,FALSE)</f>
        <v>#N/A</v>
      </c>
      <c r="G429" s="224" t="str">
        <f>'E-2'!G431</f>
        <v>--</v>
      </c>
      <c r="H429" s="225" t="e">
        <f>VLOOKUP($B429,'CAO-RBC'!$B$4:$J$266,3,FALSE)</f>
        <v>#N/A</v>
      </c>
      <c r="I429" s="226" t="e">
        <f t="shared" si="49"/>
        <v>#N/A</v>
      </c>
      <c r="J429" s="225" t="e">
        <f>VLOOKUP($B429,'CAO-RBC'!$B$4:$J$266,4,FALSE)</f>
        <v>#N/A</v>
      </c>
      <c r="K429" s="22" t="e">
        <f t="shared" si="50"/>
        <v>#N/A</v>
      </c>
      <c r="L429" s="227" t="str">
        <f>'E-2'!H431</f>
        <v>--</v>
      </c>
      <c r="M429" s="225" t="e">
        <f>VLOOKUP($B429,'CAO-RBC'!$B$4:$J$266,5,FALSE)</f>
        <v>#N/A</v>
      </c>
      <c r="N429" s="228" t="e">
        <f t="shared" si="51"/>
        <v>#N/A</v>
      </c>
      <c r="O429" s="225" t="e">
        <f>VLOOKUP($B429,'CAO-RBC'!$B$4:$J$266,6,FALSE)</f>
        <v>#N/A</v>
      </c>
      <c r="P429" s="26" t="e">
        <f t="shared" si="52"/>
        <v>#N/A</v>
      </c>
      <c r="Q429" s="85" t="str">
        <f>'E-2'!I431</f>
        <v>--</v>
      </c>
      <c r="R429" s="225" t="e">
        <f>VLOOKUP($B429,'CAO-RBC'!$B$4:$J$266,7,FALSE)</f>
        <v>#N/A</v>
      </c>
      <c r="S429" s="226" t="e">
        <f t="shared" si="53"/>
        <v>#N/A</v>
      </c>
      <c r="T429" s="225" t="e">
        <f>VLOOKUP($B429,'CAO-RBC'!$B$4:$J$266,8,FALSE)</f>
        <v>#N/A</v>
      </c>
      <c r="U429" s="26" t="e">
        <f t="shared" si="54"/>
        <v>#N/A</v>
      </c>
      <c r="V429" s="104" t="str">
        <f>'E-2'!J431</f>
        <v>--</v>
      </c>
      <c r="W429" s="225" t="e">
        <f>VLOOKUP($B429,'CAO-RBC'!$B$4:$J$266,9,FALSE)</f>
        <v>#N/A</v>
      </c>
      <c r="X429" s="26" t="e">
        <f t="shared" si="55"/>
        <v>#N/A</v>
      </c>
    </row>
    <row r="430" spans="2:24">
      <c r="B430" s="229" t="str">
        <f>IF('E-2'!D432="Y",'E-2'!B432,"--")</f>
        <v>--</v>
      </c>
      <c r="C430" s="162" t="str">
        <f>IF('E-2'!D432="Y",'E-2'!C432,"--")</f>
        <v>--</v>
      </c>
      <c r="D430" s="193" t="str">
        <f>IF('E-2'!D432="Y",'E-2'!D432,"--")</f>
        <v>--</v>
      </c>
      <c r="E430" s="192" t="e">
        <f t="shared" si="48"/>
        <v>#N/A</v>
      </c>
      <c r="F430" s="106" t="e">
        <f>VLOOKUP(B430,'CAO-RBC'!$B$5:$K$265,10,FALSE)</f>
        <v>#N/A</v>
      </c>
      <c r="G430" s="224" t="str">
        <f>'E-2'!G432</f>
        <v>--</v>
      </c>
      <c r="H430" s="225" t="e">
        <f>VLOOKUP($B430,'CAO-RBC'!$B$4:$J$266,3,FALSE)</f>
        <v>#N/A</v>
      </c>
      <c r="I430" s="226" t="e">
        <f t="shared" si="49"/>
        <v>#N/A</v>
      </c>
      <c r="J430" s="225" t="e">
        <f>VLOOKUP($B430,'CAO-RBC'!$B$4:$J$266,4,FALSE)</f>
        <v>#N/A</v>
      </c>
      <c r="K430" s="22" t="e">
        <f t="shared" si="50"/>
        <v>#N/A</v>
      </c>
      <c r="L430" s="227" t="str">
        <f>'E-2'!H432</f>
        <v>--</v>
      </c>
      <c r="M430" s="225" t="e">
        <f>VLOOKUP($B430,'CAO-RBC'!$B$4:$J$266,5,FALSE)</f>
        <v>#N/A</v>
      </c>
      <c r="N430" s="228" t="e">
        <f t="shared" si="51"/>
        <v>#N/A</v>
      </c>
      <c r="O430" s="225" t="e">
        <f>VLOOKUP($B430,'CAO-RBC'!$B$4:$J$266,6,FALSE)</f>
        <v>#N/A</v>
      </c>
      <c r="P430" s="26" t="e">
        <f t="shared" si="52"/>
        <v>#N/A</v>
      </c>
      <c r="Q430" s="85" t="str">
        <f>'E-2'!I432</f>
        <v>--</v>
      </c>
      <c r="R430" s="225" t="e">
        <f>VLOOKUP($B430,'CAO-RBC'!$B$4:$J$266,7,FALSE)</f>
        <v>#N/A</v>
      </c>
      <c r="S430" s="226" t="e">
        <f t="shared" si="53"/>
        <v>#N/A</v>
      </c>
      <c r="T430" s="225" t="e">
        <f>VLOOKUP($B430,'CAO-RBC'!$B$4:$J$266,8,FALSE)</f>
        <v>#N/A</v>
      </c>
      <c r="U430" s="26" t="e">
        <f t="shared" si="54"/>
        <v>#N/A</v>
      </c>
      <c r="V430" s="104" t="str">
        <f>'E-2'!J432</f>
        <v>--</v>
      </c>
      <c r="W430" s="225" t="e">
        <f>VLOOKUP($B430,'CAO-RBC'!$B$4:$J$266,9,FALSE)</f>
        <v>#N/A</v>
      </c>
      <c r="X430" s="26" t="e">
        <f t="shared" si="55"/>
        <v>#N/A</v>
      </c>
    </row>
    <row r="431" spans="2:24">
      <c r="B431" s="229" t="str">
        <f>IF('E-2'!D433="Y",'E-2'!B433,"--")</f>
        <v>--</v>
      </c>
      <c r="C431" s="162" t="str">
        <f>IF('E-2'!D433="Y",'E-2'!C433,"--")</f>
        <v>--</v>
      </c>
      <c r="D431" s="193" t="str">
        <f>IF('E-2'!D433="Y",'E-2'!D433,"--")</f>
        <v>--</v>
      </c>
      <c r="E431" s="192" t="e">
        <f t="shared" si="48"/>
        <v>#N/A</v>
      </c>
      <c r="F431" s="106" t="e">
        <f>VLOOKUP(B431,'CAO-RBC'!$B$5:$K$265,10,FALSE)</f>
        <v>#N/A</v>
      </c>
      <c r="G431" s="224" t="str">
        <f>'E-2'!G433</f>
        <v>--</v>
      </c>
      <c r="H431" s="225" t="e">
        <f>VLOOKUP($B431,'CAO-RBC'!$B$4:$J$266,3,FALSE)</f>
        <v>#N/A</v>
      </c>
      <c r="I431" s="226" t="e">
        <f t="shared" si="49"/>
        <v>#N/A</v>
      </c>
      <c r="J431" s="225" t="e">
        <f>VLOOKUP($B431,'CAO-RBC'!$B$4:$J$266,4,FALSE)</f>
        <v>#N/A</v>
      </c>
      <c r="K431" s="22" t="e">
        <f t="shared" si="50"/>
        <v>#N/A</v>
      </c>
      <c r="L431" s="227" t="str">
        <f>'E-2'!H433</f>
        <v>--</v>
      </c>
      <c r="M431" s="225" t="e">
        <f>VLOOKUP($B431,'CAO-RBC'!$B$4:$J$266,5,FALSE)</f>
        <v>#N/A</v>
      </c>
      <c r="N431" s="228" t="e">
        <f t="shared" si="51"/>
        <v>#N/A</v>
      </c>
      <c r="O431" s="225" t="e">
        <f>VLOOKUP($B431,'CAO-RBC'!$B$4:$J$266,6,FALSE)</f>
        <v>#N/A</v>
      </c>
      <c r="P431" s="26" t="e">
        <f t="shared" si="52"/>
        <v>#N/A</v>
      </c>
      <c r="Q431" s="85" t="str">
        <f>'E-2'!I433</f>
        <v>--</v>
      </c>
      <c r="R431" s="225" t="e">
        <f>VLOOKUP($B431,'CAO-RBC'!$B$4:$J$266,7,FALSE)</f>
        <v>#N/A</v>
      </c>
      <c r="S431" s="226" t="e">
        <f t="shared" si="53"/>
        <v>#N/A</v>
      </c>
      <c r="T431" s="225" t="e">
        <f>VLOOKUP($B431,'CAO-RBC'!$B$4:$J$266,8,FALSE)</f>
        <v>#N/A</v>
      </c>
      <c r="U431" s="26" t="e">
        <f t="shared" si="54"/>
        <v>#N/A</v>
      </c>
      <c r="V431" s="104" t="str">
        <f>'E-2'!J433</f>
        <v>--</v>
      </c>
      <c r="W431" s="225" t="e">
        <f>VLOOKUP($B431,'CAO-RBC'!$B$4:$J$266,9,FALSE)</f>
        <v>#N/A</v>
      </c>
      <c r="X431" s="26" t="e">
        <f t="shared" si="55"/>
        <v>#N/A</v>
      </c>
    </row>
    <row r="432" spans="2:24">
      <c r="B432" s="229" t="str">
        <f>IF('E-2'!D434="Y",'E-2'!B434,"--")</f>
        <v>--</v>
      </c>
      <c r="C432" s="162" t="str">
        <f>IF('E-2'!D434="Y",'E-2'!C434,"--")</f>
        <v>--</v>
      </c>
      <c r="D432" s="193" t="str">
        <f>IF('E-2'!D434="Y",'E-2'!D434,"--")</f>
        <v>--</v>
      </c>
      <c r="E432" s="192" t="e">
        <f t="shared" si="48"/>
        <v>#N/A</v>
      </c>
      <c r="F432" s="106" t="e">
        <f>VLOOKUP(B432,'CAO-RBC'!$B$5:$K$265,10,FALSE)</f>
        <v>#N/A</v>
      </c>
      <c r="G432" s="224" t="str">
        <f>'E-2'!G434</f>
        <v>--</v>
      </c>
      <c r="H432" s="225" t="e">
        <f>VLOOKUP($B432,'CAO-RBC'!$B$4:$J$266,3,FALSE)</f>
        <v>#N/A</v>
      </c>
      <c r="I432" s="226" t="e">
        <f t="shared" si="49"/>
        <v>#N/A</v>
      </c>
      <c r="J432" s="225" t="e">
        <f>VLOOKUP($B432,'CAO-RBC'!$B$4:$J$266,4,FALSE)</f>
        <v>#N/A</v>
      </c>
      <c r="K432" s="22" t="e">
        <f t="shared" si="50"/>
        <v>#N/A</v>
      </c>
      <c r="L432" s="227" t="str">
        <f>'E-2'!H434</f>
        <v>--</v>
      </c>
      <c r="M432" s="225" t="e">
        <f>VLOOKUP($B432,'CAO-RBC'!$B$4:$J$266,5,FALSE)</f>
        <v>#N/A</v>
      </c>
      <c r="N432" s="228" t="e">
        <f t="shared" si="51"/>
        <v>#N/A</v>
      </c>
      <c r="O432" s="225" t="e">
        <f>VLOOKUP($B432,'CAO-RBC'!$B$4:$J$266,6,FALSE)</f>
        <v>#N/A</v>
      </c>
      <c r="P432" s="26" t="e">
        <f t="shared" si="52"/>
        <v>#N/A</v>
      </c>
      <c r="Q432" s="85" t="str">
        <f>'E-2'!I434</f>
        <v>--</v>
      </c>
      <c r="R432" s="225" t="e">
        <f>VLOOKUP($B432,'CAO-RBC'!$B$4:$J$266,7,FALSE)</f>
        <v>#N/A</v>
      </c>
      <c r="S432" s="226" t="e">
        <f t="shared" si="53"/>
        <v>#N/A</v>
      </c>
      <c r="T432" s="225" t="e">
        <f>VLOOKUP($B432,'CAO-RBC'!$B$4:$J$266,8,FALSE)</f>
        <v>#N/A</v>
      </c>
      <c r="U432" s="26" t="e">
        <f t="shared" si="54"/>
        <v>#N/A</v>
      </c>
      <c r="V432" s="104" t="str">
        <f>'E-2'!J434</f>
        <v>--</v>
      </c>
      <c r="W432" s="225" t="e">
        <f>VLOOKUP($B432,'CAO-RBC'!$B$4:$J$266,9,FALSE)</f>
        <v>#N/A</v>
      </c>
      <c r="X432" s="26" t="e">
        <f t="shared" si="55"/>
        <v>#N/A</v>
      </c>
    </row>
    <row r="433" spans="2:24">
      <c r="B433" s="229" t="str">
        <f>IF('E-2'!D435="Y",'E-2'!B435,"--")</f>
        <v>--</v>
      </c>
      <c r="C433" s="162" t="str">
        <f>IF('E-2'!D435="Y",'E-2'!C435,"--")</f>
        <v>--</v>
      </c>
      <c r="D433" s="193" t="str">
        <f>IF('E-2'!D435="Y",'E-2'!D435,"--")</f>
        <v>--</v>
      </c>
      <c r="E433" s="192" t="e">
        <f t="shared" si="48"/>
        <v>#N/A</v>
      </c>
      <c r="F433" s="106" t="e">
        <f>VLOOKUP(B433,'CAO-RBC'!$B$5:$K$265,10,FALSE)</f>
        <v>#N/A</v>
      </c>
      <c r="G433" s="224" t="str">
        <f>'E-2'!G435</f>
        <v>--</v>
      </c>
      <c r="H433" s="225" t="e">
        <f>VLOOKUP($B433,'CAO-RBC'!$B$4:$J$266,3,FALSE)</f>
        <v>#N/A</v>
      </c>
      <c r="I433" s="226" t="e">
        <f t="shared" si="49"/>
        <v>#N/A</v>
      </c>
      <c r="J433" s="225" t="e">
        <f>VLOOKUP($B433,'CAO-RBC'!$B$4:$J$266,4,FALSE)</f>
        <v>#N/A</v>
      </c>
      <c r="K433" s="22" t="e">
        <f t="shared" si="50"/>
        <v>#N/A</v>
      </c>
      <c r="L433" s="227" t="str">
        <f>'E-2'!H435</f>
        <v>--</v>
      </c>
      <c r="M433" s="225" t="e">
        <f>VLOOKUP($B433,'CAO-RBC'!$B$4:$J$266,5,FALSE)</f>
        <v>#N/A</v>
      </c>
      <c r="N433" s="228" t="e">
        <f t="shared" si="51"/>
        <v>#N/A</v>
      </c>
      <c r="O433" s="225" t="e">
        <f>VLOOKUP($B433,'CAO-RBC'!$B$4:$J$266,6,FALSE)</f>
        <v>#N/A</v>
      </c>
      <c r="P433" s="26" t="e">
        <f t="shared" si="52"/>
        <v>#N/A</v>
      </c>
      <c r="Q433" s="85" t="str">
        <f>'E-2'!I435</f>
        <v>--</v>
      </c>
      <c r="R433" s="225" t="e">
        <f>VLOOKUP($B433,'CAO-RBC'!$B$4:$J$266,7,FALSE)</f>
        <v>#N/A</v>
      </c>
      <c r="S433" s="226" t="e">
        <f t="shared" si="53"/>
        <v>#N/A</v>
      </c>
      <c r="T433" s="225" t="e">
        <f>VLOOKUP($B433,'CAO-RBC'!$B$4:$J$266,8,FALSE)</f>
        <v>#N/A</v>
      </c>
      <c r="U433" s="26" t="e">
        <f t="shared" si="54"/>
        <v>#N/A</v>
      </c>
      <c r="V433" s="104" t="str">
        <f>'E-2'!J435</f>
        <v>--</v>
      </c>
      <c r="W433" s="225" t="e">
        <f>VLOOKUP($B433,'CAO-RBC'!$B$4:$J$266,9,FALSE)</f>
        <v>#N/A</v>
      </c>
      <c r="X433" s="26" t="e">
        <f t="shared" si="55"/>
        <v>#N/A</v>
      </c>
    </row>
    <row r="434" spans="2:24">
      <c r="B434" s="229" t="str">
        <f>IF('E-2'!D436="Y",'E-2'!B436,"--")</f>
        <v>--</v>
      </c>
      <c r="C434" s="162" t="str">
        <f>IF('E-2'!D436="Y",'E-2'!C436,"--")</f>
        <v>--</v>
      </c>
      <c r="D434" s="193" t="str">
        <f>IF('E-2'!D436="Y",'E-2'!D436,"--")</f>
        <v>--</v>
      </c>
      <c r="E434" s="192" t="e">
        <f t="shared" si="48"/>
        <v>#N/A</v>
      </c>
      <c r="F434" s="106" t="e">
        <f>VLOOKUP(B434,'CAO-RBC'!$B$5:$K$265,10,FALSE)</f>
        <v>#N/A</v>
      </c>
      <c r="G434" s="224" t="str">
        <f>'E-2'!G436</f>
        <v>--</v>
      </c>
      <c r="H434" s="225" t="e">
        <f>VLOOKUP($B434,'CAO-RBC'!$B$4:$J$266,3,FALSE)</f>
        <v>#N/A</v>
      </c>
      <c r="I434" s="226" t="e">
        <f t="shared" si="49"/>
        <v>#N/A</v>
      </c>
      <c r="J434" s="225" t="e">
        <f>VLOOKUP($B434,'CAO-RBC'!$B$4:$J$266,4,FALSE)</f>
        <v>#N/A</v>
      </c>
      <c r="K434" s="22" t="e">
        <f t="shared" si="50"/>
        <v>#N/A</v>
      </c>
      <c r="L434" s="227" t="str">
        <f>'E-2'!H436</f>
        <v>--</v>
      </c>
      <c r="M434" s="225" t="e">
        <f>VLOOKUP($B434,'CAO-RBC'!$B$4:$J$266,5,FALSE)</f>
        <v>#N/A</v>
      </c>
      <c r="N434" s="228" t="e">
        <f t="shared" si="51"/>
        <v>#N/A</v>
      </c>
      <c r="O434" s="225" t="e">
        <f>VLOOKUP($B434,'CAO-RBC'!$B$4:$J$266,6,FALSE)</f>
        <v>#N/A</v>
      </c>
      <c r="P434" s="26" t="e">
        <f t="shared" si="52"/>
        <v>#N/A</v>
      </c>
      <c r="Q434" s="85" t="str">
        <f>'E-2'!I436</f>
        <v>--</v>
      </c>
      <c r="R434" s="225" t="e">
        <f>VLOOKUP($B434,'CAO-RBC'!$B$4:$J$266,7,FALSE)</f>
        <v>#N/A</v>
      </c>
      <c r="S434" s="226" t="e">
        <f t="shared" si="53"/>
        <v>#N/A</v>
      </c>
      <c r="T434" s="225" t="e">
        <f>VLOOKUP($B434,'CAO-RBC'!$B$4:$J$266,8,FALSE)</f>
        <v>#N/A</v>
      </c>
      <c r="U434" s="26" t="e">
        <f t="shared" si="54"/>
        <v>#N/A</v>
      </c>
      <c r="V434" s="104" t="str">
        <f>'E-2'!J436</f>
        <v>--</v>
      </c>
      <c r="W434" s="225" t="e">
        <f>VLOOKUP($B434,'CAO-RBC'!$B$4:$J$266,9,FALSE)</f>
        <v>#N/A</v>
      </c>
      <c r="X434" s="26" t="e">
        <f t="shared" si="55"/>
        <v>#N/A</v>
      </c>
    </row>
    <row r="435" spans="2:24">
      <c r="B435" s="229" t="str">
        <f>IF('E-2'!D437="Y",'E-2'!B437,"--")</f>
        <v>--</v>
      </c>
      <c r="C435" s="162" t="str">
        <f>IF('E-2'!D437="Y",'E-2'!C437,"--")</f>
        <v>--</v>
      </c>
      <c r="D435" s="193" t="str">
        <f>IF('E-2'!D437="Y",'E-2'!D437,"--")</f>
        <v>--</v>
      </c>
      <c r="E435" s="192" t="e">
        <f t="shared" si="48"/>
        <v>#N/A</v>
      </c>
      <c r="F435" s="106" t="e">
        <f>VLOOKUP(B435,'CAO-RBC'!$B$5:$K$265,10,FALSE)</f>
        <v>#N/A</v>
      </c>
      <c r="G435" s="224" t="str">
        <f>'E-2'!G437</f>
        <v>--</v>
      </c>
      <c r="H435" s="225" t="e">
        <f>VLOOKUP($B435,'CAO-RBC'!$B$4:$J$266,3,FALSE)</f>
        <v>#N/A</v>
      </c>
      <c r="I435" s="226" t="e">
        <f t="shared" si="49"/>
        <v>#N/A</v>
      </c>
      <c r="J435" s="225" t="e">
        <f>VLOOKUP($B435,'CAO-RBC'!$B$4:$J$266,4,FALSE)</f>
        <v>#N/A</v>
      </c>
      <c r="K435" s="22" t="e">
        <f t="shared" si="50"/>
        <v>#N/A</v>
      </c>
      <c r="L435" s="227" t="str">
        <f>'E-2'!H437</f>
        <v>--</v>
      </c>
      <c r="M435" s="225" t="e">
        <f>VLOOKUP($B435,'CAO-RBC'!$B$4:$J$266,5,FALSE)</f>
        <v>#N/A</v>
      </c>
      <c r="N435" s="228" t="e">
        <f t="shared" si="51"/>
        <v>#N/A</v>
      </c>
      <c r="O435" s="225" t="e">
        <f>VLOOKUP($B435,'CAO-RBC'!$B$4:$J$266,6,FALSE)</f>
        <v>#N/A</v>
      </c>
      <c r="P435" s="26" t="e">
        <f t="shared" si="52"/>
        <v>#N/A</v>
      </c>
      <c r="Q435" s="85" t="str">
        <f>'E-2'!I437</f>
        <v>--</v>
      </c>
      <c r="R435" s="225" t="e">
        <f>VLOOKUP($B435,'CAO-RBC'!$B$4:$J$266,7,FALSE)</f>
        <v>#N/A</v>
      </c>
      <c r="S435" s="226" t="e">
        <f t="shared" si="53"/>
        <v>#N/A</v>
      </c>
      <c r="T435" s="225" t="e">
        <f>VLOOKUP($B435,'CAO-RBC'!$B$4:$J$266,8,FALSE)</f>
        <v>#N/A</v>
      </c>
      <c r="U435" s="26" t="e">
        <f t="shared" si="54"/>
        <v>#N/A</v>
      </c>
      <c r="V435" s="104" t="str">
        <f>'E-2'!J437</f>
        <v>--</v>
      </c>
      <c r="W435" s="225" t="e">
        <f>VLOOKUP($B435,'CAO-RBC'!$B$4:$J$266,9,FALSE)</f>
        <v>#N/A</v>
      </c>
      <c r="X435" s="26" t="e">
        <f t="shared" si="55"/>
        <v>#N/A</v>
      </c>
    </row>
    <row r="436" spans="2:24">
      <c r="B436" s="229" t="str">
        <f>IF('E-2'!D438="Y",'E-2'!B438,"--")</f>
        <v>--</v>
      </c>
      <c r="C436" s="162" t="str">
        <f>IF('E-2'!D438="Y",'E-2'!C438,"--")</f>
        <v>--</v>
      </c>
      <c r="D436" s="193" t="str">
        <f>IF('E-2'!D438="Y",'E-2'!D438,"--")</f>
        <v>--</v>
      </c>
      <c r="E436" s="192" t="e">
        <f t="shared" si="48"/>
        <v>#N/A</v>
      </c>
      <c r="F436" s="106" t="e">
        <f>VLOOKUP(B436,'CAO-RBC'!$B$5:$K$265,10,FALSE)</f>
        <v>#N/A</v>
      </c>
      <c r="G436" s="224" t="str">
        <f>'E-2'!G438</f>
        <v>--</v>
      </c>
      <c r="H436" s="225" t="e">
        <f>VLOOKUP($B436,'CAO-RBC'!$B$4:$J$266,3,FALSE)</f>
        <v>#N/A</v>
      </c>
      <c r="I436" s="226" t="e">
        <f t="shared" si="49"/>
        <v>#N/A</v>
      </c>
      <c r="J436" s="225" t="e">
        <f>VLOOKUP($B436,'CAO-RBC'!$B$4:$J$266,4,FALSE)</f>
        <v>#N/A</v>
      </c>
      <c r="K436" s="22" t="e">
        <f t="shared" si="50"/>
        <v>#N/A</v>
      </c>
      <c r="L436" s="227" t="str">
        <f>'E-2'!H438</f>
        <v>--</v>
      </c>
      <c r="M436" s="225" t="e">
        <f>VLOOKUP($B436,'CAO-RBC'!$B$4:$J$266,5,FALSE)</f>
        <v>#N/A</v>
      </c>
      <c r="N436" s="228" t="e">
        <f t="shared" si="51"/>
        <v>#N/A</v>
      </c>
      <c r="O436" s="225" t="e">
        <f>VLOOKUP($B436,'CAO-RBC'!$B$4:$J$266,6,FALSE)</f>
        <v>#N/A</v>
      </c>
      <c r="P436" s="26" t="e">
        <f t="shared" si="52"/>
        <v>#N/A</v>
      </c>
      <c r="Q436" s="85" t="str">
        <f>'E-2'!I438</f>
        <v>--</v>
      </c>
      <c r="R436" s="225" t="e">
        <f>VLOOKUP($B436,'CAO-RBC'!$B$4:$J$266,7,FALSE)</f>
        <v>#N/A</v>
      </c>
      <c r="S436" s="226" t="e">
        <f t="shared" si="53"/>
        <v>#N/A</v>
      </c>
      <c r="T436" s="225" t="e">
        <f>VLOOKUP($B436,'CAO-RBC'!$B$4:$J$266,8,FALSE)</f>
        <v>#N/A</v>
      </c>
      <c r="U436" s="26" t="e">
        <f t="shared" si="54"/>
        <v>#N/A</v>
      </c>
      <c r="V436" s="104" t="str">
        <f>'E-2'!J438</f>
        <v>--</v>
      </c>
      <c r="W436" s="225" t="e">
        <f>VLOOKUP($B436,'CAO-RBC'!$B$4:$J$266,9,FALSE)</f>
        <v>#N/A</v>
      </c>
      <c r="X436" s="26" t="e">
        <f t="shared" si="55"/>
        <v>#N/A</v>
      </c>
    </row>
    <row r="437" spans="2:24">
      <c r="B437" s="229" t="str">
        <f>IF('E-2'!D439="Y",'E-2'!B439,"--")</f>
        <v>--</v>
      </c>
      <c r="C437" s="162" t="str">
        <f>IF('E-2'!D439="Y",'E-2'!C439,"--")</f>
        <v>--</v>
      </c>
      <c r="D437" s="193" t="str">
        <f>IF('E-2'!D439="Y",'E-2'!D439,"--")</f>
        <v>--</v>
      </c>
      <c r="E437" s="192" t="e">
        <f t="shared" si="48"/>
        <v>#N/A</v>
      </c>
      <c r="F437" s="106" t="e">
        <f>VLOOKUP(B437,'CAO-RBC'!$B$5:$K$265,10,FALSE)</f>
        <v>#N/A</v>
      </c>
      <c r="G437" s="224" t="str">
        <f>'E-2'!G439</f>
        <v>--</v>
      </c>
      <c r="H437" s="225" t="e">
        <f>VLOOKUP($B437,'CAO-RBC'!$B$4:$J$266,3,FALSE)</f>
        <v>#N/A</v>
      </c>
      <c r="I437" s="226" t="e">
        <f t="shared" si="49"/>
        <v>#N/A</v>
      </c>
      <c r="J437" s="225" t="e">
        <f>VLOOKUP($B437,'CAO-RBC'!$B$4:$J$266,4,FALSE)</f>
        <v>#N/A</v>
      </c>
      <c r="K437" s="22" t="e">
        <f t="shared" si="50"/>
        <v>#N/A</v>
      </c>
      <c r="L437" s="227" t="str">
        <f>'E-2'!H439</f>
        <v>--</v>
      </c>
      <c r="M437" s="225" t="e">
        <f>VLOOKUP($B437,'CAO-RBC'!$B$4:$J$266,5,FALSE)</f>
        <v>#N/A</v>
      </c>
      <c r="N437" s="228" t="e">
        <f t="shared" si="51"/>
        <v>#N/A</v>
      </c>
      <c r="O437" s="225" t="e">
        <f>VLOOKUP($B437,'CAO-RBC'!$B$4:$J$266,6,FALSE)</f>
        <v>#N/A</v>
      </c>
      <c r="P437" s="26" t="e">
        <f t="shared" si="52"/>
        <v>#N/A</v>
      </c>
      <c r="Q437" s="85" t="str">
        <f>'E-2'!I439</f>
        <v>--</v>
      </c>
      <c r="R437" s="225" t="e">
        <f>VLOOKUP($B437,'CAO-RBC'!$B$4:$J$266,7,FALSE)</f>
        <v>#N/A</v>
      </c>
      <c r="S437" s="226" t="e">
        <f t="shared" si="53"/>
        <v>#N/A</v>
      </c>
      <c r="T437" s="225" t="e">
        <f>VLOOKUP($B437,'CAO-RBC'!$B$4:$J$266,8,FALSE)</f>
        <v>#N/A</v>
      </c>
      <c r="U437" s="26" t="e">
        <f t="shared" si="54"/>
        <v>#N/A</v>
      </c>
      <c r="V437" s="104" t="str">
        <f>'E-2'!J439</f>
        <v>--</v>
      </c>
      <c r="W437" s="225" t="e">
        <f>VLOOKUP($B437,'CAO-RBC'!$B$4:$J$266,9,FALSE)</f>
        <v>#N/A</v>
      </c>
      <c r="X437" s="26" t="e">
        <f t="shared" si="55"/>
        <v>#N/A</v>
      </c>
    </row>
  </sheetData>
  <autoFilter ref="B10:X429" xr:uid="{00000000-0001-0000-0200-000000000000}">
    <sortState xmlns:xlrd2="http://schemas.microsoft.com/office/spreadsheetml/2017/richdata2" ref="B11:X429">
      <sortCondition descending="1" ref="D10:D429"/>
    </sortState>
  </autoFilter>
  <mergeCells count="11">
    <mergeCell ref="Q9:U9"/>
    <mergeCell ref="V9:X9"/>
    <mergeCell ref="G5:K5"/>
    <mergeCell ref="L5:P5"/>
    <mergeCell ref="Q5:U5"/>
    <mergeCell ref="V5:X5"/>
    <mergeCell ref="B9:E9"/>
    <mergeCell ref="B5:E5"/>
    <mergeCell ref="B7:B8"/>
    <mergeCell ref="G9:K9"/>
    <mergeCell ref="L9:P9"/>
  </mergeCells>
  <pageMargins left="0.7" right="0.7" top="0.75" bottom="0.75" header="0.3" footer="0.3"/>
  <pageSetup paperSize="3" scale="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B3:AR437"/>
  <sheetViews>
    <sheetView showGridLines="0" zoomScaleNormal="100" workbookViewId="0">
      <pane xSplit="3" ySplit="10" topLeftCell="D11" activePane="bottomRight" state="frozen"/>
      <selection pane="topRight" activeCell="D1" sqref="D1"/>
      <selection pane="bottomLeft" activeCell="A11" sqref="A11"/>
      <selection pane="bottomRight" activeCell="C10" sqref="C10"/>
    </sheetView>
  </sheetViews>
  <sheetFormatPr defaultColWidth="9.28515625" defaultRowHeight="14.25"/>
  <cols>
    <col min="1" max="1" width="2.7109375" style="5" customWidth="1"/>
    <col min="2" max="2" width="22.28515625" style="5" customWidth="1"/>
    <col min="3" max="3" width="35.5703125" style="5" customWidth="1"/>
    <col min="4" max="4" width="17" style="189" customWidth="1"/>
    <col min="5" max="5" width="16.28515625" style="189" customWidth="1"/>
    <col min="6" max="6" width="13.28515625" style="5" bestFit="1" customWidth="1"/>
    <col min="7" max="7" width="9" style="4" bestFit="1" customWidth="1"/>
    <col min="8" max="8" width="12.5703125" style="5" bestFit="1" customWidth="1"/>
    <col min="9" max="9" width="12.28515625" style="4" customWidth="1"/>
    <col min="10" max="10" width="14.28515625" style="5" customWidth="1"/>
    <col min="11" max="11" width="11.7109375" style="5" customWidth="1"/>
    <col min="12" max="12" width="9.7109375" style="4" customWidth="1"/>
    <col min="13" max="13" width="9.42578125" style="5" bestFit="1" customWidth="1"/>
    <col min="14" max="14" width="13.7109375" style="4" bestFit="1" customWidth="1"/>
    <col min="15" max="15" width="13.28515625" style="5" customWidth="1"/>
    <col min="16" max="16" width="16.28515625" style="5" customWidth="1"/>
    <col min="17" max="17" width="12.5703125" style="5" customWidth="1"/>
    <col min="18" max="18" width="16.28515625" style="5" customWidth="1"/>
    <col min="19" max="19" width="14.28515625" style="5" bestFit="1" customWidth="1"/>
    <col min="20" max="20" width="10.28515625" style="5" customWidth="1"/>
    <col min="21" max="21" width="13.42578125" style="5" bestFit="1" customWidth="1"/>
    <col min="22" max="22" width="4.28515625" style="5" customWidth="1"/>
    <col min="23" max="23" width="12.42578125" style="5" customWidth="1"/>
    <col min="24" max="24" width="10.42578125" style="5" customWidth="1"/>
    <col min="25" max="38" width="9.28515625" style="5"/>
    <col min="39" max="39" width="4.140625" style="5" customWidth="1"/>
    <col min="40" max="40" width="20.85546875" style="5" customWidth="1"/>
    <col min="41" max="16384" width="9.28515625" style="5"/>
  </cols>
  <sheetData>
    <row r="3" spans="2:44" ht="20.25">
      <c r="C3" s="103" t="s">
        <v>607</v>
      </c>
      <c r="W3" s="3" t="s">
        <v>89</v>
      </c>
    </row>
    <row r="4" spans="2:44" ht="21" customHeight="1" thickBot="1">
      <c r="W4" s="141" t="s">
        <v>1102</v>
      </c>
      <c r="X4" s="141"/>
    </row>
    <row r="5" spans="2:44" ht="21" customHeight="1" thickBot="1">
      <c r="B5" s="202" t="s">
        <v>1169</v>
      </c>
      <c r="C5" s="203"/>
      <c r="D5" s="204"/>
      <c r="E5" s="204"/>
      <c r="F5" s="406" t="s">
        <v>113</v>
      </c>
      <c r="G5" s="407"/>
      <c r="H5" s="407"/>
      <c r="I5" s="407"/>
      <c r="J5" s="408"/>
      <c r="K5" s="407" t="s">
        <v>114</v>
      </c>
      <c r="L5" s="407"/>
      <c r="M5" s="407"/>
      <c r="N5" s="407"/>
      <c r="O5" s="408"/>
      <c r="P5" s="399" t="s">
        <v>115</v>
      </c>
      <c r="Q5" s="400"/>
      <c r="R5" s="401"/>
      <c r="S5" s="399" t="s">
        <v>116</v>
      </c>
      <c r="T5" s="400"/>
      <c r="U5" s="401"/>
      <c r="V5"/>
      <c r="W5"/>
    </row>
    <row r="6" spans="2:44" ht="40.5" thickBot="1">
      <c r="B6" s="205"/>
      <c r="C6" s="206"/>
      <c r="D6" s="207"/>
      <c r="E6" s="207"/>
      <c r="F6" s="208"/>
      <c r="G6" s="209"/>
      <c r="H6" s="209" t="s">
        <v>1089</v>
      </c>
      <c r="I6" s="209"/>
      <c r="J6" s="210" t="s">
        <v>1090</v>
      </c>
      <c r="K6" s="209"/>
      <c r="L6" s="209"/>
      <c r="M6" s="209" t="s">
        <v>1089</v>
      </c>
      <c r="N6" s="209"/>
      <c r="O6" s="210" t="s">
        <v>1090</v>
      </c>
      <c r="P6" s="208" t="s">
        <v>1091</v>
      </c>
      <c r="Q6" s="209" t="s">
        <v>1096</v>
      </c>
      <c r="R6" s="210" t="s">
        <v>1092</v>
      </c>
      <c r="S6" s="208" t="s">
        <v>1091</v>
      </c>
      <c r="T6" s="209" t="s">
        <v>1096</v>
      </c>
      <c r="U6" s="210" t="s">
        <v>1092</v>
      </c>
      <c r="V6"/>
      <c r="W6"/>
    </row>
    <row r="7" spans="2:44" ht="14.25" customHeight="1">
      <c r="B7" s="404" t="s">
        <v>99</v>
      </c>
      <c r="C7" s="134" t="s">
        <v>1166</v>
      </c>
      <c r="D7" s="194"/>
      <c r="E7" s="230"/>
      <c r="F7" s="111"/>
      <c r="G7" s="112"/>
      <c r="H7" s="144">
        <f>SUMIF(H11:H437,"&gt;0")</f>
        <v>3.3943165969316597E-2</v>
      </c>
      <c r="I7" s="114"/>
      <c r="J7" s="142">
        <f>SUMIF(J11:J437,"&gt;0")</f>
        <v>6.7732654769511492E-3</v>
      </c>
      <c r="K7" s="137"/>
      <c r="L7" s="114"/>
      <c r="M7" s="144">
        <f>SUMIF(M11:M437,"&gt;0")</f>
        <v>0.18418256549015488</v>
      </c>
      <c r="N7" s="114"/>
      <c r="O7" s="146">
        <f>SUMIF(O11:O437,"&gt;0")</f>
        <v>5.0011044729947669E-2</v>
      </c>
      <c r="P7" s="139"/>
      <c r="Q7" s="114"/>
      <c r="R7" s="142">
        <f>SUMIF(R11:R437,"&gt;0")</f>
        <v>1.5295534120734435</v>
      </c>
      <c r="S7" s="137"/>
      <c r="T7" s="114"/>
      <c r="U7" s="142">
        <f>SUMIF(U11:U437,"&gt;0")</f>
        <v>0.51103419323807953</v>
      </c>
      <c r="V7"/>
      <c r="W7"/>
    </row>
    <row r="8" spans="2:44" ht="18" customHeight="1" thickBot="1">
      <c r="B8" s="405"/>
      <c r="C8" s="135" t="s">
        <v>1167</v>
      </c>
      <c r="D8" s="195"/>
      <c r="E8" s="231"/>
      <c r="F8" s="118"/>
      <c r="G8" s="119"/>
      <c r="H8" s="145">
        <f>H7</f>
        <v>3.3943165969316597E-2</v>
      </c>
      <c r="I8" s="121"/>
      <c r="J8" s="143">
        <f>J7</f>
        <v>6.7732654769511492E-3</v>
      </c>
      <c r="K8" s="138"/>
      <c r="L8" s="121"/>
      <c r="M8" s="145">
        <f>M7</f>
        <v>0.18418256549015488</v>
      </c>
      <c r="N8" s="121"/>
      <c r="O8" s="147">
        <f>O7</f>
        <v>5.0011044729947669E-2</v>
      </c>
      <c r="P8" s="140"/>
      <c r="Q8" s="121"/>
      <c r="R8" s="143">
        <f>R7</f>
        <v>1.5295534120734435</v>
      </c>
      <c r="S8" s="138"/>
      <c r="T8" s="136"/>
      <c r="U8" s="143">
        <f>U7</f>
        <v>0.51103419323807953</v>
      </c>
      <c r="V8"/>
      <c r="W8"/>
    </row>
    <row r="9" spans="2:44" ht="18.75" thickBot="1">
      <c r="B9" s="402" t="s">
        <v>1097</v>
      </c>
      <c r="C9" s="403"/>
      <c r="D9" s="403"/>
      <c r="E9" s="403"/>
      <c r="F9" s="406" t="s">
        <v>113</v>
      </c>
      <c r="G9" s="407"/>
      <c r="H9" s="407"/>
      <c r="I9" s="407"/>
      <c r="J9" s="408"/>
      <c r="K9" s="406" t="s">
        <v>114</v>
      </c>
      <c r="L9" s="407"/>
      <c r="M9" s="407"/>
      <c r="N9" s="407"/>
      <c r="O9" s="408"/>
      <c r="P9" s="407" t="s">
        <v>115</v>
      </c>
      <c r="Q9" s="407"/>
      <c r="R9" s="408"/>
      <c r="S9" s="406" t="s">
        <v>116</v>
      </c>
      <c r="T9" s="407"/>
      <c r="U9" s="408"/>
    </row>
    <row r="10" spans="2:44" ht="43.5" customHeight="1" thickBot="1">
      <c r="B10" s="321" t="s">
        <v>1088</v>
      </c>
      <c r="C10" s="322" t="s">
        <v>129</v>
      </c>
      <c r="D10" s="323" t="s">
        <v>1086</v>
      </c>
      <c r="E10" s="323" t="s">
        <v>1099</v>
      </c>
      <c r="F10" s="236" t="s">
        <v>1093</v>
      </c>
      <c r="G10" s="242" t="s">
        <v>1142</v>
      </c>
      <c r="H10" s="237" t="s">
        <v>1089</v>
      </c>
      <c r="I10" s="237" t="s">
        <v>1095</v>
      </c>
      <c r="J10" s="238" t="s">
        <v>1090</v>
      </c>
      <c r="K10" s="236" t="s">
        <v>1093</v>
      </c>
      <c r="L10" s="237" t="s">
        <v>1094</v>
      </c>
      <c r="M10" s="237" t="s">
        <v>1089</v>
      </c>
      <c r="N10" s="237" t="s">
        <v>1095</v>
      </c>
      <c r="O10" s="238" t="s">
        <v>1090</v>
      </c>
      <c r="P10" s="237" t="s">
        <v>1091</v>
      </c>
      <c r="Q10" s="237" t="s">
        <v>1096</v>
      </c>
      <c r="R10" s="238" t="s">
        <v>1092</v>
      </c>
      <c r="S10" s="236" t="s">
        <v>1091</v>
      </c>
      <c r="T10" s="237" t="s">
        <v>1096</v>
      </c>
      <c r="U10" s="238" t="s">
        <v>1092</v>
      </c>
    </row>
    <row r="11" spans="2:44" ht="15" customHeight="1" thickBot="1">
      <c r="B11" s="239" t="str">
        <f>IF('E-2'!D13="Y",'E-2'!B13,"--")</f>
        <v>71-43-2</v>
      </c>
      <c r="C11" s="175" t="str">
        <f>IF('E-2'!D13="Y",'E-2'!C13,"--")</f>
        <v>Benzene</v>
      </c>
      <c r="D11" s="240" t="str">
        <f>IF('E-2'!D13="Y",'E-2'!D13,"--")</f>
        <v>Y</v>
      </c>
      <c r="E11" s="240" t="str">
        <f>IF(G11&gt;0,"Y","N")</f>
        <v>Y</v>
      </c>
      <c r="F11" s="233">
        <f>'E-2'!G13</f>
        <v>1.5119999999999999E-3</v>
      </c>
      <c r="G11" s="241">
        <f>VLOOKUP($B11,'CU-VI-RBC-2025'!$B$7:$J$390,3,FALSE)</f>
        <v>0.36</v>
      </c>
      <c r="H11" s="234">
        <f>IF(G11="--","--",IF(F11="--","--",F11/G11))</f>
        <v>4.1999999999999997E-3</v>
      </c>
      <c r="I11" s="241">
        <f>VLOOKUP($B11,'CU-VI-RBC-2025'!$B$7:$J$390,4,FALSE)</f>
        <v>31.3</v>
      </c>
      <c r="J11" s="150">
        <f>IF(I11="--","--",IF(F11="--","--",F11/I11))</f>
        <v>4.8306709265175713E-5</v>
      </c>
      <c r="K11" s="148">
        <f>'E-2'!I13</f>
        <v>4.6799999999999994E-2</v>
      </c>
      <c r="L11" s="241">
        <f>VLOOKUP($B11,'CU-VI-RBC-2025'!$B$7:$J$390,8,FALSE)</f>
        <v>1.57</v>
      </c>
      <c r="M11" s="235">
        <f>IF(L11="--","--",K11/L11)</f>
        <v>2.9808917197452225E-2</v>
      </c>
      <c r="N11" s="241">
        <f>VLOOKUP($B11,'CU-VI-RBC-2025'!$B$7:$J$390,9,FALSE)</f>
        <v>131</v>
      </c>
      <c r="O11" s="150">
        <f>IF(N11="--","--",IF(K11="--","--",K11/N11))</f>
        <v>3.5725190839694653E-4</v>
      </c>
      <c r="P11" s="232">
        <f>'E-2'!J13</f>
        <v>3.1949999999999999E-2</v>
      </c>
      <c r="Q11" s="261">
        <f>VLOOKUP($B11,'CU-Acute-RBC-2024'!$B$5:$K$265,3,FALSE)</f>
        <v>29</v>
      </c>
      <c r="R11" s="149">
        <f>IF(Q11="--","--",IF(P11="--","--",P11/Q11))</f>
        <v>1.1017241379310345E-3</v>
      </c>
      <c r="S11" s="148">
        <f>'E-2'!J13</f>
        <v>3.1949999999999999E-2</v>
      </c>
      <c r="T11" s="261">
        <f>VLOOKUP($B11,'CU-Acute-RBC-2024'!$B$5:$K$265,5,FALSE)</f>
        <v>87</v>
      </c>
      <c r="U11" s="149">
        <f>IF(T11="--","--",IF(S11="--","--",S11/T11))</f>
        <v>3.6724137931034483E-4</v>
      </c>
    </row>
    <row r="12" spans="2:44" ht="15" customHeight="1">
      <c r="B12" s="239" t="str">
        <f>IF('E-2'!D14="Y",'E-2'!B14,"--")</f>
        <v>100-41-4</v>
      </c>
      <c r="C12" s="175" t="str">
        <f>IF('E-2'!D14="Y",'E-2'!C14,"--")</f>
        <v>Ethylbenzene</v>
      </c>
      <c r="D12" s="240" t="str">
        <f>IF('E-2'!D14="Y",'E-2'!D14,"--")</f>
        <v>Y</v>
      </c>
      <c r="E12" s="240" t="str">
        <f t="shared" ref="E12:E75" si="0">IF(G12&gt;0,"Y","N")</f>
        <v>Y</v>
      </c>
      <c r="F12" s="233">
        <f>'E-2'!G14</f>
        <v>1.176E-3</v>
      </c>
      <c r="G12" s="241">
        <f>VLOOKUP($B12,'CU-VI-RBC-2025'!$B$7:$J$390,3,FALSE)</f>
        <v>1.1200000000000001</v>
      </c>
      <c r="H12" s="234">
        <f t="shared" ref="H12:H75" si="1">IF(G12="--","--",IF(F12="--","--",F12/G12))</f>
        <v>1.0499999999999999E-3</v>
      </c>
      <c r="I12" s="241">
        <f>VLOOKUP($B12,'CU-VI-RBC-2025'!$B$7:$J$390,4,FALSE)</f>
        <v>1040</v>
      </c>
      <c r="J12" s="150">
        <f t="shared" ref="J12:J75" si="2">IF(I12="--","--",IF(F12="--","--",F12/I12))</f>
        <v>1.1307692307692307E-6</v>
      </c>
      <c r="K12" s="148">
        <f>'E-2'!I14</f>
        <v>3.6400000000000002E-2</v>
      </c>
      <c r="L12" s="241">
        <f>VLOOKUP($B12,'CU-VI-RBC-2025'!$B$7:$J$390,8,FALSE)</f>
        <v>4.91</v>
      </c>
      <c r="M12" s="235">
        <f t="shared" ref="M12:M75" si="3">IF(L12="--","--",K12/L12)</f>
        <v>7.4134419551934831E-3</v>
      </c>
      <c r="N12" s="241">
        <f>VLOOKUP($B12,'CU-VI-RBC-2025'!$B$7:$J$390,9,FALSE)</f>
        <v>4380</v>
      </c>
      <c r="O12" s="150">
        <f t="shared" ref="O12:O75" si="4">IF(N12="--","--",IF(K12="--","--",K12/N12))</f>
        <v>8.310502283105023E-6</v>
      </c>
      <c r="P12" s="232">
        <f>'E-2'!J14</f>
        <v>0.25559999999999999</v>
      </c>
      <c r="Q12" s="261">
        <f>VLOOKUP($B12,'CU-Acute-RBC-2024'!$B$5:$K$265,3,FALSE)</f>
        <v>22000</v>
      </c>
      <c r="R12" s="149">
        <f t="shared" ref="R12:R75" si="5">IF(Q12="--","--",IF(P12="--","--",P12/Q12))</f>
        <v>1.1618181818181817E-5</v>
      </c>
      <c r="S12" s="148">
        <f>'E-2'!J14</f>
        <v>0.25559999999999999</v>
      </c>
      <c r="T12" s="261">
        <f>VLOOKUP($B12,'CU-Acute-RBC-2024'!$B$5:$K$265,5,FALSE)</f>
        <v>66000</v>
      </c>
      <c r="U12" s="149">
        <f t="shared" ref="U12:U75" si="6">IF(T12="--","--",IF(S12="--","--",S12/T12))</f>
        <v>3.8727272727272727E-6</v>
      </c>
      <c r="Z12" s="2" t="s">
        <v>7</v>
      </c>
      <c r="AC12" s="11"/>
      <c r="AD12" s="11"/>
      <c r="AE12" s="4"/>
      <c r="AG12" s="4"/>
      <c r="AN12" s="409" t="s">
        <v>117</v>
      </c>
      <c r="AO12" s="410"/>
      <c r="AP12" s="409"/>
      <c r="AQ12" s="38"/>
      <c r="AR12" s="38" t="s">
        <v>118</v>
      </c>
    </row>
    <row r="13" spans="2:44" ht="15.75" customHeight="1" thickBot="1">
      <c r="B13" s="239" t="str">
        <f>IF('E-2'!D15="Y",'E-2'!B15,"--")</f>
        <v>127-18-4</v>
      </c>
      <c r="C13" s="175" t="str">
        <f>IF('E-2'!D15="Y",'E-2'!C15,"--")</f>
        <v>Tetrachloroethylene</v>
      </c>
      <c r="D13" s="240" t="str">
        <f>IF('E-2'!D15="Y",'E-2'!D15,"--")</f>
        <v>Y</v>
      </c>
      <c r="E13" s="240" t="str">
        <f t="shared" si="0"/>
        <v>Y</v>
      </c>
      <c r="F13" s="233">
        <f>'E-2'!G15</f>
        <v>2.52E-2</v>
      </c>
      <c r="G13" s="241">
        <f>VLOOKUP($B13,'CU-VI-RBC-2025'!$B$7:$J$390,3,FALSE)</f>
        <v>10.8</v>
      </c>
      <c r="H13" s="234">
        <f t="shared" si="1"/>
        <v>2.3333333333333331E-3</v>
      </c>
      <c r="I13" s="241">
        <f>VLOOKUP($B13,'CU-VI-RBC-2025'!$B$7:$J$390,4,FALSE)</f>
        <v>41.7</v>
      </c>
      <c r="J13" s="150">
        <f t="shared" si="2"/>
        <v>6.0431654676258988E-4</v>
      </c>
      <c r="K13" s="148">
        <f>'E-2'!I15</f>
        <v>0.77999999999999992</v>
      </c>
      <c r="L13" s="241">
        <f>VLOOKUP($B13,'CU-VI-RBC-2025'!$B$7:$J$390,8,FALSE)</f>
        <v>47.2</v>
      </c>
      <c r="M13" s="235">
        <f t="shared" si="3"/>
        <v>1.6525423728813556E-2</v>
      </c>
      <c r="N13" s="241">
        <f>VLOOKUP($B13,'CU-VI-RBC-2025'!$B$7:$J$390,9,FALSE)</f>
        <v>175</v>
      </c>
      <c r="O13" s="150">
        <f t="shared" si="4"/>
        <v>4.4571428571428566E-3</v>
      </c>
      <c r="P13" s="232">
        <f>'E-2'!J15</f>
        <v>5.8219999999999992</v>
      </c>
      <c r="Q13" s="261">
        <f>VLOOKUP($B13,'CU-Acute-RBC-2024'!$B$5:$K$265,3,FALSE)</f>
        <v>41</v>
      </c>
      <c r="R13" s="149">
        <f t="shared" si="5"/>
        <v>0.14199999999999999</v>
      </c>
      <c r="S13" s="148">
        <f>'E-2'!J15</f>
        <v>5.8219999999999992</v>
      </c>
      <c r="T13" s="261">
        <f>VLOOKUP($B13,'CU-Acute-RBC-2024'!$B$5:$K$265,5,FALSE)</f>
        <v>120</v>
      </c>
      <c r="U13" s="149">
        <f t="shared" si="6"/>
        <v>4.8516666666666659E-2</v>
      </c>
      <c r="Z13" s="6" t="s">
        <v>107</v>
      </c>
      <c r="AC13" s="11"/>
      <c r="AD13" s="11"/>
      <c r="AE13" s="4"/>
      <c r="AG13" s="4"/>
      <c r="AN13" s="411"/>
      <c r="AO13" s="412"/>
      <c r="AP13" s="411"/>
      <c r="AQ13" s="84" t="s">
        <v>96</v>
      </c>
      <c r="AR13" s="39" t="s">
        <v>96</v>
      </c>
    </row>
    <row r="14" spans="2:44" ht="16.5" customHeight="1">
      <c r="B14" s="239" t="str">
        <f>IF('E-2'!D16="Y",'E-2'!B16,"--")</f>
        <v>108-88-3</v>
      </c>
      <c r="C14" s="175" t="str">
        <f>IF('E-2'!D16="Y",'E-2'!C16,"--")</f>
        <v>Toluene</v>
      </c>
      <c r="D14" s="240" t="str">
        <f>IF('E-2'!D16="Y",'E-2'!D16,"--")</f>
        <v>Y</v>
      </c>
      <c r="E14" s="240" t="str">
        <f t="shared" si="0"/>
        <v>Y</v>
      </c>
      <c r="F14" s="233">
        <f>'E-2'!G16</f>
        <v>2.1839999999999997E-3</v>
      </c>
      <c r="G14" s="241" t="str">
        <f>VLOOKUP($B14,'CU-VI-RBC-2025'!$B$7:$J$390,3,FALSE)</f>
        <v>-</v>
      </c>
      <c r="H14" s="234" t="e">
        <f t="shared" si="1"/>
        <v>#VALUE!</v>
      </c>
      <c r="I14" s="241">
        <f>VLOOKUP($B14,'CU-VI-RBC-2025'!$B$7:$J$390,4,FALSE)</f>
        <v>5210</v>
      </c>
      <c r="J14" s="150">
        <f t="shared" si="2"/>
        <v>4.1919385796545101E-7</v>
      </c>
      <c r="K14" s="148">
        <f>'E-2'!I16</f>
        <v>6.7599999999999993E-2</v>
      </c>
      <c r="L14" s="241" t="str">
        <f>VLOOKUP($B14,'CU-VI-RBC-2025'!$B$7:$J$390,8,FALSE)</f>
        <v>-</v>
      </c>
      <c r="M14" s="235" t="e">
        <f t="shared" si="3"/>
        <v>#VALUE!</v>
      </c>
      <c r="N14" s="241">
        <f>VLOOKUP($B14,'CU-VI-RBC-2025'!$B$7:$J$390,9,FALSE)</f>
        <v>21900</v>
      </c>
      <c r="O14" s="150">
        <f t="shared" si="4"/>
        <v>3.0867579908675795E-6</v>
      </c>
      <c r="P14" s="232">
        <f>'E-2'!J16</f>
        <v>0.52539999999999998</v>
      </c>
      <c r="Q14" s="261">
        <f>VLOOKUP($B14,'CU-Acute-RBC-2024'!$B$5:$K$265,3,FALSE)</f>
        <v>7500</v>
      </c>
      <c r="R14" s="149">
        <f t="shared" si="5"/>
        <v>7.0053333333333336E-5</v>
      </c>
      <c r="S14" s="148">
        <f>'E-2'!J16</f>
        <v>0.52539999999999998</v>
      </c>
      <c r="T14" s="261">
        <f>VLOOKUP($B14,'CU-Acute-RBC-2024'!$B$5:$K$265,5,FALSE)</f>
        <v>23000</v>
      </c>
      <c r="U14" s="149">
        <f t="shared" si="6"/>
        <v>2.2843478260869565E-5</v>
      </c>
      <c r="Z14" s="6" t="s">
        <v>108</v>
      </c>
      <c r="AC14" s="6"/>
      <c r="AD14" s="6"/>
      <c r="AE14" s="4"/>
      <c r="AG14" s="4"/>
      <c r="AN14" s="417" t="s">
        <v>119</v>
      </c>
      <c r="AO14" s="418"/>
      <c r="AP14" s="35"/>
      <c r="AQ14" s="18">
        <v>1</v>
      </c>
      <c r="AR14" s="18"/>
    </row>
    <row r="15" spans="2:44" ht="16.5" customHeight="1">
      <c r="B15" s="239" t="str">
        <f>IF('E-2'!D17="Y",'E-2'!B17,"--")</f>
        <v>79-01-6</v>
      </c>
      <c r="C15" s="175" t="str">
        <f>IF('E-2'!D17="Y",'E-2'!C17,"--")</f>
        <v>Trichloroethylene</v>
      </c>
      <c r="D15" s="240" t="str">
        <f>IF('E-2'!D17="Y",'E-2'!D17,"--")</f>
        <v>Y</v>
      </c>
      <c r="E15" s="240" t="str">
        <f t="shared" si="0"/>
        <v>Y</v>
      </c>
      <c r="F15" s="233">
        <f>'E-2'!G17</f>
        <v>1.26E-2</v>
      </c>
      <c r="G15" s="241">
        <f>VLOOKUP($B15,'CU-VI-RBC-2025'!$B$7:$J$390,3,FALSE)</f>
        <v>0.47799999999999998</v>
      </c>
      <c r="H15" s="234">
        <f t="shared" si="1"/>
        <v>2.6359832635983266E-2</v>
      </c>
      <c r="I15" s="241">
        <f>VLOOKUP($B15,'CU-VI-RBC-2025'!$B$7:$J$390,4,FALSE)</f>
        <v>2.09</v>
      </c>
      <c r="J15" s="150">
        <f t="shared" si="2"/>
        <v>6.0287081339712922E-3</v>
      </c>
      <c r="K15" s="148">
        <f>'E-2'!I17</f>
        <v>0.38999999999999996</v>
      </c>
      <c r="L15" s="241">
        <f>VLOOKUP($B15,'CU-VI-RBC-2025'!$B$7:$J$390,8,FALSE)</f>
        <v>2.99</v>
      </c>
      <c r="M15" s="235">
        <f t="shared" si="3"/>
        <v>0.13043478260869562</v>
      </c>
      <c r="N15" s="241">
        <f>VLOOKUP($B15,'CU-VI-RBC-2025'!$B$7:$J$390,9,FALSE)</f>
        <v>8.76</v>
      </c>
      <c r="O15" s="150">
        <f t="shared" si="4"/>
        <v>4.4520547945205477E-2</v>
      </c>
      <c r="P15" s="232">
        <f>'E-2'!J17</f>
        <v>2.9109999999999996</v>
      </c>
      <c r="Q15" s="261">
        <f>VLOOKUP($B15,'CU-Acute-RBC-2024'!$B$5:$K$265,3,FALSE)</f>
        <v>2.1</v>
      </c>
      <c r="R15" s="149">
        <f t="shared" si="5"/>
        <v>1.386190476190476</v>
      </c>
      <c r="S15" s="148">
        <f>'E-2'!J17</f>
        <v>2.9109999999999996</v>
      </c>
      <c r="T15" s="261">
        <f>VLOOKUP($B15,'CU-Acute-RBC-2024'!$B$5:$K$265,5,FALSE)</f>
        <v>6.3</v>
      </c>
      <c r="U15" s="149">
        <f t="shared" si="6"/>
        <v>0.46206349206349201</v>
      </c>
      <c r="Z15" s="6" t="s">
        <v>109</v>
      </c>
      <c r="AC15" s="6"/>
      <c r="AD15" s="6"/>
      <c r="AE15" s="4"/>
      <c r="AG15" s="4"/>
      <c r="AN15" s="413" t="s">
        <v>120</v>
      </c>
      <c r="AO15" s="414"/>
      <c r="AP15" s="36"/>
      <c r="AQ15" s="9">
        <v>10</v>
      </c>
      <c r="AR15" s="9"/>
    </row>
    <row r="16" spans="2:44" ht="16.5" customHeight="1">
      <c r="B16" s="239" t="str">
        <f>IF('E-2'!D18="Y",'E-2'!B18,"--")</f>
        <v>95-63-6</v>
      </c>
      <c r="C16" s="175" t="str">
        <f>IF('E-2'!D18="Y",'E-2'!C18,"--")</f>
        <v>Trimethylbenzene, 1,2,4-</v>
      </c>
      <c r="D16" s="240" t="str">
        <f>IF('E-2'!D18="Y",'E-2'!D18,"--")</f>
        <v>Y</v>
      </c>
      <c r="E16" s="240" t="str">
        <f t="shared" si="0"/>
        <v>Y</v>
      </c>
      <c r="F16" s="233">
        <f>'E-2'!G18</f>
        <v>1.008E-3</v>
      </c>
      <c r="G16" s="241" t="str">
        <f>VLOOKUP($B16,'CU-VI-RBC-2025'!$B$7:$J$390,3,FALSE)</f>
        <v>-</v>
      </c>
      <c r="H16" s="234" t="e">
        <f t="shared" si="1"/>
        <v>#VALUE!</v>
      </c>
      <c r="I16" s="241">
        <f>VLOOKUP($B16,'CU-VI-RBC-2025'!$B$7:$J$390,4,FALSE)</f>
        <v>62.6</v>
      </c>
      <c r="J16" s="150">
        <f t="shared" si="2"/>
        <v>1.6102236421725238E-5</v>
      </c>
      <c r="K16" s="148">
        <f>'E-2'!I18</f>
        <v>3.1199999999999999E-2</v>
      </c>
      <c r="L16" s="241" t="str">
        <f>VLOOKUP($B16,'CU-VI-RBC-2025'!$B$7:$J$390,8,FALSE)</f>
        <v>-</v>
      </c>
      <c r="M16" s="235" t="e">
        <f t="shared" si="3"/>
        <v>#VALUE!</v>
      </c>
      <c r="N16" s="241">
        <f>VLOOKUP($B16,'CU-VI-RBC-2025'!$B$7:$J$390,9,FALSE)</f>
        <v>263</v>
      </c>
      <c r="O16" s="150">
        <f t="shared" si="4"/>
        <v>1.1863117870722434E-4</v>
      </c>
      <c r="P16" s="232">
        <f>'E-2'!J18</f>
        <v>0.2414</v>
      </c>
      <c r="Q16" s="261" t="str">
        <f>VLOOKUP($B16,'CU-Acute-RBC-2024'!$B$5:$K$265,3,FALSE)</f>
        <v>--</v>
      </c>
      <c r="R16" s="149" t="str">
        <f t="shared" si="5"/>
        <v>--</v>
      </c>
      <c r="S16" s="148">
        <f>'E-2'!J18</f>
        <v>0.2414</v>
      </c>
      <c r="T16" s="261" t="str">
        <f>VLOOKUP($B16,'CU-Acute-RBC-2024'!$B$5:$K$265,5,FALSE)</f>
        <v>--</v>
      </c>
      <c r="U16" s="149" t="str">
        <f t="shared" si="6"/>
        <v>--</v>
      </c>
      <c r="Z16" s="6" t="s">
        <v>110</v>
      </c>
      <c r="AC16" s="6"/>
      <c r="AE16" s="4"/>
      <c r="AG16" s="4"/>
      <c r="AN16" s="413" t="s">
        <v>121</v>
      </c>
      <c r="AO16" s="414"/>
      <c r="AP16" s="36"/>
      <c r="AQ16" s="40"/>
      <c r="AR16" s="91">
        <v>1</v>
      </c>
    </row>
    <row r="17" spans="2:44" ht="14.25" customHeight="1">
      <c r="B17" s="239" t="str">
        <f>IF('E-2'!D19="Y",'E-2'!B19,"--")</f>
        <v>108-67-8</v>
      </c>
      <c r="C17" s="175" t="str">
        <f>IF('E-2'!D19="Y",'E-2'!C19,"--")</f>
        <v>Trimethylbenzene, 1,3,5-</v>
      </c>
      <c r="D17" s="240" t="str">
        <f>IF('E-2'!D19="Y",'E-2'!D19,"--")</f>
        <v>Y</v>
      </c>
      <c r="E17" s="240" t="str">
        <f t="shared" si="0"/>
        <v>Y</v>
      </c>
      <c r="F17" s="233">
        <f>'E-2'!G19</f>
        <v>5.04E-4</v>
      </c>
      <c r="G17" s="241" t="str">
        <f>VLOOKUP($B17,'CU-VI-RBC-2025'!$B$7:$J$390,3,FALSE)</f>
        <v>-</v>
      </c>
      <c r="H17" s="234" t="e">
        <f t="shared" si="1"/>
        <v>#VALUE!</v>
      </c>
      <c r="I17" s="241">
        <f>VLOOKUP($B17,'CU-VI-RBC-2025'!$B$7:$J$390,4,FALSE)</f>
        <v>62.6</v>
      </c>
      <c r="J17" s="150">
        <f t="shared" si="2"/>
        <v>8.0511182108626189E-6</v>
      </c>
      <c r="K17" s="148">
        <f>'E-2'!I19</f>
        <v>1.5599999999999999E-2</v>
      </c>
      <c r="L17" s="241" t="str">
        <f>VLOOKUP($B17,'CU-VI-RBC-2025'!$B$7:$J$390,8,FALSE)</f>
        <v>-</v>
      </c>
      <c r="M17" s="235" t="e">
        <f t="shared" si="3"/>
        <v>#VALUE!</v>
      </c>
      <c r="N17" s="241">
        <f>VLOOKUP($B17,'CU-VI-RBC-2025'!$B$7:$J$390,9,FALSE)</f>
        <v>263</v>
      </c>
      <c r="O17" s="150">
        <f t="shared" si="4"/>
        <v>5.9315589353612168E-5</v>
      </c>
      <c r="P17" s="232">
        <f>'E-2'!J19</f>
        <v>0.13489999999999999</v>
      </c>
      <c r="Q17" s="261" t="str">
        <f>VLOOKUP($B17,'CU-Acute-RBC-2024'!$B$5:$K$265,3,FALSE)</f>
        <v>--</v>
      </c>
      <c r="R17" s="149" t="str">
        <f t="shared" si="5"/>
        <v>--</v>
      </c>
      <c r="S17" s="148">
        <f>'E-2'!J19</f>
        <v>0.13489999999999999</v>
      </c>
      <c r="T17" s="261" t="str">
        <f>VLOOKUP($B17,'CU-Acute-RBC-2024'!$B$5:$K$265,5,FALSE)</f>
        <v>--</v>
      </c>
      <c r="U17" s="149" t="str">
        <f t="shared" si="6"/>
        <v>--</v>
      </c>
      <c r="Z17" s="6"/>
      <c r="AC17" s="6"/>
      <c r="AE17" s="4"/>
      <c r="AG17" s="4"/>
      <c r="AN17" s="413" t="s">
        <v>122</v>
      </c>
      <c r="AO17" s="414"/>
      <c r="AP17" s="36"/>
      <c r="AQ17" s="40"/>
      <c r="AR17" s="91">
        <v>1</v>
      </c>
    </row>
    <row r="18" spans="2:44" ht="15" customHeight="1" thickBot="1">
      <c r="B18" s="239" t="str">
        <f>IF('E-2'!D20="Y",'E-2'!B20,"--")</f>
        <v>1330-20-7</v>
      </c>
      <c r="C18" s="175" t="str">
        <f>IF('E-2'!D20="Y",'E-2'!C20,"--")</f>
        <v>Xylenes</v>
      </c>
      <c r="D18" s="240" t="str">
        <f>IF('E-2'!D20="Y",'E-2'!D20,"--")</f>
        <v>Y</v>
      </c>
      <c r="E18" s="240" t="str">
        <f t="shared" si="0"/>
        <v>Y</v>
      </c>
      <c r="F18" s="233">
        <f>'E-2'!G20</f>
        <v>6.888E-3</v>
      </c>
      <c r="G18" s="241" t="str">
        <f>VLOOKUP($B18,'CU-VI-RBC-2025'!$B$7:$J$390,3,FALSE)</f>
        <v>-</v>
      </c>
      <c r="H18" s="234" t="e">
        <f t="shared" si="1"/>
        <v>#VALUE!</v>
      </c>
      <c r="I18" s="241">
        <f>VLOOKUP($B18,'CU-VI-RBC-2025'!$B$7:$J$390,4,FALSE)</f>
        <v>104</v>
      </c>
      <c r="J18" s="150">
        <f t="shared" si="2"/>
        <v>6.6230769230769232E-5</v>
      </c>
      <c r="K18" s="148">
        <f>'E-2'!I20</f>
        <v>0.2132</v>
      </c>
      <c r="L18" s="241" t="str">
        <f>VLOOKUP($B18,'CU-VI-RBC-2025'!$B$7:$J$390,8,FALSE)</f>
        <v>-</v>
      </c>
      <c r="M18" s="235" t="e">
        <f t="shared" si="3"/>
        <v>#VALUE!</v>
      </c>
      <c r="N18" s="241">
        <f>VLOOKUP($B18,'CU-VI-RBC-2025'!$B$7:$J$390,9,FALSE)</f>
        <v>438</v>
      </c>
      <c r="O18" s="150">
        <f t="shared" si="4"/>
        <v>4.8675799086757992E-4</v>
      </c>
      <c r="P18" s="232">
        <f>'E-2'!J20</f>
        <v>1.5619999999999998</v>
      </c>
      <c r="Q18" s="261">
        <f>VLOOKUP($B18,'CU-Acute-RBC-2024'!$B$5:$K$265,3,FALSE)</f>
        <v>8700</v>
      </c>
      <c r="R18" s="149">
        <f t="shared" si="5"/>
        <v>1.7954022988505745E-4</v>
      </c>
      <c r="S18" s="148">
        <f>'E-2'!J20</f>
        <v>1.5619999999999998</v>
      </c>
      <c r="T18" s="261">
        <f>VLOOKUP($B18,'CU-Acute-RBC-2024'!$B$5:$K$265,5,FALSE)</f>
        <v>26000</v>
      </c>
      <c r="U18" s="149">
        <f t="shared" si="6"/>
        <v>6.007692307692307E-5</v>
      </c>
      <c r="Z18" s="6"/>
      <c r="AA18" s="6"/>
      <c r="AB18" s="6"/>
      <c r="AC18" s="6"/>
      <c r="AD18" s="6"/>
      <c r="AE18" s="10"/>
      <c r="AF18" s="6"/>
      <c r="AG18" s="10"/>
      <c r="AH18" s="6"/>
      <c r="AN18" s="415"/>
      <c r="AO18" s="416"/>
      <c r="AP18" s="42"/>
      <c r="AQ18" s="43"/>
      <c r="AR18" s="41"/>
    </row>
    <row r="19" spans="2:44" ht="14.25" customHeight="1">
      <c r="B19" s="239" t="str">
        <f>IF('E-2'!D21="Y",'E-2'!B21,"--")</f>
        <v>--</v>
      </c>
      <c r="C19" s="175" t="str">
        <f>IF('E-2'!D21="Y",'E-2'!C21,"--")</f>
        <v>--</v>
      </c>
      <c r="D19" s="240" t="str">
        <f>IF('E-2'!D21="Y",'E-2'!D21,"--")</f>
        <v>--</v>
      </c>
      <c r="E19" s="240" t="e">
        <f t="shared" si="0"/>
        <v>#N/A</v>
      </c>
      <c r="F19" s="233" t="str">
        <f>'E-2'!G21</f>
        <v>--</v>
      </c>
      <c r="G19" s="241" t="e">
        <f>VLOOKUP($B19,'CU-VI-RBC-2025'!$B$7:$J$390,3,FALSE)</f>
        <v>#N/A</v>
      </c>
      <c r="H19" s="234" t="e">
        <f t="shared" si="1"/>
        <v>#N/A</v>
      </c>
      <c r="I19" s="241" t="e">
        <f>VLOOKUP($B19,'CU-VI-RBC-2025'!$B$7:$J$390,4,FALSE)</f>
        <v>#N/A</v>
      </c>
      <c r="J19" s="150" t="e">
        <f t="shared" si="2"/>
        <v>#N/A</v>
      </c>
      <c r="K19" s="148" t="str">
        <f>'E-2'!I21</f>
        <v>--</v>
      </c>
      <c r="L19" s="241" t="e">
        <f>VLOOKUP($B19,'CU-VI-RBC-2025'!$B$7:$J$390,8,FALSE)</f>
        <v>#N/A</v>
      </c>
      <c r="M19" s="235" t="e">
        <f t="shared" si="3"/>
        <v>#N/A</v>
      </c>
      <c r="N19" s="241" t="e">
        <f>VLOOKUP($B19,'CU-VI-RBC-2025'!$B$7:$J$390,9,FALSE)</f>
        <v>#N/A</v>
      </c>
      <c r="O19" s="150" t="e">
        <f t="shared" si="4"/>
        <v>#N/A</v>
      </c>
      <c r="P19" s="232" t="str">
        <f>'E-2'!J21</f>
        <v>--</v>
      </c>
      <c r="Q19" s="261" t="e">
        <f>VLOOKUP($B19,'CU-Acute-RBC-2024'!$B$5:$K$265,3,FALSE)</f>
        <v>#N/A</v>
      </c>
      <c r="R19" s="149" t="e">
        <f t="shared" si="5"/>
        <v>#N/A</v>
      </c>
      <c r="S19" s="148" t="str">
        <f>'E-2'!J21</f>
        <v>--</v>
      </c>
      <c r="T19" s="261" t="e">
        <f>VLOOKUP($B19,'CU-Acute-RBC-2024'!$B$5:$K$265,5,FALSE)</f>
        <v>#N/A</v>
      </c>
      <c r="U19" s="149" t="e">
        <f t="shared" si="6"/>
        <v>#N/A</v>
      </c>
      <c r="Z19" s="6" t="s">
        <v>111</v>
      </c>
      <c r="AA19" s="6"/>
      <c r="AB19" s="6"/>
      <c r="AC19" s="6"/>
      <c r="AD19" s="6"/>
      <c r="AE19" s="10"/>
      <c r="AF19" s="6"/>
      <c r="AG19" s="10"/>
      <c r="AH19" s="6"/>
      <c r="AR19" s="27"/>
    </row>
    <row r="20" spans="2:44" ht="14.25" customHeight="1">
      <c r="B20" s="239" t="str">
        <f>IF('E-2'!D22="Y",'E-2'!B22,"--")</f>
        <v>--</v>
      </c>
      <c r="C20" s="175" t="str">
        <f>IF('E-2'!D22="Y",'E-2'!C22,"--")</f>
        <v>--</v>
      </c>
      <c r="D20" s="240" t="str">
        <f>IF('E-2'!D22="Y",'E-2'!D22,"--")</f>
        <v>--</v>
      </c>
      <c r="E20" s="240" t="e">
        <f t="shared" si="0"/>
        <v>#N/A</v>
      </c>
      <c r="F20" s="233" t="str">
        <f>'E-2'!G22</f>
        <v>--</v>
      </c>
      <c r="G20" s="241" t="e">
        <f>VLOOKUP($B20,'CU-VI-RBC-2025'!$B$7:$J$390,3,FALSE)</f>
        <v>#N/A</v>
      </c>
      <c r="H20" s="234" t="e">
        <f t="shared" si="1"/>
        <v>#N/A</v>
      </c>
      <c r="I20" s="241" t="e">
        <f>VLOOKUP($B20,'CU-VI-RBC-2025'!$B$7:$J$390,4,FALSE)</f>
        <v>#N/A</v>
      </c>
      <c r="J20" s="150" t="e">
        <f t="shared" si="2"/>
        <v>#N/A</v>
      </c>
      <c r="K20" s="148" t="str">
        <f>'E-2'!I22</f>
        <v>--</v>
      </c>
      <c r="L20" s="241" t="e">
        <f>VLOOKUP($B20,'CU-VI-RBC-2025'!$B$7:$J$390,8,FALSE)</f>
        <v>#N/A</v>
      </c>
      <c r="M20" s="235" t="e">
        <f t="shared" si="3"/>
        <v>#N/A</v>
      </c>
      <c r="N20" s="241" t="e">
        <f>VLOOKUP($B20,'CU-VI-RBC-2025'!$B$7:$J$390,9,FALSE)</f>
        <v>#N/A</v>
      </c>
      <c r="O20" s="150" t="e">
        <f t="shared" si="4"/>
        <v>#N/A</v>
      </c>
      <c r="P20" s="232" t="str">
        <f>'E-2'!J22</f>
        <v>--</v>
      </c>
      <c r="Q20" s="261" t="e">
        <f>VLOOKUP($B20,'CU-Acute-RBC-2024'!$B$5:$K$265,3,FALSE)</f>
        <v>#N/A</v>
      </c>
      <c r="R20" s="149" t="e">
        <f t="shared" si="5"/>
        <v>#N/A</v>
      </c>
      <c r="S20" s="148" t="str">
        <f>'E-2'!J22</f>
        <v>--</v>
      </c>
      <c r="T20" s="261" t="e">
        <f>VLOOKUP($B20,'CU-Acute-RBC-2024'!$B$5:$K$265,5,FALSE)</f>
        <v>#N/A</v>
      </c>
      <c r="U20" s="149" t="e">
        <f t="shared" si="6"/>
        <v>#N/A</v>
      </c>
      <c r="Z20" s="5" t="s">
        <v>112</v>
      </c>
      <c r="AA20" s="6"/>
      <c r="AB20" s="6"/>
      <c r="AC20" s="6"/>
      <c r="AD20" s="6"/>
      <c r="AE20" s="10"/>
      <c r="AF20" s="6"/>
      <c r="AG20" s="10"/>
      <c r="AH20" s="6"/>
    </row>
    <row r="21" spans="2:44" ht="14.25" customHeight="1">
      <c r="B21" s="239" t="str">
        <f>IF('E-2'!D23="Y",'E-2'!B23,"--")</f>
        <v>--</v>
      </c>
      <c r="C21" s="175" t="str">
        <f>IF('E-2'!D23="Y",'E-2'!C23,"--")</f>
        <v>--</v>
      </c>
      <c r="D21" s="240" t="str">
        <f>IF('E-2'!D23="Y",'E-2'!D23,"--")</f>
        <v>--</v>
      </c>
      <c r="E21" s="240" t="e">
        <f t="shared" si="0"/>
        <v>#N/A</v>
      </c>
      <c r="F21" s="233" t="str">
        <f>'E-2'!G23</f>
        <v>--</v>
      </c>
      <c r="G21" s="241" t="e">
        <f>VLOOKUP($B21,'CU-VI-RBC-2025'!$B$7:$J$390,3,FALSE)</f>
        <v>#N/A</v>
      </c>
      <c r="H21" s="234" t="e">
        <f t="shared" si="1"/>
        <v>#N/A</v>
      </c>
      <c r="I21" s="241" t="e">
        <f>VLOOKUP($B21,'CU-VI-RBC-2025'!$B$7:$J$390,4,FALSE)</f>
        <v>#N/A</v>
      </c>
      <c r="J21" s="150" t="e">
        <f t="shared" si="2"/>
        <v>#N/A</v>
      </c>
      <c r="K21" s="148" t="str">
        <f>'E-2'!I23</f>
        <v>--</v>
      </c>
      <c r="L21" s="241" t="e">
        <f>VLOOKUP($B21,'CU-VI-RBC-2025'!$B$7:$J$390,8,FALSE)</f>
        <v>#N/A</v>
      </c>
      <c r="M21" s="235" t="e">
        <f t="shared" si="3"/>
        <v>#N/A</v>
      </c>
      <c r="N21" s="241" t="e">
        <f>VLOOKUP($B21,'CU-VI-RBC-2025'!$B$7:$J$390,9,FALSE)</f>
        <v>#N/A</v>
      </c>
      <c r="O21" s="150" t="e">
        <f t="shared" si="4"/>
        <v>#N/A</v>
      </c>
      <c r="P21" s="232" t="str">
        <f>'E-2'!J23</f>
        <v>--</v>
      </c>
      <c r="Q21" s="261" t="e">
        <f>VLOOKUP($B21,'CU-Acute-RBC-2024'!$B$5:$K$265,3,FALSE)</f>
        <v>#N/A</v>
      </c>
      <c r="R21" s="149" t="e">
        <f t="shared" si="5"/>
        <v>#N/A</v>
      </c>
      <c r="S21" s="148" t="str">
        <f>'E-2'!J23</f>
        <v>--</v>
      </c>
      <c r="T21" s="261" t="e">
        <f>VLOOKUP($B21,'CU-Acute-RBC-2024'!$B$5:$K$265,5,FALSE)</f>
        <v>#N/A</v>
      </c>
      <c r="U21" s="149" t="e">
        <f t="shared" si="6"/>
        <v>#N/A</v>
      </c>
      <c r="AA21" s="6"/>
      <c r="AB21" s="6"/>
      <c r="AC21" s="6"/>
      <c r="AD21" s="6"/>
      <c r="AE21" s="10"/>
      <c r="AF21" s="6"/>
      <c r="AG21" s="10"/>
      <c r="AH21" s="6"/>
    </row>
    <row r="22" spans="2:44" ht="14.25" customHeight="1">
      <c r="B22" s="239" t="str">
        <f>IF('E-2'!D24="Y",'E-2'!B24,"--")</f>
        <v>--</v>
      </c>
      <c r="C22" s="175" t="str">
        <f>IF('E-2'!D24="Y",'E-2'!C24,"--")</f>
        <v>--</v>
      </c>
      <c r="D22" s="240" t="str">
        <f>IF('E-2'!D24="Y",'E-2'!D24,"--")</f>
        <v>--</v>
      </c>
      <c r="E22" s="240" t="e">
        <f t="shared" si="0"/>
        <v>#N/A</v>
      </c>
      <c r="F22" s="233" t="str">
        <f>'E-2'!G24</f>
        <v>--</v>
      </c>
      <c r="G22" s="241" t="e">
        <f>VLOOKUP($B22,'CU-VI-RBC-2025'!$B$7:$J$390,3,FALSE)</f>
        <v>#N/A</v>
      </c>
      <c r="H22" s="234" t="e">
        <f t="shared" si="1"/>
        <v>#N/A</v>
      </c>
      <c r="I22" s="241" t="e">
        <f>VLOOKUP($B22,'CU-VI-RBC-2025'!$B$7:$J$390,4,FALSE)</f>
        <v>#N/A</v>
      </c>
      <c r="J22" s="150" t="e">
        <f t="shared" si="2"/>
        <v>#N/A</v>
      </c>
      <c r="K22" s="148" t="str">
        <f>'E-2'!I24</f>
        <v>--</v>
      </c>
      <c r="L22" s="241" t="e">
        <f>VLOOKUP($B22,'CU-VI-RBC-2025'!$B$7:$J$390,8,FALSE)</f>
        <v>#N/A</v>
      </c>
      <c r="M22" s="235" t="e">
        <f t="shared" si="3"/>
        <v>#N/A</v>
      </c>
      <c r="N22" s="241" t="e">
        <f>VLOOKUP($B22,'CU-VI-RBC-2025'!$B$7:$J$390,9,FALSE)</f>
        <v>#N/A</v>
      </c>
      <c r="O22" s="150" t="e">
        <f t="shared" si="4"/>
        <v>#N/A</v>
      </c>
      <c r="P22" s="232" t="str">
        <f>'E-2'!J24</f>
        <v>--</v>
      </c>
      <c r="Q22" s="261" t="e">
        <f>VLOOKUP($B22,'CU-Acute-RBC-2024'!$B$5:$K$265,3,FALSE)</f>
        <v>#N/A</v>
      </c>
      <c r="R22" s="149" t="e">
        <f t="shared" si="5"/>
        <v>#N/A</v>
      </c>
      <c r="S22" s="148" t="str">
        <f>'E-2'!J24</f>
        <v>--</v>
      </c>
      <c r="T22" s="261" t="e">
        <f>VLOOKUP($B22,'CU-Acute-RBC-2024'!$B$5:$K$265,5,FALSE)</f>
        <v>#N/A</v>
      </c>
      <c r="U22" s="149" t="e">
        <f t="shared" si="6"/>
        <v>#N/A</v>
      </c>
      <c r="AC22" s="6"/>
      <c r="AE22" s="4"/>
      <c r="AG22" s="4"/>
    </row>
    <row r="23" spans="2:44" ht="14.25" customHeight="1">
      <c r="B23" s="239" t="str">
        <f>IF('E-2'!D25="Y",'E-2'!B25,"--")</f>
        <v>--</v>
      </c>
      <c r="C23" s="175" t="str">
        <f>IF('E-2'!D25="Y",'E-2'!C25,"--")</f>
        <v>--</v>
      </c>
      <c r="D23" s="240" t="str">
        <f>IF('E-2'!D25="Y",'E-2'!D25,"--")</f>
        <v>--</v>
      </c>
      <c r="E23" s="240" t="e">
        <f t="shared" si="0"/>
        <v>#N/A</v>
      </c>
      <c r="F23" s="233" t="str">
        <f>'E-2'!G25</f>
        <v>--</v>
      </c>
      <c r="G23" s="241" t="e">
        <f>VLOOKUP($B23,'CU-VI-RBC-2025'!$B$7:$J$390,3,FALSE)</f>
        <v>#N/A</v>
      </c>
      <c r="H23" s="234" t="e">
        <f t="shared" si="1"/>
        <v>#N/A</v>
      </c>
      <c r="I23" s="241" t="e">
        <f>VLOOKUP($B23,'CU-VI-RBC-2025'!$B$7:$J$390,4,FALSE)</f>
        <v>#N/A</v>
      </c>
      <c r="J23" s="150" t="e">
        <f t="shared" si="2"/>
        <v>#N/A</v>
      </c>
      <c r="K23" s="148" t="str">
        <f>'E-2'!I25</f>
        <v>--</v>
      </c>
      <c r="L23" s="241" t="e">
        <f>VLOOKUP($B23,'CU-VI-RBC-2025'!$B$7:$J$390,8,FALSE)</f>
        <v>#N/A</v>
      </c>
      <c r="M23" s="235" t="e">
        <f t="shared" si="3"/>
        <v>#N/A</v>
      </c>
      <c r="N23" s="241" t="e">
        <f>VLOOKUP($B23,'CU-VI-RBC-2025'!$B$7:$J$390,9,FALSE)</f>
        <v>#N/A</v>
      </c>
      <c r="O23" s="150" t="e">
        <f t="shared" si="4"/>
        <v>#N/A</v>
      </c>
      <c r="P23" s="232" t="str">
        <f>'E-2'!J25</f>
        <v>--</v>
      </c>
      <c r="Q23" s="261" t="e">
        <f>VLOOKUP($B23,'CU-Acute-RBC-2024'!$B$5:$K$265,3,FALSE)</f>
        <v>#N/A</v>
      </c>
      <c r="R23" s="149" t="e">
        <f t="shared" si="5"/>
        <v>#N/A</v>
      </c>
      <c r="S23" s="148" t="str">
        <f>'E-2'!J25</f>
        <v>--</v>
      </c>
      <c r="T23" s="261" t="e">
        <f>VLOOKUP($B23,'CU-Acute-RBC-2024'!$B$5:$K$265,5,FALSE)</f>
        <v>#N/A</v>
      </c>
      <c r="U23" s="149" t="e">
        <f t="shared" si="6"/>
        <v>#N/A</v>
      </c>
      <c r="AC23" s="6"/>
      <c r="AE23" s="4"/>
      <c r="AG23" s="4"/>
    </row>
    <row r="24" spans="2:44" ht="14.25" customHeight="1">
      <c r="B24" s="239" t="str">
        <f>IF('E-2'!D26="Y",'E-2'!B26,"--")</f>
        <v>--</v>
      </c>
      <c r="C24" s="175" t="str">
        <f>IF('E-2'!D26="Y",'E-2'!C26,"--")</f>
        <v>--</v>
      </c>
      <c r="D24" s="240" t="str">
        <f>IF('E-2'!D26="Y",'E-2'!D26,"--")</f>
        <v>--</v>
      </c>
      <c r="E24" s="240" t="e">
        <f t="shared" si="0"/>
        <v>#N/A</v>
      </c>
      <c r="F24" s="233" t="str">
        <f>'E-2'!G26</f>
        <v>--</v>
      </c>
      <c r="G24" s="241" t="e">
        <f>VLOOKUP($B24,'CU-VI-RBC-2025'!$B$7:$J$390,3,FALSE)</f>
        <v>#N/A</v>
      </c>
      <c r="H24" s="234" t="e">
        <f t="shared" si="1"/>
        <v>#N/A</v>
      </c>
      <c r="I24" s="241" t="e">
        <f>VLOOKUP($B24,'CU-VI-RBC-2025'!$B$7:$J$390,4,FALSE)</f>
        <v>#N/A</v>
      </c>
      <c r="J24" s="150" t="e">
        <f t="shared" si="2"/>
        <v>#N/A</v>
      </c>
      <c r="K24" s="148" t="str">
        <f>'E-2'!I26</f>
        <v>--</v>
      </c>
      <c r="L24" s="241" t="e">
        <f>VLOOKUP($B24,'CU-VI-RBC-2025'!$B$7:$J$390,8,FALSE)</f>
        <v>#N/A</v>
      </c>
      <c r="M24" s="235" t="e">
        <f t="shared" si="3"/>
        <v>#N/A</v>
      </c>
      <c r="N24" s="241" t="e">
        <f>VLOOKUP($B24,'CU-VI-RBC-2025'!$B$7:$J$390,9,FALSE)</f>
        <v>#N/A</v>
      </c>
      <c r="O24" s="150" t="e">
        <f t="shared" si="4"/>
        <v>#N/A</v>
      </c>
      <c r="P24" s="232" t="str">
        <f>'E-2'!J26</f>
        <v>--</v>
      </c>
      <c r="Q24" s="261" t="e">
        <f>VLOOKUP($B24,'CU-Acute-RBC-2024'!$B$5:$K$265,3,FALSE)</f>
        <v>#N/A</v>
      </c>
      <c r="R24" s="149" t="e">
        <f t="shared" si="5"/>
        <v>#N/A</v>
      </c>
      <c r="S24" s="148" t="str">
        <f>'E-2'!J26</f>
        <v>--</v>
      </c>
      <c r="T24" s="261" t="e">
        <f>VLOOKUP($B24,'CU-Acute-RBC-2024'!$B$5:$K$265,5,FALSE)</f>
        <v>#N/A</v>
      </c>
      <c r="U24" s="149" t="e">
        <f t="shared" si="6"/>
        <v>#N/A</v>
      </c>
      <c r="Z24" s="37" t="s">
        <v>126</v>
      </c>
      <c r="AE24" s="4"/>
      <c r="AG24" s="4"/>
    </row>
    <row r="25" spans="2:44" ht="14.25" customHeight="1">
      <c r="B25" s="239" t="str">
        <f>IF('E-2'!D27="Y",'E-2'!B27,"--")</f>
        <v>--</v>
      </c>
      <c r="C25" s="175" t="str">
        <f>IF('E-2'!D27="Y",'E-2'!C27,"--")</f>
        <v>--</v>
      </c>
      <c r="D25" s="240" t="str">
        <f>IF('E-2'!D27="Y",'E-2'!D27,"--")</f>
        <v>--</v>
      </c>
      <c r="E25" s="240" t="e">
        <f t="shared" si="0"/>
        <v>#N/A</v>
      </c>
      <c r="F25" s="233" t="str">
        <f>'E-2'!G27</f>
        <v>--</v>
      </c>
      <c r="G25" s="241" t="e">
        <f>VLOOKUP($B25,'CU-VI-RBC-2025'!$B$7:$J$390,3,FALSE)</f>
        <v>#N/A</v>
      </c>
      <c r="H25" s="234" t="e">
        <f t="shared" si="1"/>
        <v>#N/A</v>
      </c>
      <c r="I25" s="241" t="e">
        <f>VLOOKUP($B25,'CU-VI-RBC-2025'!$B$7:$J$390,4,FALSE)</f>
        <v>#N/A</v>
      </c>
      <c r="J25" s="150" t="e">
        <f t="shared" si="2"/>
        <v>#N/A</v>
      </c>
      <c r="K25" s="148" t="str">
        <f>'E-2'!I27</f>
        <v>--</v>
      </c>
      <c r="L25" s="241" t="e">
        <f>VLOOKUP($B25,'CU-VI-RBC-2025'!$B$7:$J$390,8,FALSE)</f>
        <v>#N/A</v>
      </c>
      <c r="M25" s="235" t="e">
        <f t="shared" si="3"/>
        <v>#N/A</v>
      </c>
      <c r="N25" s="241" t="e">
        <f>VLOOKUP($B25,'CU-VI-RBC-2025'!$B$7:$J$390,9,FALSE)</f>
        <v>#N/A</v>
      </c>
      <c r="O25" s="150" t="e">
        <f t="shared" si="4"/>
        <v>#N/A</v>
      </c>
      <c r="P25" s="232" t="str">
        <f>'E-2'!J27</f>
        <v>--</v>
      </c>
      <c r="Q25" s="261" t="e">
        <f>VLOOKUP($B25,'CU-Acute-RBC-2024'!$B$5:$K$265,3,FALSE)</f>
        <v>#N/A</v>
      </c>
      <c r="R25" s="149" t="e">
        <f t="shared" si="5"/>
        <v>#N/A</v>
      </c>
      <c r="S25" s="148" t="str">
        <f>'E-2'!J27</f>
        <v>--</v>
      </c>
      <c r="T25" s="261" t="e">
        <f>VLOOKUP($B25,'CU-Acute-RBC-2024'!$B$5:$K$265,5,FALSE)</f>
        <v>#N/A</v>
      </c>
      <c r="U25" s="149" t="e">
        <f t="shared" si="6"/>
        <v>#N/A</v>
      </c>
      <c r="Z25" s="37"/>
      <c r="AE25" s="4"/>
      <c r="AG25" s="4"/>
    </row>
    <row r="26" spans="2:44" ht="14.25" customHeight="1">
      <c r="B26" s="239" t="str">
        <f>IF('E-2'!D28="Y",'E-2'!B28,"--")</f>
        <v>--</v>
      </c>
      <c r="C26" s="175" t="str">
        <f>IF('E-2'!D28="Y",'E-2'!C28,"--")</f>
        <v>--</v>
      </c>
      <c r="D26" s="240" t="str">
        <f>IF('E-2'!D28="Y",'E-2'!D28,"--")</f>
        <v>--</v>
      </c>
      <c r="E26" s="240" t="e">
        <f t="shared" si="0"/>
        <v>#N/A</v>
      </c>
      <c r="F26" s="233" t="str">
        <f>'E-2'!G28</f>
        <v>--</v>
      </c>
      <c r="G26" s="241" t="e">
        <f>VLOOKUP($B26,'CU-VI-RBC-2025'!$B$7:$J$390,3,FALSE)</f>
        <v>#N/A</v>
      </c>
      <c r="H26" s="234" t="e">
        <f t="shared" si="1"/>
        <v>#N/A</v>
      </c>
      <c r="I26" s="241" t="e">
        <f>VLOOKUP($B26,'CU-VI-RBC-2025'!$B$7:$J$390,4,FALSE)</f>
        <v>#N/A</v>
      </c>
      <c r="J26" s="150" t="e">
        <f t="shared" si="2"/>
        <v>#N/A</v>
      </c>
      <c r="K26" s="148" t="str">
        <f>'E-2'!I28</f>
        <v>--</v>
      </c>
      <c r="L26" s="241" t="e">
        <f>VLOOKUP($B26,'CU-VI-RBC-2025'!$B$7:$J$390,8,FALSE)</f>
        <v>#N/A</v>
      </c>
      <c r="M26" s="235" t="e">
        <f t="shared" si="3"/>
        <v>#N/A</v>
      </c>
      <c r="N26" s="241" t="e">
        <f>VLOOKUP($B26,'CU-VI-RBC-2025'!$B$7:$J$390,9,FALSE)</f>
        <v>#N/A</v>
      </c>
      <c r="O26" s="150" t="e">
        <f t="shared" si="4"/>
        <v>#N/A</v>
      </c>
      <c r="P26" s="232" t="str">
        <f>'E-2'!J28</f>
        <v>--</v>
      </c>
      <c r="Q26" s="261" t="e">
        <f>VLOOKUP($B26,'CU-Acute-RBC-2024'!$B$5:$K$265,3,FALSE)</f>
        <v>#N/A</v>
      </c>
      <c r="R26" s="149" t="e">
        <f t="shared" si="5"/>
        <v>#N/A</v>
      </c>
      <c r="S26" s="148" t="str">
        <f>'E-2'!J28</f>
        <v>--</v>
      </c>
      <c r="T26" s="261" t="e">
        <f>VLOOKUP($B26,'CU-Acute-RBC-2024'!$B$5:$K$265,5,FALSE)</f>
        <v>#N/A</v>
      </c>
      <c r="U26" s="149" t="e">
        <f t="shared" si="6"/>
        <v>#N/A</v>
      </c>
      <c r="Z26"/>
      <c r="AA26" s="5" t="s">
        <v>123</v>
      </c>
      <c r="AE26" s="4"/>
      <c r="AG26" s="4"/>
    </row>
    <row r="27" spans="2:44" ht="14.25" customHeight="1">
      <c r="B27" s="239" t="str">
        <f>IF('E-2'!D29="Y",'E-2'!B29,"--")</f>
        <v>--</v>
      </c>
      <c r="C27" s="175" t="str">
        <f>IF('E-2'!D29="Y",'E-2'!C29,"--")</f>
        <v>--</v>
      </c>
      <c r="D27" s="240" t="str">
        <f>IF('E-2'!D29="Y",'E-2'!D29,"--")</f>
        <v>--</v>
      </c>
      <c r="E27" s="240" t="e">
        <f t="shared" si="0"/>
        <v>#N/A</v>
      </c>
      <c r="F27" s="233" t="str">
        <f>'E-2'!G29</f>
        <v>--</v>
      </c>
      <c r="G27" s="241" t="e">
        <f>VLOOKUP($B27,'CU-VI-RBC-2025'!$B$7:$J$390,3,FALSE)</f>
        <v>#N/A</v>
      </c>
      <c r="H27" s="234" t="e">
        <f t="shared" si="1"/>
        <v>#N/A</v>
      </c>
      <c r="I27" s="241" t="e">
        <f>VLOOKUP($B27,'CU-VI-RBC-2025'!$B$7:$J$390,4,FALSE)</f>
        <v>#N/A</v>
      </c>
      <c r="J27" s="150" t="e">
        <f t="shared" si="2"/>
        <v>#N/A</v>
      </c>
      <c r="K27" s="148" t="str">
        <f>'E-2'!I29</f>
        <v>--</v>
      </c>
      <c r="L27" s="241" t="e">
        <f>VLOOKUP($B27,'CU-VI-RBC-2025'!$B$7:$J$390,8,FALSE)</f>
        <v>#N/A</v>
      </c>
      <c r="M27" s="235" t="e">
        <f t="shared" si="3"/>
        <v>#N/A</v>
      </c>
      <c r="N27" s="241" t="e">
        <f>VLOOKUP($B27,'CU-VI-RBC-2025'!$B$7:$J$390,9,FALSE)</f>
        <v>#N/A</v>
      </c>
      <c r="O27" s="150" t="e">
        <f t="shared" si="4"/>
        <v>#N/A</v>
      </c>
      <c r="P27" s="232" t="str">
        <f>'E-2'!J29</f>
        <v>--</v>
      </c>
      <c r="Q27" s="261" t="e">
        <f>VLOOKUP($B27,'CU-Acute-RBC-2024'!$B$5:$K$265,3,FALSE)</f>
        <v>#N/A</v>
      </c>
      <c r="R27" s="149" t="e">
        <f t="shared" si="5"/>
        <v>#N/A</v>
      </c>
      <c r="S27" s="148" t="str">
        <f>'E-2'!J29</f>
        <v>--</v>
      </c>
      <c r="T27" s="261" t="e">
        <f>VLOOKUP($B27,'CU-Acute-RBC-2024'!$B$5:$K$265,5,FALSE)</f>
        <v>#N/A</v>
      </c>
      <c r="U27" s="149" t="e">
        <f t="shared" si="6"/>
        <v>#N/A</v>
      </c>
      <c r="Z27"/>
      <c r="AA27" s="5" t="s">
        <v>124</v>
      </c>
      <c r="AE27" s="4"/>
      <c r="AG27" s="4"/>
    </row>
    <row r="28" spans="2:44" ht="14.25" customHeight="1">
      <c r="B28" s="239" t="str">
        <f>IF('E-2'!D30="Y",'E-2'!B30,"--")</f>
        <v>--</v>
      </c>
      <c r="C28" s="175" t="str">
        <f>IF('E-2'!D30="Y",'E-2'!C30,"--")</f>
        <v>--</v>
      </c>
      <c r="D28" s="240" t="str">
        <f>IF('E-2'!D30="Y",'E-2'!D30,"--")</f>
        <v>--</v>
      </c>
      <c r="E28" s="240" t="e">
        <f t="shared" si="0"/>
        <v>#N/A</v>
      </c>
      <c r="F28" s="233" t="str">
        <f>'E-2'!G30</f>
        <v>--</v>
      </c>
      <c r="G28" s="241" t="e">
        <f>VLOOKUP($B28,'CU-VI-RBC-2025'!$B$7:$J$390,3,FALSE)</f>
        <v>#N/A</v>
      </c>
      <c r="H28" s="234" t="e">
        <f t="shared" si="1"/>
        <v>#N/A</v>
      </c>
      <c r="I28" s="241" t="e">
        <f>VLOOKUP($B28,'CU-VI-RBC-2025'!$B$7:$J$390,4,FALSE)</f>
        <v>#N/A</v>
      </c>
      <c r="J28" s="150" t="e">
        <f t="shared" si="2"/>
        <v>#N/A</v>
      </c>
      <c r="K28" s="148" t="str">
        <f>'E-2'!I30</f>
        <v>--</v>
      </c>
      <c r="L28" s="241" t="e">
        <f>VLOOKUP($B28,'CU-VI-RBC-2025'!$B$7:$J$390,8,FALSE)</f>
        <v>#N/A</v>
      </c>
      <c r="M28" s="235" t="e">
        <f t="shared" si="3"/>
        <v>#N/A</v>
      </c>
      <c r="N28" s="241" t="e">
        <f>VLOOKUP($B28,'CU-VI-RBC-2025'!$B$7:$J$390,9,FALSE)</f>
        <v>#N/A</v>
      </c>
      <c r="O28" s="150" t="e">
        <f t="shared" si="4"/>
        <v>#N/A</v>
      </c>
      <c r="P28" s="232" t="str">
        <f>'E-2'!J30</f>
        <v>--</v>
      </c>
      <c r="Q28" s="261" t="e">
        <f>VLOOKUP($B28,'CU-Acute-RBC-2024'!$B$5:$K$265,3,FALSE)</f>
        <v>#N/A</v>
      </c>
      <c r="R28" s="149" t="e">
        <f t="shared" si="5"/>
        <v>#N/A</v>
      </c>
      <c r="S28" s="148" t="str">
        <f>'E-2'!J30</f>
        <v>--</v>
      </c>
      <c r="T28" s="261" t="e">
        <f>VLOOKUP($B28,'CU-Acute-RBC-2024'!$B$5:$K$265,5,FALSE)</f>
        <v>#N/A</v>
      </c>
      <c r="U28" s="149" t="e">
        <f t="shared" si="6"/>
        <v>#N/A</v>
      </c>
      <c r="AA28" s="5" t="s">
        <v>125</v>
      </c>
      <c r="AE28" s="4"/>
      <c r="AG28" s="4"/>
    </row>
    <row r="29" spans="2:44" ht="14.25" customHeight="1">
      <c r="B29" s="239" t="str">
        <f>IF('E-2'!D31="Y",'E-2'!B31,"--")</f>
        <v>--</v>
      </c>
      <c r="C29" s="175" t="str">
        <f>IF('E-2'!D31="Y",'E-2'!C31,"--")</f>
        <v>--</v>
      </c>
      <c r="D29" s="240" t="str">
        <f>IF('E-2'!D31="Y",'E-2'!D31,"--")</f>
        <v>--</v>
      </c>
      <c r="E29" s="240" t="e">
        <f t="shared" si="0"/>
        <v>#N/A</v>
      </c>
      <c r="F29" s="233" t="str">
        <f>'E-2'!G31</f>
        <v>--</v>
      </c>
      <c r="G29" s="241" t="e">
        <f>VLOOKUP($B29,'CU-VI-RBC-2025'!$B$7:$J$390,3,FALSE)</f>
        <v>#N/A</v>
      </c>
      <c r="H29" s="234" t="e">
        <f t="shared" si="1"/>
        <v>#N/A</v>
      </c>
      <c r="I29" s="241" t="e">
        <f>VLOOKUP($B29,'CU-VI-RBC-2025'!$B$7:$J$390,4,FALSE)</f>
        <v>#N/A</v>
      </c>
      <c r="J29" s="150" t="e">
        <f t="shared" si="2"/>
        <v>#N/A</v>
      </c>
      <c r="K29" s="148" t="str">
        <f>'E-2'!I31</f>
        <v>--</v>
      </c>
      <c r="L29" s="241" t="e">
        <f>VLOOKUP($B29,'CU-VI-RBC-2025'!$B$7:$J$390,8,FALSE)</f>
        <v>#N/A</v>
      </c>
      <c r="M29" s="235" t="e">
        <f t="shared" si="3"/>
        <v>#N/A</v>
      </c>
      <c r="N29" s="241" t="e">
        <f>VLOOKUP($B29,'CU-VI-RBC-2025'!$B$7:$J$390,9,FALSE)</f>
        <v>#N/A</v>
      </c>
      <c r="O29" s="150" t="e">
        <f t="shared" si="4"/>
        <v>#N/A</v>
      </c>
      <c r="P29" s="232" t="str">
        <f>'E-2'!J31</f>
        <v>--</v>
      </c>
      <c r="Q29" s="261" t="e">
        <f>VLOOKUP($B29,'CU-Acute-RBC-2024'!$B$5:$K$265,3,FALSE)</f>
        <v>#N/A</v>
      </c>
      <c r="R29" s="149" t="e">
        <f t="shared" si="5"/>
        <v>#N/A</v>
      </c>
      <c r="S29" s="148" t="str">
        <f>'E-2'!J31</f>
        <v>--</v>
      </c>
      <c r="T29" s="261" t="e">
        <f>VLOOKUP($B29,'CU-Acute-RBC-2024'!$B$5:$K$265,5,FALSE)</f>
        <v>#N/A</v>
      </c>
      <c r="U29" s="149" t="e">
        <f t="shared" si="6"/>
        <v>#N/A</v>
      </c>
      <c r="AE29" s="4"/>
      <c r="AG29" s="4"/>
    </row>
    <row r="30" spans="2:44" ht="14.25" customHeight="1">
      <c r="B30" s="239" t="str">
        <f>IF('E-2'!D32="Y",'E-2'!B32,"--")</f>
        <v>--</v>
      </c>
      <c r="C30" s="175" t="str">
        <f>IF('E-2'!D32="Y",'E-2'!C32,"--")</f>
        <v>--</v>
      </c>
      <c r="D30" s="240" t="str">
        <f>IF('E-2'!D32="Y",'E-2'!D32,"--")</f>
        <v>--</v>
      </c>
      <c r="E30" s="240" t="e">
        <f t="shared" si="0"/>
        <v>#N/A</v>
      </c>
      <c r="F30" s="233" t="str">
        <f>'E-2'!G32</f>
        <v>--</v>
      </c>
      <c r="G30" s="241" t="e">
        <f>VLOOKUP($B30,'CU-VI-RBC-2025'!$B$7:$J$390,3,FALSE)</f>
        <v>#N/A</v>
      </c>
      <c r="H30" s="234" t="e">
        <f t="shared" si="1"/>
        <v>#N/A</v>
      </c>
      <c r="I30" s="241" t="e">
        <f>VLOOKUP($B30,'CU-VI-RBC-2025'!$B$7:$J$390,4,FALSE)</f>
        <v>#N/A</v>
      </c>
      <c r="J30" s="150" t="e">
        <f t="shared" si="2"/>
        <v>#N/A</v>
      </c>
      <c r="K30" s="148" t="str">
        <f>'E-2'!I32</f>
        <v>--</v>
      </c>
      <c r="L30" s="241" t="e">
        <f>VLOOKUP($B30,'CU-VI-RBC-2025'!$B$7:$J$390,8,FALSE)</f>
        <v>#N/A</v>
      </c>
      <c r="M30" s="235" t="e">
        <f t="shared" si="3"/>
        <v>#N/A</v>
      </c>
      <c r="N30" s="241" t="e">
        <f>VLOOKUP($B30,'CU-VI-RBC-2025'!$B$7:$J$390,9,FALSE)</f>
        <v>#N/A</v>
      </c>
      <c r="O30" s="150" t="e">
        <f t="shared" si="4"/>
        <v>#N/A</v>
      </c>
      <c r="P30" s="232" t="str">
        <f>'E-2'!J32</f>
        <v>--</v>
      </c>
      <c r="Q30" s="261" t="e">
        <f>VLOOKUP($B30,'CU-Acute-RBC-2024'!$B$5:$K$265,3,FALSE)</f>
        <v>#N/A</v>
      </c>
      <c r="R30" s="149" t="e">
        <f t="shared" si="5"/>
        <v>#N/A</v>
      </c>
      <c r="S30" s="148" t="str">
        <f>'E-2'!J32</f>
        <v>--</v>
      </c>
      <c r="T30" s="261" t="e">
        <f>VLOOKUP($B30,'CU-Acute-RBC-2024'!$B$5:$K$265,5,FALSE)</f>
        <v>#N/A</v>
      </c>
      <c r="U30" s="149" t="e">
        <f t="shared" si="6"/>
        <v>#N/A</v>
      </c>
      <c r="AE30" s="4"/>
      <c r="AG30" s="4"/>
    </row>
    <row r="31" spans="2:44" ht="15" customHeight="1">
      <c r="B31" s="239" t="str">
        <f>IF('E-2'!D33="Y",'E-2'!B33,"--")</f>
        <v>--</v>
      </c>
      <c r="C31" s="175" t="str">
        <f>IF('E-2'!D33="Y",'E-2'!C33,"--")</f>
        <v>--</v>
      </c>
      <c r="D31" s="240" t="str">
        <f>IF('E-2'!D33="Y",'E-2'!D33,"--")</f>
        <v>--</v>
      </c>
      <c r="E31" s="240" t="e">
        <f t="shared" si="0"/>
        <v>#N/A</v>
      </c>
      <c r="F31" s="233" t="str">
        <f>'E-2'!G33</f>
        <v>--</v>
      </c>
      <c r="G31" s="241" t="e">
        <f>VLOOKUP($B31,'CU-VI-RBC-2025'!$B$7:$J$390,3,FALSE)</f>
        <v>#N/A</v>
      </c>
      <c r="H31" s="234" t="e">
        <f t="shared" si="1"/>
        <v>#N/A</v>
      </c>
      <c r="I31" s="241" t="e">
        <f>VLOOKUP($B31,'CU-VI-RBC-2025'!$B$7:$J$390,4,FALSE)</f>
        <v>#N/A</v>
      </c>
      <c r="J31" s="150" t="e">
        <f t="shared" si="2"/>
        <v>#N/A</v>
      </c>
      <c r="K31" s="148" t="str">
        <f>'E-2'!I33</f>
        <v>--</v>
      </c>
      <c r="L31" s="241" t="e">
        <f>VLOOKUP($B31,'CU-VI-RBC-2025'!$B$7:$J$390,8,FALSE)</f>
        <v>#N/A</v>
      </c>
      <c r="M31" s="235" t="e">
        <f t="shared" si="3"/>
        <v>#N/A</v>
      </c>
      <c r="N31" s="241" t="e">
        <f>VLOOKUP($B31,'CU-VI-RBC-2025'!$B$7:$J$390,9,FALSE)</f>
        <v>#N/A</v>
      </c>
      <c r="O31" s="150" t="e">
        <f t="shared" si="4"/>
        <v>#N/A</v>
      </c>
      <c r="P31" s="232" t="str">
        <f>'E-2'!J33</f>
        <v>--</v>
      </c>
      <c r="Q31" s="261" t="e">
        <f>VLOOKUP($B31,'CU-Acute-RBC-2024'!$B$5:$K$265,3,FALSE)</f>
        <v>#N/A</v>
      </c>
      <c r="R31" s="149" t="e">
        <f t="shared" si="5"/>
        <v>#N/A</v>
      </c>
      <c r="S31" s="148" t="str">
        <f>'E-2'!J33</f>
        <v>--</v>
      </c>
      <c r="T31" s="261" t="e">
        <f>VLOOKUP($B31,'CU-Acute-RBC-2024'!$B$5:$K$265,5,FALSE)</f>
        <v>#N/A</v>
      </c>
      <c r="U31" s="149" t="e">
        <f t="shared" si="6"/>
        <v>#N/A</v>
      </c>
      <c r="AA31"/>
      <c r="AB31"/>
      <c r="AE31" s="4"/>
      <c r="AG31" s="4"/>
    </row>
    <row r="32" spans="2:44" ht="14.25" customHeight="1">
      <c r="B32" s="239" t="str">
        <f>IF('E-2'!D34="Y",'E-2'!B34,"--")</f>
        <v>--</v>
      </c>
      <c r="C32" s="175" t="str">
        <f>IF('E-2'!D34="Y",'E-2'!C34,"--")</f>
        <v>--</v>
      </c>
      <c r="D32" s="240" t="str">
        <f>IF('E-2'!D34="Y",'E-2'!D34,"--")</f>
        <v>--</v>
      </c>
      <c r="E32" s="240" t="e">
        <f t="shared" si="0"/>
        <v>#N/A</v>
      </c>
      <c r="F32" s="233" t="str">
        <f>'E-2'!G34</f>
        <v>--</v>
      </c>
      <c r="G32" s="241" t="e">
        <f>VLOOKUP($B32,'CU-VI-RBC-2025'!$B$7:$J$390,3,FALSE)</f>
        <v>#N/A</v>
      </c>
      <c r="H32" s="234" t="e">
        <f t="shared" si="1"/>
        <v>#N/A</v>
      </c>
      <c r="I32" s="241" t="e">
        <f>VLOOKUP($B32,'CU-VI-RBC-2025'!$B$7:$J$390,4,FALSE)</f>
        <v>#N/A</v>
      </c>
      <c r="J32" s="150" t="e">
        <f t="shared" si="2"/>
        <v>#N/A</v>
      </c>
      <c r="K32" s="148" t="str">
        <f>'E-2'!I34</f>
        <v>--</v>
      </c>
      <c r="L32" s="241" t="e">
        <f>VLOOKUP($B32,'CU-VI-RBC-2025'!$B$7:$J$390,8,FALSE)</f>
        <v>#N/A</v>
      </c>
      <c r="M32" s="235" t="e">
        <f t="shared" si="3"/>
        <v>#N/A</v>
      </c>
      <c r="N32" s="241" t="e">
        <f>VLOOKUP($B32,'CU-VI-RBC-2025'!$B$7:$J$390,9,FALSE)</f>
        <v>#N/A</v>
      </c>
      <c r="O32" s="150" t="e">
        <f t="shared" si="4"/>
        <v>#N/A</v>
      </c>
      <c r="P32" s="232" t="str">
        <f>'E-2'!J34</f>
        <v>--</v>
      </c>
      <c r="Q32" s="261" t="e">
        <f>VLOOKUP($B32,'CU-Acute-RBC-2024'!$B$5:$K$265,3,FALSE)</f>
        <v>#N/A</v>
      </c>
      <c r="R32" s="149" t="e">
        <f t="shared" si="5"/>
        <v>#N/A</v>
      </c>
      <c r="S32" s="148" t="str">
        <f>'E-2'!J34</f>
        <v>--</v>
      </c>
      <c r="T32" s="261" t="e">
        <f>VLOOKUP($B32,'CU-Acute-RBC-2024'!$B$5:$K$265,5,FALSE)</f>
        <v>#N/A</v>
      </c>
      <c r="U32" s="149" t="e">
        <f t="shared" si="6"/>
        <v>#N/A</v>
      </c>
      <c r="AA32"/>
      <c r="AB32"/>
      <c r="AE32" s="4"/>
      <c r="AG32" s="4"/>
    </row>
    <row r="33" spans="2:21" ht="14.25" customHeight="1">
      <c r="B33" s="239" t="str">
        <f>IF('E-2'!D35="Y",'E-2'!B35,"--")</f>
        <v>--</v>
      </c>
      <c r="C33" s="175" t="str">
        <f>IF('E-2'!D35="Y",'E-2'!C35,"--")</f>
        <v>--</v>
      </c>
      <c r="D33" s="240" t="str">
        <f>IF('E-2'!D35="Y",'E-2'!D35,"--")</f>
        <v>--</v>
      </c>
      <c r="E33" s="240" t="e">
        <f t="shared" si="0"/>
        <v>#N/A</v>
      </c>
      <c r="F33" s="233" t="str">
        <f>'E-2'!G35</f>
        <v>--</v>
      </c>
      <c r="G33" s="241" t="e">
        <f>VLOOKUP($B33,'CU-VI-RBC-2025'!$B$7:$J$390,3,FALSE)</f>
        <v>#N/A</v>
      </c>
      <c r="H33" s="234" t="e">
        <f t="shared" si="1"/>
        <v>#N/A</v>
      </c>
      <c r="I33" s="241" t="e">
        <f>VLOOKUP($B33,'CU-VI-RBC-2025'!$B$7:$J$390,4,FALSE)</f>
        <v>#N/A</v>
      </c>
      <c r="J33" s="150" t="e">
        <f t="shared" si="2"/>
        <v>#N/A</v>
      </c>
      <c r="K33" s="148" t="str">
        <f>'E-2'!I35</f>
        <v>--</v>
      </c>
      <c r="L33" s="241" t="e">
        <f>VLOOKUP($B33,'CU-VI-RBC-2025'!$B$7:$J$390,8,FALSE)</f>
        <v>#N/A</v>
      </c>
      <c r="M33" s="235" t="e">
        <f t="shared" si="3"/>
        <v>#N/A</v>
      </c>
      <c r="N33" s="241" t="e">
        <f>VLOOKUP($B33,'CU-VI-RBC-2025'!$B$7:$J$390,9,FALSE)</f>
        <v>#N/A</v>
      </c>
      <c r="O33" s="150" t="e">
        <f t="shared" si="4"/>
        <v>#N/A</v>
      </c>
      <c r="P33" s="232" t="str">
        <f>'E-2'!J35</f>
        <v>--</v>
      </c>
      <c r="Q33" s="261" t="e">
        <f>VLOOKUP($B33,'CU-Acute-RBC-2024'!$B$5:$K$265,3,FALSE)</f>
        <v>#N/A</v>
      </c>
      <c r="R33" s="149" t="e">
        <f t="shared" si="5"/>
        <v>#N/A</v>
      </c>
      <c r="S33" s="148" t="str">
        <f>'E-2'!J35</f>
        <v>--</v>
      </c>
      <c r="T33" s="261" t="e">
        <f>VLOOKUP($B33,'CU-Acute-RBC-2024'!$B$5:$K$265,5,FALSE)</f>
        <v>#N/A</v>
      </c>
      <c r="U33" s="149" t="e">
        <f t="shared" si="6"/>
        <v>#N/A</v>
      </c>
    </row>
    <row r="34" spans="2:21" ht="14.25" customHeight="1">
      <c r="B34" s="239" t="str">
        <f>IF('E-2'!D36="Y",'E-2'!B36,"--")</f>
        <v>--</v>
      </c>
      <c r="C34" s="175" t="str">
        <f>IF('E-2'!D36="Y",'E-2'!C36,"--")</f>
        <v>--</v>
      </c>
      <c r="D34" s="240" t="str">
        <f>IF('E-2'!D36="Y",'E-2'!D36,"--")</f>
        <v>--</v>
      </c>
      <c r="E34" s="240" t="e">
        <f t="shared" si="0"/>
        <v>#N/A</v>
      </c>
      <c r="F34" s="233" t="str">
        <f>'E-2'!G36</f>
        <v>--</v>
      </c>
      <c r="G34" s="241" t="e">
        <f>VLOOKUP($B34,'CU-VI-RBC-2025'!$B$7:$J$390,3,FALSE)</f>
        <v>#N/A</v>
      </c>
      <c r="H34" s="234" t="e">
        <f t="shared" si="1"/>
        <v>#N/A</v>
      </c>
      <c r="I34" s="241" t="e">
        <f>VLOOKUP($B34,'CU-VI-RBC-2025'!$B$7:$J$390,4,FALSE)</f>
        <v>#N/A</v>
      </c>
      <c r="J34" s="150" t="e">
        <f t="shared" si="2"/>
        <v>#N/A</v>
      </c>
      <c r="K34" s="148" t="str">
        <f>'E-2'!I36</f>
        <v>--</v>
      </c>
      <c r="L34" s="241" t="e">
        <f>VLOOKUP($B34,'CU-VI-RBC-2025'!$B$7:$J$390,8,FALSE)</f>
        <v>#N/A</v>
      </c>
      <c r="M34" s="235" t="e">
        <f t="shared" si="3"/>
        <v>#N/A</v>
      </c>
      <c r="N34" s="241" t="e">
        <f>VLOOKUP($B34,'CU-VI-RBC-2025'!$B$7:$J$390,9,FALSE)</f>
        <v>#N/A</v>
      </c>
      <c r="O34" s="150" t="e">
        <f t="shared" si="4"/>
        <v>#N/A</v>
      </c>
      <c r="P34" s="232" t="str">
        <f>'E-2'!J36</f>
        <v>--</v>
      </c>
      <c r="Q34" s="261" t="e">
        <f>VLOOKUP($B34,'CU-Acute-RBC-2024'!$B$5:$K$265,3,FALSE)</f>
        <v>#N/A</v>
      </c>
      <c r="R34" s="149" t="e">
        <f t="shared" si="5"/>
        <v>#N/A</v>
      </c>
      <c r="S34" s="148" t="str">
        <f>'E-2'!J36</f>
        <v>--</v>
      </c>
      <c r="T34" s="261" t="e">
        <f>VLOOKUP($B34,'CU-Acute-RBC-2024'!$B$5:$K$265,5,FALSE)</f>
        <v>#N/A</v>
      </c>
      <c r="U34" s="149" t="e">
        <f t="shared" si="6"/>
        <v>#N/A</v>
      </c>
    </row>
    <row r="35" spans="2:21" ht="14.25" customHeight="1">
      <c r="B35" s="239" t="str">
        <f>IF('E-2'!D37="Y",'E-2'!B37,"--")</f>
        <v>--</v>
      </c>
      <c r="C35" s="175" t="str">
        <f>IF('E-2'!D37="Y",'E-2'!C37,"--")</f>
        <v>--</v>
      </c>
      <c r="D35" s="240" t="str">
        <f>IF('E-2'!D37="Y",'E-2'!D37,"--")</f>
        <v>--</v>
      </c>
      <c r="E35" s="240" t="e">
        <f t="shared" si="0"/>
        <v>#N/A</v>
      </c>
      <c r="F35" s="233" t="str">
        <f>'E-2'!G37</f>
        <v>--</v>
      </c>
      <c r="G35" s="241" t="e">
        <f>VLOOKUP($B35,'CU-VI-RBC-2025'!$B$7:$J$390,3,FALSE)</f>
        <v>#N/A</v>
      </c>
      <c r="H35" s="234" t="e">
        <f t="shared" si="1"/>
        <v>#N/A</v>
      </c>
      <c r="I35" s="241" t="e">
        <f>VLOOKUP($B35,'CU-VI-RBC-2025'!$B$7:$J$390,4,FALSE)</f>
        <v>#N/A</v>
      </c>
      <c r="J35" s="150" t="e">
        <f t="shared" si="2"/>
        <v>#N/A</v>
      </c>
      <c r="K35" s="148" t="str">
        <f>'E-2'!I37</f>
        <v>--</v>
      </c>
      <c r="L35" s="241" t="e">
        <f>VLOOKUP($B35,'CU-VI-RBC-2025'!$B$7:$J$390,8,FALSE)</f>
        <v>#N/A</v>
      </c>
      <c r="M35" s="235" t="e">
        <f t="shared" si="3"/>
        <v>#N/A</v>
      </c>
      <c r="N35" s="241" t="e">
        <f>VLOOKUP($B35,'CU-VI-RBC-2025'!$B$7:$J$390,9,FALSE)</f>
        <v>#N/A</v>
      </c>
      <c r="O35" s="150" t="e">
        <f t="shared" si="4"/>
        <v>#N/A</v>
      </c>
      <c r="P35" s="232" t="str">
        <f>'E-2'!J37</f>
        <v>--</v>
      </c>
      <c r="Q35" s="261" t="e">
        <f>VLOOKUP($B35,'CU-Acute-RBC-2024'!$B$5:$K$265,3,FALSE)</f>
        <v>#N/A</v>
      </c>
      <c r="R35" s="149" t="e">
        <f t="shared" si="5"/>
        <v>#N/A</v>
      </c>
      <c r="S35" s="148" t="str">
        <f>'E-2'!J37</f>
        <v>--</v>
      </c>
      <c r="T35" s="261" t="e">
        <f>VLOOKUP($B35,'CU-Acute-RBC-2024'!$B$5:$K$265,5,FALSE)</f>
        <v>#N/A</v>
      </c>
      <c r="U35" s="149" t="e">
        <f t="shared" si="6"/>
        <v>#N/A</v>
      </c>
    </row>
    <row r="36" spans="2:21" ht="14.25" customHeight="1">
      <c r="B36" s="239" t="str">
        <f>IF('E-2'!D38="Y",'E-2'!B38,"--")</f>
        <v>--</v>
      </c>
      <c r="C36" s="175" t="str">
        <f>IF('E-2'!D38="Y",'E-2'!C38,"--")</f>
        <v>--</v>
      </c>
      <c r="D36" s="240" t="str">
        <f>IF('E-2'!D38="Y",'E-2'!D38,"--")</f>
        <v>--</v>
      </c>
      <c r="E36" s="240" t="e">
        <f t="shared" si="0"/>
        <v>#N/A</v>
      </c>
      <c r="F36" s="233" t="str">
        <f>'E-2'!G38</f>
        <v>--</v>
      </c>
      <c r="G36" s="241" t="e">
        <f>VLOOKUP($B36,'CU-VI-RBC-2025'!$B$7:$J$390,3,FALSE)</f>
        <v>#N/A</v>
      </c>
      <c r="H36" s="234" t="e">
        <f t="shared" si="1"/>
        <v>#N/A</v>
      </c>
      <c r="I36" s="241" t="e">
        <f>VLOOKUP($B36,'CU-VI-RBC-2025'!$B$7:$J$390,4,FALSE)</f>
        <v>#N/A</v>
      </c>
      <c r="J36" s="150" t="e">
        <f t="shared" si="2"/>
        <v>#N/A</v>
      </c>
      <c r="K36" s="148" t="str">
        <f>'E-2'!I38</f>
        <v>--</v>
      </c>
      <c r="L36" s="241" t="e">
        <f>VLOOKUP($B36,'CU-VI-RBC-2025'!$B$7:$J$390,8,FALSE)</f>
        <v>#N/A</v>
      </c>
      <c r="M36" s="235" t="e">
        <f t="shared" si="3"/>
        <v>#N/A</v>
      </c>
      <c r="N36" s="241" t="e">
        <f>VLOOKUP($B36,'CU-VI-RBC-2025'!$B$7:$J$390,9,FALSE)</f>
        <v>#N/A</v>
      </c>
      <c r="O36" s="150" t="e">
        <f t="shared" si="4"/>
        <v>#N/A</v>
      </c>
      <c r="P36" s="232" t="str">
        <f>'E-2'!J38</f>
        <v>--</v>
      </c>
      <c r="Q36" s="261" t="e">
        <f>VLOOKUP($B36,'CU-Acute-RBC-2024'!$B$5:$K$265,3,FALSE)</f>
        <v>#N/A</v>
      </c>
      <c r="R36" s="149" t="e">
        <f t="shared" si="5"/>
        <v>#N/A</v>
      </c>
      <c r="S36" s="148" t="str">
        <f>'E-2'!J38</f>
        <v>--</v>
      </c>
      <c r="T36" s="261" t="e">
        <f>VLOOKUP($B36,'CU-Acute-RBC-2024'!$B$5:$K$265,5,FALSE)</f>
        <v>#N/A</v>
      </c>
      <c r="U36" s="149" t="e">
        <f t="shared" si="6"/>
        <v>#N/A</v>
      </c>
    </row>
    <row r="37" spans="2:21" ht="14.25" customHeight="1">
      <c r="B37" s="239" t="str">
        <f>IF('E-2'!D39="Y",'E-2'!B39,"--")</f>
        <v>--</v>
      </c>
      <c r="C37" s="175" t="str">
        <f>IF('E-2'!D39="Y",'E-2'!C39,"--")</f>
        <v>--</v>
      </c>
      <c r="D37" s="240" t="str">
        <f>IF('E-2'!D39="Y",'E-2'!D39,"--")</f>
        <v>--</v>
      </c>
      <c r="E37" s="240" t="e">
        <f t="shared" si="0"/>
        <v>#N/A</v>
      </c>
      <c r="F37" s="233" t="str">
        <f>'E-2'!G39</f>
        <v>--</v>
      </c>
      <c r="G37" s="241" t="e">
        <f>VLOOKUP($B37,'CU-VI-RBC-2025'!$B$7:$J$390,3,FALSE)</f>
        <v>#N/A</v>
      </c>
      <c r="H37" s="234" t="e">
        <f t="shared" si="1"/>
        <v>#N/A</v>
      </c>
      <c r="I37" s="241" t="e">
        <f>VLOOKUP($B37,'CU-VI-RBC-2025'!$B$7:$J$390,4,FALSE)</f>
        <v>#N/A</v>
      </c>
      <c r="J37" s="150" t="e">
        <f t="shared" si="2"/>
        <v>#N/A</v>
      </c>
      <c r="K37" s="148" t="str">
        <f>'E-2'!I39</f>
        <v>--</v>
      </c>
      <c r="L37" s="241" t="e">
        <f>VLOOKUP($B37,'CU-VI-RBC-2025'!$B$7:$J$390,8,FALSE)</f>
        <v>#N/A</v>
      </c>
      <c r="M37" s="235" t="e">
        <f t="shared" si="3"/>
        <v>#N/A</v>
      </c>
      <c r="N37" s="241" t="e">
        <f>VLOOKUP($B37,'CU-VI-RBC-2025'!$B$7:$J$390,9,FALSE)</f>
        <v>#N/A</v>
      </c>
      <c r="O37" s="150" t="e">
        <f t="shared" si="4"/>
        <v>#N/A</v>
      </c>
      <c r="P37" s="232" t="str">
        <f>'E-2'!J39</f>
        <v>--</v>
      </c>
      <c r="Q37" s="261" t="e">
        <f>VLOOKUP($B37,'CU-Acute-RBC-2024'!$B$5:$K$265,3,FALSE)</f>
        <v>#N/A</v>
      </c>
      <c r="R37" s="149" t="e">
        <f t="shared" si="5"/>
        <v>#N/A</v>
      </c>
      <c r="S37" s="148" t="str">
        <f>'E-2'!J39</f>
        <v>--</v>
      </c>
      <c r="T37" s="261" t="e">
        <f>VLOOKUP($B37,'CU-Acute-RBC-2024'!$B$5:$K$265,5,FALSE)</f>
        <v>#N/A</v>
      </c>
      <c r="U37" s="149" t="e">
        <f t="shared" si="6"/>
        <v>#N/A</v>
      </c>
    </row>
    <row r="38" spans="2:21" ht="14.25" customHeight="1">
      <c r="B38" s="239" t="str">
        <f>IF('E-2'!D40="Y",'E-2'!B40,"--")</f>
        <v>--</v>
      </c>
      <c r="C38" s="175" t="str">
        <f>IF('E-2'!D40="Y",'E-2'!C40,"--")</f>
        <v>--</v>
      </c>
      <c r="D38" s="240" t="str">
        <f>IF('E-2'!D40="Y",'E-2'!D40,"--")</f>
        <v>--</v>
      </c>
      <c r="E38" s="240" t="e">
        <f t="shared" si="0"/>
        <v>#N/A</v>
      </c>
      <c r="F38" s="233" t="str">
        <f>'E-2'!G40</f>
        <v>--</v>
      </c>
      <c r="G38" s="241" t="e">
        <f>VLOOKUP($B38,'CU-VI-RBC-2025'!$B$7:$J$390,3,FALSE)</f>
        <v>#N/A</v>
      </c>
      <c r="H38" s="234" t="e">
        <f t="shared" si="1"/>
        <v>#N/A</v>
      </c>
      <c r="I38" s="241" t="e">
        <f>VLOOKUP($B38,'CU-VI-RBC-2025'!$B$7:$J$390,4,FALSE)</f>
        <v>#N/A</v>
      </c>
      <c r="J38" s="150" t="e">
        <f t="shared" si="2"/>
        <v>#N/A</v>
      </c>
      <c r="K38" s="148" t="str">
        <f>'E-2'!I40</f>
        <v>--</v>
      </c>
      <c r="L38" s="241" t="e">
        <f>VLOOKUP($B38,'CU-VI-RBC-2025'!$B$7:$J$390,8,FALSE)</f>
        <v>#N/A</v>
      </c>
      <c r="M38" s="235" t="e">
        <f t="shared" si="3"/>
        <v>#N/A</v>
      </c>
      <c r="N38" s="241" t="e">
        <f>VLOOKUP($B38,'CU-VI-RBC-2025'!$B$7:$J$390,9,FALSE)</f>
        <v>#N/A</v>
      </c>
      <c r="O38" s="150" t="e">
        <f t="shared" si="4"/>
        <v>#N/A</v>
      </c>
      <c r="P38" s="232" t="str">
        <f>'E-2'!J40</f>
        <v>--</v>
      </c>
      <c r="Q38" s="261" t="e">
        <f>VLOOKUP($B38,'CU-Acute-RBC-2024'!$B$5:$K$265,3,FALSE)</f>
        <v>#N/A</v>
      </c>
      <c r="R38" s="149" t="e">
        <f t="shared" si="5"/>
        <v>#N/A</v>
      </c>
      <c r="S38" s="148" t="str">
        <f>'E-2'!J40</f>
        <v>--</v>
      </c>
      <c r="T38" s="261" t="e">
        <f>VLOOKUP($B38,'CU-Acute-RBC-2024'!$B$5:$K$265,5,FALSE)</f>
        <v>#N/A</v>
      </c>
      <c r="U38" s="149" t="e">
        <f t="shared" si="6"/>
        <v>#N/A</v>
      </c>
    </row>
    <row r="39" spans="2:21" ht="14.25" customHeight="1">
      <c r="B39" s="239" t="str">
        <f>IF('E-2'!D41="Y",'E-2'!B41,"--")</f>
        <v>--</v>
      </c>
      <c r="C39" s="175" t="str">
        <f>IF('E-2'!D41="Y",'E-2'!C41,"--")</f>
        <v>--</v>
      </c>
      <c r="D39" s="240" t="str">
        <f>IF('E-2'!D41="Y",'E-2'!D41,"--")</f>
        <v>--</v>
      </c>
      <c r="E39" s="240" t="e">
        <f t="shared" si="0"/>
        <v>#N/A</v>
      </c>
      <c r="F39" s="233" t="str">
        <f>'E-2'!G41</f>
        <v>--</v>
      </c>
      <c r="G39" s="241" t="e">
        <f>VLOOKUP($B39,'CU-VI-RBC-2025'!$B$7:$J$390,3,FALSE)</f>
        <v>#N/A</v>
      </c>
      <c r="H39" s="234" t="e">
        <f t="shared" si="1"/>
        <v>#N/A</v>
      </c>
      <c r="I39" s="241" t="e">
        <f>VLOOKUP($B39,'CU-VI-RBC-2025'!$B$7:$J$390,4,FALSE)</f>
        <v>#N/A</v>
      </c>
      <c r="J39" s="150" t="e">
        <f t="shared" si="2"/>
        <v>#N/A</v>
      </c>
      <c r="K39" s="148" t="str">
        <f>'E-2'!I41</f>
        <v>--</v>
      </c>
      <c r="L39" s="241" t="e">
        <f>VLOOKUP($B39,'CU-VI-RBC-2025'!$B$7:$J$390,8,FALSE)</f>
        <v>#N/A</v>
      </c>
      <c r="M39" s="235" t="e">
        <f t="shared" si="3"/>
        <v>#N/A</v>
      </c>
      <c r="N39" s="241" t="e">
        <f>VLOOKUP($B39,'CU-VI-RBC-2025'!$B$7:$J$390,9,FALSE)</f>
        <v>#N/A</v>
      </c>
      <c r="O39" s="150" t="e">
        <f t="shared" si="4"/>
        <v>#N/A</v>
      </c>
      <c r="P39" s="232" t="str">
        <f>'E-2'!J41</f>
        <v>--</v>
      </c>
      <c r="Q39" s="261" t="e">
        <f>VLOOKUP($B39,'CU-Acute-RBC-2024'!$B$5:$K$265,3,FALSE)</f>
        <v>#N/A</v>
      </c>
      <c r="R39" s="149" t="e">
        <f t="shared" si="5"/>
        <v>#N/A</v>
      </c>
      <c r="S39" s="148" t="str">
        <f>'E-2'!J41</f>
        <v>--</v>
      </c>
      <c r="T39" s="261" t="e">
        <f>VLOOKUP($B39,'CU-Acute-RBC-2024'!$B$5:$K$265,5,FALSE)</f>
        <v>#N/A</v>
      </c>
      <c r="U39" s="149" t="e">
        <f t="shared" si="6"/>
        <v>#N/A</v>
      </c>
    </row>
    <row r="40" spans="2:21" ht="14.25" customHeight="1">
      <c r="B40" s="239" t="str">
        <f>IF('E-2'!D42="Y",'E-2'!B42,"--")</f>
        <v>--</v>
      </c>
      <c r="C40" s="175" t="str">
        <f>IF('E-2'!D42="Y",'E-2'!C42,"--")</f>
        <v>--</v>
      </c>
      <c r="D40" s="240" t="str">
        <f>IF('E-2'!D42="Y",'E-2'!D42,"--")</f>
        <v>--</v>
      </c>
      <c r="E40" s="240" t="e">
        <f t="shared" si="0"/>
        <v>#N/A</v>
      </c>
      <c r="F40" s="233" t="str">
        <f>'E-2'!G42</f>
        <v>--</v>
      </c>
      <c r="G40" s="241" t="e">
        <f>VLOOKUP($B40,'CU-VI-RBC-2025'!$B$7:$J$390,3,FALSE)</f>
        <v>#N/A</v>
      </c>
      <c r="H40" s="234" t="e">
        <f t="shared" si="1"/>
        <v>#N/A</v>
      </c>
      <c r="I40" s="241" t="e">
        <f>VLOOKUP($B40,'CU-VI-RBC-2025'!$B$7:$J$390,4,FALSE)</f>
        <v>#N/A</v>
      </c>
      <c r="J40" s="150" t="e">
        <f t="shared" si="2"/>
        <v>#N/A</v>
      </c>
      <c r="K40" s="148" t="str">
        <f>'E-2'!I42</f>
        <v>--</v>
      </c>
      <c r="L40" s="241" t="e">
        <f>VLOOKUP($B40,'CU-VI-RBC-2025'!$B$7:$J$390,8,FALSE)</f>
        <v>#N/A</v>
      </c>
      <c r="M40" s="235" t="e">
        <f t="shared" si="3"/>
        <v>#N/A</v>
      </c>
      <c r="N40" s="241" t="e">
        <f>VLOOKUP($B40,'CU-VI-RBC-2025'!$B$7:$J$390,9,FALSE)</f>
        <v>#N/A</v>
      </c>
      <c r="O40" s="150" t="e">
        <f t="shared" si="4"/>
        <v>#N/A</v>
      </c>
      <c r="P40" s="232" t="str">
        <f>'E-2'!J42</f>
        <v>--</v>
      </c>
      <c r="Q40" s="261" t="e">
        <f>VLOOKUP($B40,'CU-Acute-RBC-2024'!$B$5:$K$265,3,FALSE)</f>
        <v>#N/A</v>
      </c>
      <c r="R40" s="149" t="e">
        <f t="shared" si="5"/>
        <v>#N/A</v>
      </c>
      <c r="S40" s="148" t="str">
        <f>'E-2'!J42</f>
        <v>--</v>
      </c>
      <c r="T40" s="261" t="e">
        <f>VLOOKUP($B40,'CU-Acute-RBC-2024'!$B$5:$K$265,5,FALSE)</f>
        <v>#N/A</v>
      </c>
      <c r="U40" s="149" t="e">
        <f t="shared" si="6"/>
        <v>#N/A</v>
      </c>
    </row>
    <row r="41" spans="2:21" ht="14.25" customHeight="1">
      <c r="B41" s="239" t="str">
        <f>IF('E-2'!D43="Y",'E-2'!B43,"--")</f>
        <v>--</v>
      </c>
      <c r="C41" s="175" t="str">
        <f>IF('E-2'!D43="Y",'E-2'!C43,"--")</f>
        <v>--</v>
      </c>
      <c r="D41" s="240" t="str">
        <f>IF('E-2'!D43="Y",'E-2'!D43,"--")</f>
        <v>--</v>
      </c>
      <c r="E41" s="240" t="e">
        <f t="shared" si="0"/>
        <v>#N/A</v>
      </c>
      <c r="F41" s="233" t="str">
        <f>'E-2'!G43</f>
        <v>--</v>
      </c>
      <c r="G41" s="241" t="e">
        <f>VLOOKUP($B41,'CU-VI-RBC-2025'!$B$7:$J$390,3,FALSE)</f>
        <v>#N/A</v>
      </c>
      <c r="H41" s="234" t="e">
        <f t="shared" si="1"/>
        <v>#N/A</v>
      </c>
      <c r="I41" s="241" t="e">
        <f>VLOOKUP($B41,'CU-VI-RBC-2025'!$B$7:$J$390,4,FALSE)</f>
        <v>#N/A</v>
      </c>
      <c r="J41" s="150" t="e">
        <f t="shared" si="2"/>
        <v>#N/A</v>
      </c>
      <c r="K41" s="148" t="str">
        <f>'E-2'!I43</f>
        <v>--</v>
      </c>
      <c r="L41" s="241" t="e">
        <f>VLOOKUP($B41,'CU-VI-RBC-2025'!$B$7:$J$390,8,FALSE)</f>
        <v>#N/A</v>
      </c>
      <c r="M41" s="235" t="e">
        <f t="shared" si="3"/>
        <v>#N/A</v>
      </c>
      <c r="N41" s="241" t="e">
        <f>VLOOKUP($B41,'CU-VI-RBC-2025'!$B$7:$J$390,9,FALSE)</f>
        <v>#N/A</v>
      </c>
      <c r="O41" s="150" t="e">
        <f t="shared" si="4"/>
        <v>#N/A</v>
      </c>
      <c r="P41" s="232" t="str">
        <f>'E-2'!J43</f>
        <v>--</v>
      </c>
      <c r="Q41" s="261" t="e">
        <f>VLOOKUP($B41,'CU-Acute-RBC-2024'!$B$5:$K$265,3,FALSE)</f>
        <v>#N/A</v>
      </c>
      <c r="R41" s="149" t="e">
        <f t="shared" si="5"/>
        <v>#N/A</v>
      </c>
      <c r="S41" s="148" t="str">
        <f>'E-2'!J43</f>
        <v>--</v>
      </c>
      <c r="T41" s="261" t="e">
        <f>VLOOKUP($B41,'CU-Acute-RBC-2024'!$B$5:$K$265,5,FALSE)</f>
        <v>#N/A</v>
      </c>
      <c r="U41" s="149" t="e">
        <f t="shared" si="6"/>
        <v>#N/A</v>
      </c>
    </row>
    <row r="42" spans="2:21" ht="14.25" customHeight="1">
      <c r="B42" s="239" t="str">
        <f>IF('E-2'!D44="Y",'E-2'!B44,"--")</f>
        <v>--</v>
      </c>
      <c r="C42" s="175" t="str">
        <f>IF('E-2'!D44="Y",'E-2'!C44,"--")</f>
        <v>--</v>
      </c>
      <c r="D42" s="240" t="str">
        <f>IF('E-2'!D44="Y",'E-2'!D44,"--")</f>
        <v>--</v>
      </c>
      <c r="E42" s="240" t="e">
        <f t="shared" si="0"/>
        <v>#N/A</v>
      </c>
      <c r="F42" s="233" t="str">
        <f>'E-2'!G44</f>
        <v>--</v>
      </c>
      <c r="G42" s="241" t="e">
        <f>VLOOKUP($B42,'CU-VI-RBC-2025'!$B$7:$J$390,3,FALSE)</f>
        <v>#N/A</v>
      </c>
      <c r="H42" s="234" t="e">
        <f t="shared" si="1"/>
        <v>#N/A</v>
      </c>
      <c r="I42" s="241" t="e">
        <f>VLOOKUP($B42,'CU-VI-RBC-2025'!$B$7:$J$390,4,FALSE)</f>
        <v>#N/A</v>
      </c>
      <c r="J42" s="150" t="e">
        <f t="shared" si="2"/>
        <v>#N/A</v>
      </c>
      <c r="K42" s="148" t="str">
        <f>'E-2'!I44</f>
        <v>--</v>
      </c>
      <c r="L42" s="241" t="e">
        <f>VLOOKUP($B42,'CU-VI-RBC-2025'!$B$7:$J$390,8,FALSE)</f>
        <v>#N/A</v>
      </c>
      <c r="M42" s="235" t="e">
        <f t="shared" si="3"/>
        <v>#N/A</v>
      </c>
      <c r="N42" s="241" t="e">
        <f>VLOOKUP($B42,'CU-VI-RBC-2025'!$B$7:$J$390,9,FALSE)</f>
        <v>#N/A</v>
      </c>
      <c r="O42" s="150" t="e">
        <f t="shared" si="4"/>
        <v>#N/A</v>
      </c>
      <c r="P42" s="232" t="str">
        <f>'E-2'!J44</f>
        <v>--</v>
      </c>
      <c r="Q42" s="261" t="e">
        <f>VLOOKUP($B42,'CU-Acute-RBC-2024'!$B$5:$K$265,3,FALSE)</f>
        <v>#N/A</v>
      </c>
      <c r="R42" s="149" t="e">
        <f t="shared" si="5"/>
        <v>#N/A</v>
      </c>
      <c r="S42" s="148" t="str">
        <f>'E-2'!J44</f>
        <v>--</v>
      </c>
      <c r="T42" s="261" t="e">
        <f>VLOOKUP($B42,'CU-Acute-RBC-2024'!$B$5:$K$265,5,FALSE)</f>
        <v>#N/A</v>
      </c>
      <c r="U42" s="149" t="e">
        <f t="shared" si="6"/>
        <v>#N/A</v>
      </c>
    </row>
    <row r="43" spans="2:21" ht="14.25" customHeight="1">
      <c r="B43" s="239" t="str">
        <f>IF('E-2'!D45="Y",'E-2'!B45,"--")</f>
        <v>--</v>
      </c>
      <c r="C43" s="175" t="str">
        <f>IF('E-2'!D45="Y",'E-2'!C45,"--")</f>
        <v>--</v>
      </c>
      <c r="D43" s="240" t="str">
        <f>IF('E-2'!D45="Y",'E-2'!D45,"--")</f>
        <v>--</v>
      </c>
      <c r="E43" s="240" t="e">
        <f t="shared" si="0"/>
        <v>#N/A</v>
      </c>
      <c r="F43" s="233" t="str">
        <f>'E-2'!G45</f>
        <v>--</v>
      </c>
      <c r="G43" s="241" t="e">
        <f>VLOOKUP($B43,'CU-VI-RBC-2025'!$B$7:$J$390,3,FALSE)</f>
        <v>#N/A</v>
      </c>
      <c r="H43" s="234" t="e">
        <f t="shared" si="1"/>
        <v>#N/A</v>
      </c>
      <c r="I43" s="241" t="e">
        <f>VLOOKUP($B43,'CU-VI-RBC-2025'!$B$7:$J$390,4,FALSE)</f>
        <v>#N/A</v>
      </c>
      <c r="J43" s="150" t="e">
        <f t="shared" si="2"/>
        <v>#N/A</v>
      </c>
      <c r="K43" s="148" t="str">
        <f>'E-2'!I45</f>
        <v>--</v>
      </c>
      <c r="L43" s="241" t="e">
        <f>VLOOKUP($B43,'CU-VI-RBC-2025'!$B$7:$J$390,8,FALSE)</f>
        <v>#N/A</v>
      </c>
      <c r="M43" s="235" t="e">
        <f t="shared" si="3"/>
        <v>#N/A</v>
      </c>
      <c r="N43" s="241" t="e">
        <f>VLOOKUP($B43,'CU-VI-RBC-2025'!$B$7:$J$390,9,FALSE)</f>
        <v>#N/A</v>
      </c>
      <c r="O43" s="150" t="e">
        <f t="shared" si="4"/>
        <v>#N/A</v>
      </c>
      <c r="P43" s="232" t="str">
        <f>'E-2'!J45</f>
        <v>--</v>
      </c>
      <c r="Q43" s="261" t="e">
        <f>VLOOKUP($B43,'CU-Acute-RBC-2024'!$B$5:$K$265,3,FALSE)</f>
        <v>#N/A</v>
      </c>
      <c r="R43" s="149" t="e">
        <f t="shared" si="5"/>
        <v>#N/A</v>
      </c>
      <c r="S43" s="148" t="str">
        <f>'E-2'!J45</f>
        <v>--</v>
      </c>
      <c r="T43" s="261" t="e">
        <f>VLOOKUP($B43,'CU-Acute-RBC-2024'!$B$5:$K$265,5,FALSE)</f>
        <v>#N/A</v>
      </c>
      <c r="U43" s="149" t="e">
        <f t="shared" si="6"/>
        <v>#N/A</v>
      </c>
    </row>
    <row r="44" spans="2:21" ht="14.25" customHeight="1">
      <c r="B44" s="239" t="str">
        <f>IF('E-2'!D46="Y",'E-2'!B46,"--")</f>
        <v>--</v>
      </c>
      <c r="C44" s="175" t="str">
        <f>IF('E-2'!D46="Y",'E-2'!C46,"--")</f>
        <v>--</v>
      </c>
      <c r="D44" s="240" t="str">
        <f>IF('E-2'!D46="Y",'E-2'!D46,"--")</f>
        <v>--</v>
      </c>
      <c r="E44" s="240" t="e">
        <f t="shared" si="0"/>
        <v>#N/A</v>
      </c>
      <c r="F44" s="233" t="str">
        <f>'E-2'!G46</f>
        <v>--</v>
      </c>
      <c r="G44" s="241" t="e">
        <f>VLOOKUP($B44,'CU-VI-RBC-2025'!$B$7:$J$390,3,FALSE)</f>
        <v>#N/A</v>
      </c>
      <c r="H44" s="234" t="e">
        <f t="shared" si="1"/>
        <v>#N/A</v>
      </c>
      <c r="I44" s="241" t="e">
        <f>VLOOKUP($B44,'CU-VI-RBC-2025'!$B$7:$J$390,4,FALSE)</f>
        <v>#N/A</v>
      </c>
      <c r="J44" s="150" t="e">
        <f t="shared" si="2"/>
        <v>#N/A</v>
      </c>
      <c r="K44" s="148" t="str">
        <f>'E-2'!I46</f>
        <v>--</v>
      </c>
      <c r="L44" s="241" t="e">
        <f>VLOOKUP($B44,'CU-VI-RBC-2025'!$B$7:$J$390,8,FALSE)</f>
        <v>#N/A</v>
      </c>
      <c r="M44" s="235" t="e">
        <f t="shared" si="3"/>
        <v>#N/A</v>
      </c>
      <c r="N44" s="241" t="e">
        <f>VLOOKUP($B44,'CU-VI-RBC-2025'!$B$7:$J$390,9,FALSE)</f>
        <v>#N/A</v>
      </c>
      <c r="O44" s="150" t="e">
        <f t="shared" si="4"/>
        <v>#N/A</v>
      </c>
      <c r="P44" s="232" t="str">
        <f>'E-2'!J46</f>
        <v>--</v>
      </c>
      <c r="Q44" s="261" t="e">
        <f>VLOOKUP($B44,'CU-Acute-RBC-2024'!$B$5:$K$265,3,FALSE)</f>
        <v>#N/A</v>
      </c>
      <c r="R44" s="149" t="e">
        <f t="shared" si="5"/>
        <v>#N/A</v>
      </c>
      <c r="S44" s="148" t="str">
        <f>'E-2'!J46</f>
        <v>--</v>
      </c>
      <c r="T44" s="261" t="e">
        <f>VLOOKUP($B44,'CU-Acute-RBC-2024'!$B$5:$K$265,5,FALSE)</f>
        <v>#N/A</v>
      </c>
      <c r="U44" s="149" t="e">
        <f t="shared" si="6"/>
        <v>#N/A</v>
      </c>
    </row>
    <row r="45" spans="2:21" ht="15" customHeight="1">
      <c r="B45" s="239" t="str">
        <f>IF('E-2'!D47="Y",'E-2'!B47,"--")</f>
        <v>--</v>
      </c>
      <c r="C45" s="175" t="str">
        <f>IF('E-2'!D47="Y",'E-2'!C47,"--")</f>
        <v>--</v>
      </c>
      <c r="D45" s="240" t="str">
        <f>IF('E-2'!D47="Y",'E-2'!D47,"--")</f>
        <v>--</v>
      </c>
      <c r="E45" s="240" t="e">
        <f t="shared" si="0"/>
        <v>#N/A</v>
      </c>
      <c r="F45" s="233" t="str">
        <f>'E-2'!G47</f>
        <v>--</v>
      </c>
      <c r="G45" s="241" t="e">
        <f>VLOOKUP($B45,'CU-VI-RBC-2025'!$B$7:$J$390,3,FALSE)</f>
        <v>#N/A</v>
      </c>
      <c r="H45" s="234" t="e">
        <f t="shared" si="1"/>
        <v>#N/A</v>
      </c>
      <c r="I45" s="241" t="e">
        <f>VLOOKUP($B45,'CU-VI-RBC-2025'!$B$7:$J$390,4,FALSE)</f>
        <v>#N/A</v>
      </c>
      <c r="J45" s="150" t="e">
        <f t="shared" si="2"/>
        <v>#N/A</v>
      </c>
      <c r="K45" s="148" t="str">
        <f>'E-2'!I47</f>
        <v>--</v>
      </c>
      <c r="L45" s="241" t="e">
        <f>VLOOKUP($B45,'CU-VI-RBC-2025'!$B$7:$J$390,8,FALSE)</f>
        <v>#N/A</v>
      </c>
      <c r="M45" s="235" t="e">
        <f t="shared" si="3"/>
        <v>#N/A</v>
      </c>
      <c r="N45" s="241" t="e">
        <f>VLOOKUP($B45,'CU-VI-RBC-2025'!$B$7:$J$390,9,FALSE)</f>
        <v>#N/A</v>
      </c>
      <c r="O45" s="150" t="e">
        <f t="shared" si="4"/>
        <v>#N/A</v>
      </c>
      <c r="P45" s="232" t="str">
        <f>'E-2'!J47</f>
        <v>--</v>
      </c>
      <c r="Q45" s="261" t="e">
        <f>VLOOKUP($B45,'CU-Acute-RBC-2024'!$B$5:$K$265,3,FALSE)</f>
        <v>#N/A</v>
      </c>
      <c r="R45" s="149" t="e">
        <f t="shared" si="5"/>
        <v>#N/A</v>
      </c>
      <c r="S45" s="148" t="str">
        <f>'E-2'!J47</f>
        <v>--</v>
      </c>
      <c r="T45" s="261" t="e">
        <f>VLOOKUP($B45,'CU-Acute-RBC-2024'!$B$5:$K$265,5,FALSE)</f>
        <v>#N/A</v>
      </c>
      <c r="U45" s="149" t="e">
        <f t="shared" si="6"/>
        <v>#N/A</v>
      </c>
    </row>
    <row r="46" spans="2:21">
      <c r="B46" s="239" t="str">
        <f>IF('E-2'!D48="Y",'E-2'!B48,"--")</f>
        <v>--</v>
      </c>
      <c r="C46" s="175" t="str">
        <f>IF('E-2'!D48="Y",'E-2'!C48,"--")</f>
        <v>--</v>
      </c>
      <c r="D46" s="240" t="str">
        <f>IF('E-2'!D48="Y",'E-2'!D48,"--")</f>
        <v>--</v>
      </c>
      <c r="E46" s="240" t="e">
        <f t="shared" si="0"/>
        <v>#N/A</v>
      </c>
      <c r="F46" s="233" t="str">
        <f>'E-2'!G48</f>
        <v>--</v>
      </c>
      <c r="G46" s="241" t="e">
        <f>VLOOKUP($B46,'CU-VI-RBC-2025'!$B$7:$J$390,3,FALSE)</f>
        <v>#N/A</v>
      </c>
      <c r="H46" s="234" t="e">
        <f t="shared" si="1"/>
        <v>#N/A</v>
      </c>
      <c r="I46" s="241" t="e">
        <f>VLOOKUP($B46,'CU-VI-RBC-2025'!$B$7:$J$390,4,FALSE)</f>
        <v>#N/A</v>
      </c>
      <c r="J46" s="150" t="e">
        <f t="shared" si="2"/>
        <v>#N/A</v>
      </c>
      <c r="K46" s="148" t="str">
        <f>'E-2'!I48</f>
        <v>--</v>
      </c>
      <c r="L46" s="241" t="e">
        <f>VLOOKUP($B46,'CU-VI-RBC-2025'!$B$7:$J$390,8,FALSE)</f>
        <v>#N/A</v>
      </c>
      <c r="M46" s="235" t="e">
        <f t="shared" si="3"/>
        <v>#N/A</v>
      </c>
      <c r="N46" s="241" t="e">
        <f>VLOOKUP($B46,'CU-VI-RBC-2025'!$B$7:$J$390,9,FALSE)</f>
        <v>#N/A</v>
      </c>
      <c r="O46" s="150" t="e">
        <f t="shared" si="4"/>
        <v>#N/A</v>
      </c>
      <c r="P46" s="232" t="str">
        <f>'E-2'!J48</f>
        <v>--</v>
      </c>
      <c r="Q46" s="261" t="e">
        <f>VLOOKUP($B46,'CU-Acute-RBC-2024'!$B$5:$K$265,3,FALSE)</f>
        <v>#N/A</v>
      </c>
      <c r="R46" s="149" t="e">
        <f t="shared" si="5"/>
        <v>#N/A</v>
      </c>
      <c r="S46" s="148" t="str">
        <f>'E-2'!J48</f>
        <v>--</v>
      </c>
      <c r="T46" s="261" t="e">
        <f>VLOOKUP($B46,'CU-Acute-RBC-2024'!$B$5:$K$265,5,FALSE)</f>
        <v>#N/A</v>
      </c>
      <c r="U46" s="149" t="e">
        <f t="shared" si="6"/>
        <v>#N/A</v>
      </c>
    </row>
    <row r="47" spans="2:21">
      <c r="B47" s="239" t="str">
        <f>IF('E-2'!D49="Y",'E-2'!B49,"--")</f>
        <v>--</v>
      </c>
      <c r="C47" s="175" t="str">
        <f>IF('E-2'!D49="Y",'E-2'!C49,"--")</f>
        <v>--</v>
      </c>
      <c r="D47" s="240" t="str">
        <f>IF('E-2'!D49="Y",'E-2'!D49,"--")</f>
        <v>--</v>
      </c>
      <c r="E47" s="240" t="e">
        <f t="shared" si="0"/>
        <v>#N/A</v>
      </c>
      <c r="F47" s="233" t="str">
        <f>'E-2'!G49</f>
        <v>--</v>
      </c>
      <c r="G47" s="241" t="e">
        <f>VLOOKUP($B47,'CU-VI-RBC-2025'!$B$7:$J$390,3,FALSE)</f>
        <v>#N/A</v>
      </c>
      <c r="H47" s="234" t="e">
        <f t="shared" si="1"/>
        <v>#N/A</v>
      </c>
      <c r="I47" s="241" t="e">
        <f>VLOOKUP($B47,'CU-VI-RBC-2025'!$B$7:$J$390,4,FALSE)</f>
        <v>#N/A</v>
      </c>
      <c r="J47" s="150" t="e">
        <f t="shared" si="2"/>
        <v>#N/A</v>
      </c>
      <c r="K47" s="148" t="str">
        <f>'E-2'!I49</f>
        <v>--</v>
      </c>
      <c r="L47" s="241" t="e">
        <f>VLOOKUP($B47,'CU-VI-RBC-2025'!$B$7:$J$390,8,FALSE)</f>
        <v>#N/A</v>
      </c>
      <c r="M47" s="235" t="e">
        <f t="shared" si="3"/>
        <v>#N/A</v>
      </c>
      <c r="N47" s="241" t="e">
        <f>VLOOKUP($B47,'CU-VI-RBC-2025'!$B$7:$J$390,9,FALSE)</f>
        <v>#N/A</v>
      </c>
      <c r="O47" s="150" t="e">
        <f t="shared" si="4"/>
        <v>#N/A</v>
      </c>
      <c r="P47" s="232" t="str">
        <f>'E-2'!J49</f>
        <v>--</v>
      </c>
      <c r="Q47" s="261" t="e">
        <f>VLOOKUP($B47,'CU-Acute-RBC-2024'!$B$5:$K$265,3,FALSE)</f>
        <v>#N/A</v>
      </c>
      <c r="R47" s="149" t="e">
        <f t="shared" si="5"/>
        <v>#N/A</v>
      </c>
      <c r="S47" s="148" t="str">
        <f>'E-2'!J49</f>
        <v>--</v>
      </c>
      <c r="T47" s="261" t="e">
        <f>VLOOKUP($B47,'CU-Acute-RBC-2024'!$B$5:$K$265,5,FALSE)</f>
        <v>#N/A</v>
      </c>
      <c r="U47" s="149" t="e">
        <f t="shared" si="6"/>
        <v>#N/A</v>
      </c>
    </row>
    <row r="48" spans="2:21" ht="14.65" customHeight="1">
      <c r="B48" s="239" t="str">
        <f>IF('E-2'!D50="Y",'E-2'!B50,"--")</f>
        <v>--</v>
      </c>
      <c r="C48" s="175" t="str">
        <f>IF('E-2'!D50="Y",'E-2'!C50,"--")</f>
        <v>--</v>
      </c>
      <c r="D48" s="240" t="str">
        <f>IF('E-2'!D50="Y",'E-2'!D50,"--")</f>
        <v>--</v>
      </c>
      <c r="E48" s="240" t="e">
        <f t="shared" si="0"/>
        <v>#N/A</v>
      </c>
      <c r="F48" s="233" t="str">
        <f>'E-2'!G50</f>
        <v>--</v>
      </c>
      <c r="G48" s="241" t="e">
        <f>VLOOKUP($B48,'CU-VI-RBC-2025'!$B$7:$J$390,3,FALSE)</f>
        <v>#N/A</v>
      </c>
      <c r="H48" s="234" t="e">
        <f t="shared" si="1"/>
        <v>#N/A</v>
      </c>
      <c r="I48" s="241" t="e">
        <f>VLOOKUP($B48,'CU-VI-RBC-2025'!$B$7:$J$390,4,FALSE)</f>
        <v>#N/A</v>
      </c>
      <c r="J48" s="150" t="e">
        <f t="shared" si="2"/>
        <v>#N/A</v>
      </c>
      <c r="K48" s="148" t="str">
        <f>'E-2'!I50</f>
        <v>--</v>
      </c>
      <c r="L48" s="241" t="e">
        <f>VLOOKUP($B48,'CU-VI-RBC-2025'!$B$7:$J$390,8,FALSE)</f>
        <v>#N/A</v>
      </c>
      <c r="M48" s="235" t="e">
        <f t="shared" si="3"/>
        <v>#N/A</v>
      </c>
      <c r="N48" s="241" t="e">
        <f>VLOOKUP($B48,'CU-VI-RBC-2025'!$B$7:$J$390,9,FALSE)</f>
        <v>#N/A</v>
      </c>
      <c r="O48" s="150" t="e">
        <f t="shared" si="4"/>
        <v>#N/A</v>
      </c>
      <c r="P48" s="232" t="str">
        <f>'E-2'!J50</f>
        <v>--</v>
      </c>
      <c r="Q48" s="261" t="e">
        <f>VLOOKUP($B48,'CU-Acute-RBC-2024'!$B$5:$K$265,3,FALSE)</f>
        <v>#N/A</v>
      </c>
      <c r="R48" s="149" t="e">
        <f t="shared" si="5"/>
        <v>#N/A</v>
      </c>
      <c r="S48" s="148" t="str">
        <f>'E-2'!J50</f>
        <v>--</v>
      </c>
      <c r="T48" s="261" t="e">
        <f>VLOOKUP($B48,'CU-Acute-RBC-2024'!$B$5:$K$265,5,FALSE)</f>
        <v>#N/A</v>
      </c>
      <c r="U48" s="149" t="e">
        <f t="shared" si="6"/>
        <v>#N/A</v>
      </c>
    </row>
    <row r="49" spans="2:21">
      <c r="B49" s="239" t="str">
        <f>IF('E-2'!D51="Y",'E-2'!B51,"--")</f>
        <v>--</v>
      </c>
      <c r="C49" s="175" t="str">
        <f>IF('E-2'!D51="Y",'E-2'!C51,"--")</f>
        <v>--</v>
      </c>
      <c r="D49" s="240" t="str">
        <f>IF('E-2'!D51="Y",'E-2'!D51,"--")</f>
        <v>--</v>
      </c>
      <c r="E49" s="240" t="e">
        <f t="shared" si="0"/>
        <v>#N/A</v>
      </c>
      <c r="F49" s="233" t="str">
        <f>'E-2'!G51</f>
        <v>--</v>
      </c>
      <c r="G49" s="241" t="e">
        <f>VLOOKUP($B49,'CU-VI-RBC-2025'!$B$7:$J$390,3,FALSE)</f>
        <v>#N/A</v>
      </c>
      <c r="H49" s="234" t="e">
        <f t="shared" si="1"/>
        <v>#N/A</v>
      </c>
      <c r="I49" s="241" t="e">
        <f>VLOOKUP($B49,'CU-VI-RBC-2025'!$B$7:$J$390,4,FALSE)</f>
        <v>#N/A</v>
      </c>
      <c r="J49" s="150" t="e">
        <f t="shared" si="2"/>
        <v>#N/A</v>
      </c>
      <c r="K49" s="148" t="str">
        <f>'E-2'!I51</f>
        <v>--</v>
      </c>
      <c r="L49" s="241" t="e">
        <f>VLOOKUP($B49,'CU-VI-RBC-2025'!$B$7:$J$390,8,FALSE)</f>
        <v>#N/A</v>
      </c>
      <c r="M49" s="235" t="e">
        <f t="shared" si="3"/>
        <v>#N/A</v>
      </c>
      <c r="N49" s="241" t="e">
        <f>VLOOKUP($B49,'CU-VI-RBC-2025'!$B$7:$J$390,9,FALSE)</f>
        <v>#N/A</v>
      </c>
      <c r="O49" s="150" t="e">
        <f t="shared" si="4"/>
        <v>#N/A</v>
      </c>
      <c r="P49" s="232" t="str">
        <f>'E-2'!J51</f>
        <v>--</v>
      </c>
      <c r="Q49" s="261" t="e">
        <f>VLOOKUP($B49,'CU-Acute-RBC-2024'!$B$5:$K$265,3,FALSE)</f>
        <v>#N/A</v>
      </c>
      <c r="R49" s="149" t="e">
        <f t="shared" si="5"/>
        <v>#N/A</v>
      </c>
      <c r="S49" s="148" t="str">
        <f>'E-2'!J51</f>
        <v>--</v>
      </c>
      <c r="T49" s="261" t="e">
        <f>VLOOKUP($B49,'CU-Acute-RBC-2024'!$B$5:$K$265,5,FALSE)</f>
        <v>#N/A</v>
      </c>
      <c r="U49" s="149" t="e">
        <f t="shared" si="6"/>
        <v>#N/A</v>
      </c>
    </row>
    <row r="50" spans="2:21">
      <c r="B50" s="239" t="str">
        <f>IF('E-2'!D52="Y",'E-2'!B52,"--")</f>
        <v>--</v>
      </c>
      <c r="C50" s="175" t="str">
        <f>IF('E-2'!D52="Y",'E-2'!C52,"--")</f>
        <v>--</v>
      </c>
      <c r="D50" s="240" t="str">
        <f>IF('E-2'!D52="Y",'E-2'!D52,"--")</f>
        <v>--</v>
      </c>
      <c r="E50" s="240" t="e">
        <f t="shared" si="0"/>
        <v>#N/A</v>
      </c>
      <c r="F50" s="233" t="str">
        <f>'E-2'!G52</f>
        <v>--</v>
      </c>
      <c r="G50" s="241" t="e">
        <f>VLOOKUP($B50,'CU-VI-RBC-2025'!$B$7:$J$390,3,FALSE)</f>
        <v>#N/A</v>
      </c>
      <c r="H50" s="234" t="e">
        <f t="shared" si="1"/>
        <v>#N/A</v>
      </c>
      <c r="I50" s="241" t="e">
        <f>VLOOKUP($B50,'CU-VI-RBC-2025'!$B$7:$J$390,4,FALSE)</f>
        <v>#N/A</v>
      </c>
      <c r="J50" s="150" t="e">
        <f t="shared" si="2"/>
        <v>#N/A</v>
      </c>
      <c r="K50" s="148" t="str">
        <f>'E-2'!I52</f>
        <v>--</v>
      </c>
      <c r="L50" s="241" t="e">
        <f>VLOOKUP($B50,'CU-VI-RBC-2025'!$B$7:$J$390,8,FALSE)</f>
        <v>#N/A</v>
      </c>
      <c r="M50" s="235" t="e">
        <f t="shared" si="3"/>
        <v>#N/A</v>
      </c>
      <c r="N50" s="241" t="e">
        <f>VLOOKUP($B50,'CU-VI-RBC-2025'!$B$7:$J$390,9,FALSE)</f>
        <v>#N/A</v>
      </c>
      <c r="O50" s="150" t="e">
        <f t="shared" si="4"/>
        <v>#N/A</v>
      </c>
      <c r="P50" s="232" t="str">
        <f>'E-2'!J52</f>
        <v>--</v>
      </c>
      <c r="Q50" s="261" t="e">
        <f>VLOOKUP($B50,'CU-Acute-RBC-2024'!$B$5:$K$265,3,FALSE)</f>
        <v>#N/A</v>
      </c>
      <c r="R50" s="149" t="e">
        <f t="shared" si="5"/>
        <v>#N/A</v>
      </c>
      <c r="S50" s="148" t="str">
        <f>'E-2'!J52</f>
        <v>--</v>
      </c>
      <c r="T50" s="261" t="e">
        <f>VLOOKUP($B50,'CU-Acute-RBC-2024'!$B$5:$K$265,5,FALSE)</f>
        <v>#N/A</v>
      </c>
      <c r="U50" s="149" t="e">
        <f t="shared" si="6"/>
        <v>#N/A</v>
      </c>
    </row>
    <row r="51" spans="2:21">
      <c r="B51" s="239" t="str">
        <f>IF('E-2'!D53="Y",'E-2'!B53,"--")</f>
        <v>--</v>
      </c>
      <c r="C51" s="175" t="str">
        <f>IF('E-2'!D53="Y",'E-2'!C53,"--")</f>
        <v>--</v>
      </c>
      <c r="D51" s="240" t="str">
        <f>IF('E-2'!D53="Y",'E-2'!D53,"--")</f>
        <v>--</v>
      </c>
      <c r="E51" s="240" t="e">
        <f t="shared" si="0"/>
        <v>#N/A</v>
      </c>
      <c r="F51" s="233" t="str">
        <f>'E-2'!G53</f>
        <v>--</v>
      </c>
      <c r="G51" s="241" t="e">
        <f>VLOOKUP($B51,'CU-VI-RBC-2025'!$B$7:$J$390,3,FALSE)</f>
        <v>#N/A</v>
      </c>
      <c r="H51" s="234" t="e">
        <f t="shared" si="1"/>
        <v>#N/A</v>
      </c>
      <c r="I51" s="241" t="e">
        <f>VLOOKUP($B51,'CU-VI-RBC-2025'!$B$7:$J$390,4,FALSE)</f>
        <v>#N/A</v>
      </c>
      <c r="J51" s="150" t="e">
        <f t="shared" si="2"/>
        <v>#N/A</v>
      </c>
      <c r="K51" s="148" t="str">
        <f>'E-2'!I53</f>
        <v>--</v>
      </c>
      <c r="L51" s="241" t="e">
        <f>VLOOKUP($B51,'CU-VI-RBC-2025'!$B$7:$J$390,8,FALSE)</f>
        <v>#N/A</v>
      </c>
      <c r="M51" s="235" t="e">
        <f t="shared" si="3"/>
        <v>#N/A</v>
      </c>
      <c r="N51" s="241" t="e">
        <f>VLOOKUP($B51,'CU-VI-RBC-2025'!$B$7:$J$390,9,FALSE)</f>
        <v>#N/A</v>
      </c>
      <c r="O51" s="150" t="e">
        <f t="shared" si="4"/>
        <v>#N/A</v>
      </c>
      <c r="P51" s="232" t="str">
        <f>'E-2'!J53</f>
        <v>--</v>
      </c>
      <c r="Q51" s="261" t="e">
        <f>VLOOKUP($B51,'CU-Acute-RBC-2024'!$B$5:$K$265,3,FALSE)</f>
        <v>#N/A</v>
      </c>
      <c r="R51" s="149" t="e">
        <f t="shared" si="5"/>
        <v>#N/A</v>
      </c>
      <c r="S51" s="148" t="str">
        <f>'E-2'!J53</f>
        <v>--</v>
      </c>
      <c r="T51" s="261" t="e">
        <f>VLOOKUP($B51,'CU-Acute-RBC-2024'!$B$5:$K$265,5,FALSE)</f>
        <v>#N/A</v>
      </c>
      <c r="U51" s="149" t="e">
        <f t="shared" si="6"/>
        <v>#N/A</v>
      </c>
    </row>
    <row r="52" spans="2:21">
      <c r="B52" s="239" t="str">
        <f>IF('E-2'!D54="Y",'E-2'!B54,"--")</f>
        <v>--</v>
      </c>
      <c r="C52" s="175" t="str">
        <f>IF('E-2'!D54="Y",'E-2'!C54,"--")</f>
        <v>--</v>
      </c>
      <c r="D52" s="240" t="str">
        <f>IF('E-2'!D54="Y",'E-2'!D54,"--")</f>
        <v>--</v>
      </c>
      <c r="E52" s="240" t="e">
        <f t="shared" si="0"/>
        <v>#N/A</v>
      </c>
      <c r="F52" s="233" t="str">
        <f>'E-2'!G54</f>
        <v>--</v>
      </c>
      <c r="G52" s="241" t="e">
        <f>VLOOKUP($B52,'CU-VI-RBC-2025'!$B$7:$J$390,3,FALSE)</f>
        <v>#N/A</v>
      </c>
      <c r="H52" s="234" t="e">
        <f t="shared" si="1"/>
        <v>#N/A</v>
      </c>
      <c r="I52" s="241" t="e">
        <f>VLOOKUP($B52,'CU-VI-RBC-2025'!$B$7:$J$390,4,FALSE)</f>
        <v>#N/A</v>
      </c>
      <c r="J52" s="150" t="e">
        <f t="shared" si="2"/>
        <v>#N/A</v>
      </c>
      <c r="K52" s="148" t="str">
        <f>'E-2'!I54</f>
        <v>--</v>
      </c>
      <c r="L52" s="241" t="e">
        <f>VLOOKUP($B52,'CU-VI-RBC-2025'!$B$7:$J$390,8,FALSE)</f>
        <v>#N/A</v>
      </c>
      <c r="M52" s="235" t="e">
        <f t="shared" si="3"/>
        <v>#N/A</v>
      </c>
      <c r="N52" s="241" t="e">
        <f>VLOOKUP($B52,'CU-VI-RBC-2025'!$B$7:$J$390,9,FALSE)</f>
        <v>#N/A</v>
      </c>
      <c r="O52" s="150" t="e">
        <f t="shared" si="4"/>
        <v>#N/A</v>
      </c>
      <c r="P52" s="232" t="str">
        <f>'E-2'!J54</f>
        <v>--</v>
      </c>
      <c r="Q52" s="261" t="e">
        <f>VLOOKUP($B52,'CU-Acute-RBC-2024'!$B$5:$K$265,3,FALSE)</f>
        <v>#N/A</v>
      </c>
      <c r="R52" s="149" t="e">
        <f t="shared" si="5"/>
        <v>#N/A</v>
      </c>
      <c r="S52" s="148" t="str">
        <f>'E-2'!J54</f>
        <v>--</v>
      </c>
      <c r="T52" s="261" t="e">
        <f>VLOOKUP($B52,'CU-Acute-RBC-2024'!$B$5:$K$265,5,FALSE)</f>
        <v>#N/A</v>
      </c>
      <c r="U52" s="149" t="e">
        <f t="shared" si="6"/>
        <v>#N/A</v>
      </c>
    </row>
    <row r="53" spans="2:21">
      <c r="B53" s="239" t="str">
        <f>IF('E-2'!D55="Y",'E-2'!B55,"--")</f>
        <v>--</v>
      </c>
      <c r="C53" s="175" t="str">
        <f>IF('E-2'!D55="Y",'E-2'!C55,"--")</f>
        <v>--</v>
      </c>
      <c r="D53" s="240" t="str">
        <f>IF('E-2'!D55="Y",'E-2'!D55,"--")</f>
        <v>--</v>
      </c>
      <c r="E53" s="240" t="e">
        <f t="shared" si="0"/>
        <v>#N/A</v>
      </c>
      <c r="F53" s="233" t="str">
        <f>'E-2'!G55</f>
        <v>--</v>
      </c>
      <c r="G53" s="241" t="e">
        <f>VLOOKUP($B53,'CU-VI-RBC-2025'!$B$7:$J$390,3,FALSE)</f>
        <v>#N/A</v>
      </c>
      <c r="H53" s="234" t="e">
        <f t="shared" si="1"/>
        <v>#N/A</v>
      </c>
      <c r="I53" s="241" t="e">
        <f>VLOOKUP($B53,'CU-VI-RBC-2025'!$B$7:$J$390,4,FALSE)</f>
        <v>#N/A</v>
      </c>
      <c r="J53" s="150" t="e">
        <f t="shared" si="2"/>
        <v>#N/A</v>
      </c>
      <c r="K53" s="148" t="str">
        <f>'E-2'!I55</f>
        <v>--</v>
      </c>
      <c r="L53" s="241" t="e">
        <f>VLOOKUP($B53,'CU-VI-RBC-2025'!$B$7:$J$390,8,FALSE)</f>
        <v>#N/A</v>
      </c>
      <c r="M53" s="235" t="e">
        <f t="shared" si="3"/>
        <v>#N/A</v>
      </c>
      <c r="N53" s="241" t="e">
        <f>VLOOKUP($B53,'CU-VI-RBC-2025'!$B$7:$J$390,9,FALSE)</f>
        <v>#N/A</v>
      </c>
      <c r="O53" s="150" t="e">
        <f t="shared" si="4"/>
        <v>#N/A</v>
      </c>
      <c r="P53" s="232" t="str">
        <f>'E-2'!J55</f>
        <v>--</v>
      </c>
      <c r="Q53" s="261" t="e">
        <f>VLOOKUP($B53,'CU-Acute-RBC-2024'!$B$5:$K$265,3,FALSE)</f>
        <v>#N/A</v>
      </c>
      <c r="R53" s="149" t="e">
        <f t="shared" si="5"/>
        <v>#N/A</v>
      </c>
      <c r="S53" s="148" t="str">
        <f>'E-2'!J55</f>
        <v>--</v>
      </c>
      <c r="T53" s="261" t="e">
        <f>VLOOKUP($B53,'CU-Acute-RBC-2024'!$B$5:$K$265,5,FALSE)</f>
        <v>#N/A</v>
      </c>
      <c r="U53" s="149" t="e">
        <f t="shared" si="6"/>
        <v>#N/A</v>
      </c>
    </row>
    <row r="54" spans="2:21">
      <c r="B54" s="239" t="str">
        <f>IF('E-2'!D56="Y",'E-2'!B56,"--")</f>
        <v>--</v>
      </c>
      <c r="C54" s="175" t="str">
        <f>IF('E-2'!D56="Y",'E-2'!C56,"--")</f>
        <v>--</v>
      </c>
      <c r="D54" s="240" t="str">
        <f>IF('E-2'!D56="Y",'E-2'!D56,"--")</f>
        <v>--</v>
      </c>
      <c r="E54" s="240" t="e">
        <f t="shared" si="0"/>
        <v>#N/A</v>
      </c>
      <c r="F54" s="233" t="str">
        <f>'E-2'!G56</f>
        <v>--</v>
      </c>
      <c r="G54" s="241" t="e">
        <f>VLOOKUP($B54,'CU-VI-RBC-2025'!$B$7:$J$390,3,FALSE)</f>
        <v>#N/A</v>
      </c>
      <c r="H54" s="234" t="e">
        <f t="shared" si="1"/>
        <v>#N/A</v>
      </c>
      <c r="I54" s="241" t="e">
        <f>VLOOKUP($B54,'CU-VI-RBC-2025'!$B$7:$J$390,4,FALSE)</f>
        <v>#N/A</v>
      </c>
      <c r="J54" s="150" t="e">
        <f t="shared" si="2"/>
        <v>#N/A</v>
      </c>
      <c r="K54" s="148" t="str">
        <f>'E-2'!I56</f>
        <v>--</v>
      </c>
      <c r="L54" s="241" t="e">
        <f>VLOOKUP($B54,'CU-VI-RBC-2025'!$B$7:$J$390,8,FALSE)</f>
        <v>#N/A</v>
      </c>
      <c r="M54" s="235" t="e">
        <f t="shared" si="3"/>
        <v>#N/A</v>
      </c>
      <c r="N54" s="241" t="e">
        <f>VLOOKUP($B54,'CU-VI-RBC-2025'!$B$7:$J$390,9,FALSE)</f>
        <v>#N/A</v>
      </c>
      <c r="O54" s="150" t="e">
        <f t="shared" si="4"/>
        <v>#N/A</v>
      </c>
      <c r="P54" s="232" t="str">
        <f>'E-2'!J56</f>
        <v>--</v>
      </c>
      <c r="Q54" s="261" t="e">
        <f>VLOOKUP($B54,'CU-Acute-RBC-2024'!$B$5:$K$265,3,FALSE)</f>
        <v>#N/A</v>
      </c>
      <c r="R54" s="149" t="e">
        <f t="shared" si="5"/>
        <v>#N/A</v>
      </c>
      <c r="S54" s="148" t="str">
        <f>'E-2'!J56</f>
        <v>--</v>
      </c>
      <c r="T54" s="261" t="e">
        <f>VLOOKUP($B54,'CU-Acute-RBC-2024'!$B$5:$K$265,5,FALSE)</f>
        <v>#N/A</v>
      </c>
      <c r="U54" s="149" t="e">
        <f t="shared" si="6"/>
        <v>#N/A</v>
      </c>
    </row>
    <row r="55" spans="2:21">
      <c r="B55" s="239" t="str">
        <f>IF('E-2'!D57="Y",'E-2'!B57,"--")</f>
        <v>--</v>
      </c>
      <c r="C55" s="175" t="str">
        <f>IF('E-2'!D57="Y",'E-2'!C57,"--")</f>
        <v>--</v>
      </c>
      <c r="D55" s="240" t="str">
        <f>IF('E-2'!D57="Y",'E-2'!D57,"--")</f>
        <v>--</v>
      </c>
      <c r="E55" s="240" t="e">
        <f t="shared" si="0"/>
        <v>#N/A</v>
      </c>
      <c r="F55" s="233" t="str">
        <f>'E-2'!G57</f>
        <v>--</v>
      </c>
      <c r="G55" s="241" t="e">
        <f>VLOOKUP($B55,'CU-VI-RBC-2025'!$B$7:$J$390,3,FALSE)</f>
        <v>#N/A</v>
      </c>
      <c r="H55" s="234" t="e">
        <f t="shared" si="1"/>
        <v>#N/A</v>
      </c>
      <c r="I55" s="241" t="e">
        <f>VLOOKUP($B55,'CU-VI-RBC-2025'!$B$7:$J$390,4,FALSE)</f>
        <v>#N/A</v>
      </c>
      <c r="J55" s="150" t="e">
        <f t="shared" si="2"/>
        <v>#N/A</v>
      </c>
      <c r="K55" s="148" t="str">
        <f>'E-2'!I57</f>
        <v>--</v>
      </c>
      <c r="L55" s="241" t="e">
        <f>VLOOKUP($B55,'CU-VI-RBC-2025'!$B$7:$J$390,8,FALSE)</f>
        <v>#N/A</v>
      </c>
      <c r="M55" s="235" t="e">
        <f t="shared" si="3"/>
        <v>#N/A</v>
      </c>
      <c r="N55" s="241" t="e">
        <f>VLOOKUP($B55,'CU-VI-RBC-2025'!$B$7:$J$390,9,FALSE)</f>
        <v>#N/A</v>
      </c>
      <c r="O55" s="150" t="e">
        <f t="shared" si="4"/>
        <v>#N/A</v>
      </c>
      <c r="P55" s="232" t="str">
        <f>'E-2'!J57</f>
        <v>--</v>
      </c>
      <c r="Q55" s="261" t="e">
        <f>VLOOKUP($B55,'CU-Acute-RBC-2024'!$B$5:$K$265,3,FALSE)</f>
        <v>#N/A</v>
      </c>
      <c r="R55" s="149" t="e">
        <f t="shared" si="5"/>
        <v>#N/A</v>
      </c>
      <c r="S55" s="148" t="str">
        <f>'E-2'!J57</f>
        <v>--</v>
      </c>
      <c r="T55" s="261" t="e">
        <f>VLOOKUP($B55,'CU-Acute-RBC-2024'!$B$5:$K$265,5,FALSE)</f>
        <v>#N/A</v>
      </c>
      <c r="U55" s="149" t="e">
        <f t="shared" si="6"/>
        <v>#N/A</v>
      </c>
    </row>
    <row r="56" spans="2:21">
      <c r="B56" s="239" t="str">
        <f>IF('E-2'!D58="Y",'E-2'!B58,"--")</f>
        <v>--</v>
      </c>
      <c r="C56" s="175" t="str">
        <f>IF('E-2'!D58="Y",'E-2'!C58,"--")</f>
        <v>--</v>
      </c>
      <c r="D56" s="240" t="str">
        <f>IF('E-2'!D58="Y",'E-2'!D58,"--")</f>
        <v>--</v>
      </c>
      <c r="E56" s="240" t="e">
        <f t="shared" si="0"/>
        <v>#N/A</v>
      </c>
      <c r="F56" s="233" t="str">
        <f>'E-2'!G58</f>
        <v>--</v>
      </c>
      <c r="G56" s="241" t="e">
        <f>VLOOKUP($B56,'CU-VI-RBC-2025'!$B$7:$J$390,3,FALSE)</f>
        <v>#N/A</v>
      </c>
      <c r="H56" s="234" t="e">
        <f t="shared" si="1"/>
        <v>#N/A</v>
      </c>
      <c r="I56" s="241" t="e">
        <f>VLOOKUP($B56,'CU-VI-RBC-2025'!$B$7:$J$390,4,FALSE)</f>
        <v>#N/A</v>
      </c>
      <c r="J56" s="150" t="e">
        <f t="shared" si="2"/>
        <v>#N/A</v>
      </c>
      <c r="K56" s="148" t="str">
        <f>'E-2'!I58</f>
        <v>--</v>
      </c>
      <c r="L56" s="241" t="e">
        <f>VLOOKUP($B56,'CU-VI-RBC-2025'!$B$7:$J$390,8,FALSE)</f>
        <v>#N/A</v>
      </c>
      <c r="M56" s="235" t="e">
        <f t="shared" si="3"/>
        <v>#N/A</v>
      </c>
      <c r="N56" s="241" t="e">
        <f>VLOOKUP($B56,'CU-VI-RBC-2025'!$B$7:$J$390,9,FALSE)</f>
        <v>#N/A</v>
      </c>
      <c r="O56" s="150" t="e">
        <f t="shared" si="4"/>
        <v>#N/A</v>
      </c>
      <c r="P56" s="232" t="str">
        <f>'E-2'!J58</f>
        <v>--</v>
      </c>
      <c r="Q56" s="261" t="e">
        <f>VLOOKUP($B56,'CU-Acute-RBC-2024'!$B$5:$K$265,3,FALSE)</f>
        <v>#N/A</v>
      </c>
      <c r="R56" s="149" t="e">
        <f t="shared" si="5"/>
        <v>#N/A</v>
      </c>
      <c r="S56" s="148" t="str">
        <f>'E-2'!J58</f>
        <v>--</v>
      </c>
      <c r="T56" s="261" t="e">
        <f>VLOOKUP($B56,'CU-Acute-RBC-2024'!$B$5:$K$265,5,FALSE)</f>
        <v>#N/A</v>
      </c>
      <c r="U56" s="149" t="e">
        <f t="shared" si="6"/>
        <v>#N/A</v>
      </c>
    </row>
    <row r="57" spans="2:21">
      <c r="B57" s="239" t="str">
        <f>IF('E-2'!D59="Y",'E-2'!B59,"--")</f>
        <v>--</v>
      </c>
      <c r="C57" s="175" t="str">
        <f>IF('E-2'!D59="Y",'E-2'!C59,"--")</f>
        <v>--</v>
      </c>
      <c r="D57" s="240" t="str">
        <f>IF('E-2'!D59="Y",'E-2'!D59,"--")</f>
        <v>--</v>
      </c>
      <c r="E57" s="240" t="e">
        <f t="shared" si="0"/>
        <v>#N/A</v>
      </c>
      <c r="F57" s="233" t="str">
        <f>'E-2'!G59</f>
        <v>--</v>
      </c>
      <c r="G57" s="241" t="e">
        <f>VLOOKUP($B57,'CU-VI-RBC-2025'!$B$7:$J$390,3,FALSE)</f>
        <v>#N/A</v>
      </c>
      <c r="H57" s="234" t="e">
        <f t="shared" si="1"/>
        <v>#N/A</v>
      </c>
      <c r="I57" s="241" t="e">
        <f>VLOOKUP($B57,'CU-VI-RBC-2025'!$B$7:$J$390,4,FALSE)</f>
        <v>#N/A</v>
      </c>
      <c r="J57" s="150" t="e">
        <f t="shared" si="2"/>
        <v>#N/A</v>
      </c>
      <c r="K57" s="148" t="str">
        <f>'E-2'!I59</f>
        <v>--</v>
      </c>
      <c r="L57" s="241" t="e">
        <f>VLOOKUP($B57,'CU-VI-RBC-2025'!$B$7:$J$390,8,FALSE)</f>
        <v>#N/A</v>
      </c>
      <c r="M57" s="235" t="e">
        <f t="shared" si="3"/>
        <v>#N/A</v>
      </c>
      <c r="N57" s="241" t="e">
        <f>VLOOKUP($B57,'CU-VI-RBC-2025'!$B$7:$J$390,9,FALSE)</f>
        <v>#N/A</v>
      </c>
      <c r="O57" s="150" t="e">
        <f t="shared" si="4"/>
        <v>#N/A</v>
      </c>
      <c r="P57" s="232" t="str">
        <f>'E-2'!J59</f>
        <v>--</v>
      </c>
      <c r="Q57" s="261" t="e">
        <f>VLOOKUP($B57,'CU-Acute-RBC-2024'!$B$5:$K$265,3,FALSE)</f>
        <v>#N/A</v>
      </c>
      <c r="R57" s="149" t="e">
        <f t="shared" si="5"/>
        <v>#N/A</v>
      </c>
      <c r="S57" s="148" t="str">
        <f>'E-2'!J59</f>
        <v>--</v>
      </c>
      <c r="T57" s="261" t="e">
        <f>VLOOKUP($B57,'CU-Acute-RBC-2024'!$B$5:$K$265,5,FALSE)</f>
        <v>#N/A</v>
      </c>
      <c r="U57" s="149" t="e">
        <f t="shared" si="6"/>
        <v>#N/A</v>
      </c>
    </row>
    <row r="58" spans="2:21">
      <c r="B58" s="239" t="str">
        <f>IF('E-2'!D60="Y",'E-2'!B60,"--")</f>
        <v>--</v>
      </c>
      <c r="C58" s="175" t="str">
        <f>IF('E-2'!D60="Y",'E-2'!C60,"--")</f>
        <v>--</v>
      </c>
      <c r="D58" s="240" t="str">
        <f>IF('E-2'!D60="Y",'E-2'!D60,"--")</f>
        <v>--</v>
      </c>
      <c r="E58" s="240" t="e">
        <f t="shared" si="0"/>
        <v>#N/A</v>
      </c>
      <c r="F58" s="233" t="str">
        <f>'E-2'!G60</f>
        <v>--</v>
      </c>
      <c r="G58" s="241" t="e">
        <f>VLOOKUP($B58,'CU-VI-RBC-2025'!$B$7:$J$390,3,FALSE)</f>
        <v>#N/A</v>
      </c>
      <c r="H58" s="234" t="e">
        <f t="shared" si="1"/>
        <v>#N/A</v>
      </c>
      <c r="I58" s="241" t="e">
        <f>VLOOKUP($B58,'CU-VI-RBC-2025'!$B$7:$J$390,4,FALSE)</f>
        <v>#N/A</v>
      </c>
      <c r="J58" s="150" t="e">
        <f t="shared" si="2"/>
        <v>#N/A</v>
      </c>
      <c r="K58" s="148" t="str">
        <f>'E-2'!I60</f>
        <v>--</v>
      </c>
      <c r="L58" s="241" t="e">
        <f>VLOOKUP($B58,'CU-VI-RBC-2025'!$B$7:$J$390,8,FALSE)</f>
        <v>#N/A</v>
      </c>
      <c r="M58" s="235" t="e">
        <f t="shared" si="3"/>
        <v>#N/A</v>
      </c>
      <c r="N58" s="241" t="e">
        <f>VLOOKUP($B58,'CU-VI-RBC-2025'!$B$7:$J$390,9,FALSE)</f>
        <v>#N/A</v>
      </c>
      <c r="O58" s="150" t="e">
        <f t="shared" si="4"/>
        <v>#N/A</v>
      </c>
      <c r="P58" s="232" t="str">
        <f>'E-2'!J60</f>
        <v>--</v>
      </c>
      <c r="Q58" s="261" t="e">
        <f>VLOOKUP($B58,'CU-Acute-RBC-2024'!$B$5:$K$265,3,FALSE)</f>
        <v>#N/A</v>
      </c>
      <c r="R58" s="149" t="e">
        <f t="shared" si="5"/>
        <v>#N/A</v>
      </c>
      <c r="S58" s="148" t="str">
        <f>'E-2'!J60</f>
        <v>--</v>
      </c>
      <c r="T58" s="261" t="e">
        <f>VLOOKUP($B58,'CU-Acute-RBC-2024'!$B$5:$K$265,5,FALSE)</f>
        <v>#N/A</v>
      </c>
      <c r="U58" s="149" t="e">
        <f t="shared" si="6"/>
        <v>#N/A</v>
      </c>
    </row>
    <row r="59" spans="2:21">
      <c r="B59" s="239" t="str">
        <f>IF('E-2'!D61="Y",'E-2'!B61,"--")</f>
        <v>--</v>
      </c>
      <c r="C59" s="175" t="str">
        <f>IF('E-2'!D61="Y",'E-2'!C61,"--")</f>
        <v>--</v>
      </c>
      <c r="D59" s="240" t="str">
        <f>IF('E-2'!D61="Y",'E-2'!D61,"--")</f>
        <v>--</v>
      </c>
      <c r="E59" s="240" t="e">
        <f t="shared" si="0"/>
        <v>#N/A</v>
      </c>
      <c r="F59" s="233" t="str">
        <f>'E-2'!G61</f>
        <v>--</v>
      </c>
      <c r="G59" s="241" t="e">
        <f>VLOOKUP($B59,'CU-VI-RBC-2025'!$B$7:$J$390,3,FALSE)</f>
        <v>#N/A</v>
      </c>
      <c r="H59" s="234" t="e">
        <f t="shared" si="1"/>
        <v>#N/A</v>
      </c>
      <c r="I59" s="241" t="e">
        <f>VLOOKUP($B59,'CU-VI-RBC-2025'!$B$7:$J$390,4,FALSE)</f>
        <v>#N/A</v>
      </c>
      <c r="J59" s="150" t="e">
        <f t="shared" si="2"/>
        <v>#N/A</v>
      </c>
      <c r="K59" s="148" t="str">
        <f>'E-2'!I61</f>
        <v>--</v>
      </c>
      <c r="L59" s="241" t="e">
        <f>VLOOKUP($B59,'CU-VI-RBC-2025'!$B$7:$J$390,8,FALSE)</f>
        <v>#N/A</v>
      </c>
      <c r="M59" s="235" t="e">
        <f t="shared" si="3"/>
        <v>#N/A</v>
      </c>
      <c r="N59" s="241" t="e">
        <f>VLOOKUP($B59,'CU-VI-RBC-2025'!$B$7:$J$390,9,FALSE)</f>
        <v>#N/A</v>
      </c>
      <c r="O59" s="150" t="e">
        <f t="shared" si="4"/>
        <v>#N/A</v>
      </c>
      <c r="P59" s="232" t="str">
        <f>'E-2'!J61</f>
        <v>--</v>
      </c>
      <c r="Q59" s="261" t="e">
        <f>VLOOKUP($B59,'CU-Acute-RBC-2024'!$B$5:$K$265,3,FALSE)</f>
        <v>#N/A</v>
      </c>
      <c r="R59" s="149" t="e">
        <f t="shared" si="5"/>
        <v>#N/A</v>
      </c>
      <c r="S59" s="148" t="str">
        <f>'E-2'!J61</f>
        <v>--</v>
      </c>
      <c r="T59" s="261" t="e">
        <f>VLOOKUP($B59,'CU-Acute-RBC-2024'!$B$5:$K$265,5,FALSE)</f>
        <v>#N/A</v>
      </c>
      <c r="U59" s="149" t="e">
        <f t="shared" si="6"/>
        <v>#N/A</v>
      </c>
    </row>
    <row r="60" spans="2:21">
      <c r="B60" s="239" t="str">
        <f>IF('E-2'!D62="Y",'E-2'!B62,"--")</f>
        <v>--</v>
      </c>
      <c r="C60" s="175" t="str">
        <f>IF('E-2'!D62="Y",'E-2'!C62,"--")</f>
        <v>--</v>
      </c>
      <c r="D60" s="240" t="str">
        <f>IF('E-2'!D62="Y",'E-2'!D62,"--")</f>
        <v>--</v>
      </c>
      <c r="E60" s="240" t="e">
        <f t="shared" si="0"/>
        <v>#N/A</v>
      </c>
      <c r="F60" s="233" t="str">
        <f>'E-2'!G62</f>
        <v>--</v>
      </c>
      <c r="G60" s="241" t="e">
        <f>VLOOKUP($B60,'CU-VI-RBC-2025'!$B$7:$J$390,3,FALSE)</f>
        <v>#N/A</v>
      </c>
      <c r="H60" s="234" t="e">
        <f t="shared" si="1"/>
        <v>#N/A</v>
      </c>
      <c r="I60" s="241" t="e">
        <f>VLOOKUP($B60,'CU-VI-RBC-2025'!$B$7:$J$390,4,FALSE)</f>
        <v>#N/A</v>
      </c>
      <c r="J60" s="150" t="e">
        <f t="shared" si="2"/>
        <v>#N/A</v>
      </c>
      <c r="K60" s="148" t="str">
        <f>'E-2'!I62</f>
        <v>--</v>
      </c>
      <c r="L60" s="241" t="e">
        <f>VLOOKUP($B60,'CU-VI-RBC-2025'!$B$7:$J$390,8,FALSE)</f>
        <v>#N/A</v>
      </c>
      <c r="M60" s="235" t="e">
        <f t="shared" si="3"/>
        <v>#N/A</v>
      </c>
      <c r="N60" s="241" t="e">
        <f>VLOOKUP($B60,'CU-VI-RBC-2025'!$B$7:$J$390,9,FALSE)</f>
        <v>#N/A</v>
      </c>
      <c r="O60" s="150" t="e">
        <f t="shared" si="4"/>
        <v>#N/A</v>
      </c>
      <c r="P60" s="232" t="str">
        <f>'E-2'!J62</f>
        <v>--</v>
      </c>
      <c r="Q60" s="261" t="e">
        <f>VLOOKUP($B60,'CU-Acute-RBC-2024'!$B$5:$K$265,3,FALSE)</f>
        <v>#N/A</v>
      </c>
      <c r="R60" s="149" t="e">
        <f t="shared" si="5"/>
        <v>#N/A</v>
      </c>
      <c r="S60" s="148" t="str">
        <f>'E-2'!J62</f>
        <v>--</v>
      </c>
      <c r="T60" s="261" t="e">
        <f>VLOOKUP($B60,'CU-Acute-RBC-2024'!$B$5:$K$265,5,FALSE)</f>
        <v>#N/A</v>
      </c>
      <c r="U60" s="149" t="e">
        <f t="shared" si="6"/>
        <v>#N/A</v>
      </c>
    </row>
    <row r="61" spans="2:21" hidden="1">
      <c r="B61" s="239" t="str">
        <f>IF('E-2'!D63="Y",'E-2'!B63,"--")</f>
        <v>--</v>
      </c>
      <c r="C61" s="175" t="str">
        <f>IF('E-2'!D63="Y",'E-2'!C63,"--")</f>
        <v>--</v>
      </c>
      <c r="D61" s="240" t="str">
        <f>IF('E-2'!D63="Y",'E-2'!D63,"--")</f>
        <v>--</v>
      </c>
      <c r="E61" s="240" t="e">
        <f t="shared" si="0"/>
        <v>#N/A</v>
      </c>
      <c r="F61" s="233" t="str">
        <f>'E-2'!G63</f>
        <v>--</v>
      </c>
      <c r="G61" s="241" t="e">
        <f>VLOOKUP($B61,'CU-VI-RBC-2025'!$B$7:$J$390,3,FALSE)</f>
        <v>#N/A</v>
      </c>
      <c r="H61" s="234" t="e">
        <f t="shared" si="1"/>
        <v>#N/A</v>
      </c>
      <c r="I61" s="241" t="e">
        <f>VLOOKUP($B61,'CU-VI-RBC-2025'!$B$7:$J$390,4,FALSE)</f>
        <v>#N/A</v>
      </c>
      <c r="J61" s="150" t="e">
        <f t="shared" si="2"/>
        <v>#N/A</v>
      </c>
      <c r="K61" s="148" t="str">
        <f>'E-2'!I63</f>
        <v>--</v>
      </c>
      <c r="L61" s="241" t="e">
        <f>VLOOKUP($B61,'CU-VI-RBC-2025'!$B$7:$J$390,8,FALSE)</f>
        <v>#N/A</v>
      </c>
      <c r="M61" s="235" t="e">
        <f t="shared" si="3"/>
        <v>#N/A</v>
      </c>
      <c r="N61" s="241" t="e">
        <f>VLOOKUP($B61,'CU-VI-RBC-2025'!$B$7:$J$390,9,FALSE)</f>
        <v>#N/A</v>
      </c>
      <c r="O61" s="150" t="e">
        <f t="shared" si="4"/>
        <v>#N/A</v>
      </c>
      <c r="P61" s="232" t="str">
        <f>'E-2'!J63</f>
        <v>--</v>
      </c>
      <c r="Q61" s="261" t="e">
        <f>VLOOKUP($B61,'CU-Acute-RBC-2024'!$B$5:$K$265,3,FALSE)</f>
        <v>#N/A</v>
      </c>
      <c r="R61" s="149" t="e">
        <f t="shared" si="5"/>
        <v>#N/A</v>
      </c>
      <c r="S61" s="148" t="str">
        <f>'E-2'!J63</f>
        <v>--</v>
      </c>
      <c r="T61" s="261" t="e">
        <f>VLOOKUP($B61,'CU-Acute-RBC-2024'!$B$5:$K$265,5,FALSE)</f>
        <v>#N/A</v>
      </c>
      <c r="U61" s="149" t="e">
        <f t="shared" si="6"/>
        <v>#N/A</v>
      </c>
    </row>
    <row r="62" spans="2:21" hidden="1">
      <c r="B62" s="239" t="str">
        <f>IF('E-2'!D64="Y",'E-2'!B64,"--")</f>
        <v>--</v>
      </c>
      <c r="C62" s="175" t="str">
        <f>IF('E-2'!D64="Y",'E-2'!C64,"--")</f>
        <v>--</v>
      </c>
      <c r="D62" s="240" t="str">
        <f>IF('E-2'!D64="Y",'E-2'!D64,"--")</f>
        <v>--</v>
      </c>
      <c r="E62" s="240" t="e">
        <f t="shared" si="0"/>
        <v>#N/A</v>
      </c>
      <c r="F62" s="233" t="str">
        <f>'E-2'!G64</f>
        <v>--</v>
      </c>
      <c r="G62" s="241" t="e">
        <f>VLOOKUP($B62,'CU-VI-RBC-2025'!$B$7:$J$390,3,FALSE)</f>
        <v>#N/A</v>
      </c>
      <c r="H62" s="234" t="e">
        <f t="shared" si="1"/>
        <v>#N/A</v>
      </c>
      <c r="I62" s="241" t="e">
        <f>VLOOKUP($B62,'CU-VI-RBC-2025'!$B$7:$J$390,4,FALSE)</f>
        <v>#N/A</v>
      </c>
      <c r="J62" s="150" t="e">
        <f t="shared" si="2"/>
        <v>#N/A</v>
      </c>
      <c r="K62" s="148" t="str">
        <f>'E-2'!I64</f>
        <v>--</v>
      </c>
      <c r="L62" s="241" t="e">
        <f>VLOOKUP($B62,'CU-VI-RBC-2025'!$B$7:$J$390,8,FALSE)</f>
        <v>#N/A</v>
      </c>
      <c r="M62" s="235" t="e">
        <f t="shared" si="3"/>
        <v>#N/A</v>
      </c>
      <c r="N62" s="241" t="e">
        <f>VLOOKUP($B62,'CU-VI-RBC-2025'!$B$7:$J$390,9,FALSE)</f>
        <v>#N/A</v>
      </c>
      <c r="O62" s="150" t="e">
        <f t="shared" si="4"/>
        <v>#N/A</v>
      </c>
      <c r="P62" s="232" t="str">
        <f>'E-2'!J64</f>
        <v>--</v>
      </c>
      <c r="Q62" s="261" t="e">
        <f>VLOOKUP($B62,'CU-Acute-RBC-2024'!$B$5:$K$265,3,FALSE)</f>
        <v>#N/A</v>
      </c>
      <c r="R62" s="149" t="e">
        <f t="shared" si="5"/>
        <v>#N/A</v>
      </c>
      <c r="S62" s="148" t="str">
        <f>'E-2'!J64</f>
        <v>--</v>
      </c>
      <c r="T62" s="261" t="e">
        <f>VLOOKUP($B62,'CU-Acute-RBC-2024'!$B$5:$K$265,5,FALSE)</f>
        <v>#N/A</v>
      </c>
      <c r="U62" s="149" t="e">
        <f t="shared" si="6"/>
        <v>#N/A</v>
      </c>
    </row>
    <row r="63" spans="2:21" hidden="1">
      <c r="B63" s="239" t="str">
        <f>IF('E-2'!D65="Y",'E-2'!B65,"--")</f>
        <v>--</v>
      </c>
      <c r="C63" s="175" t="str">
        <f>IF('E-2'!D65="Y",'E-2'!C65,"--")</f>
        <v>--</v>
      </c>
      <c r="D63" s="240" t="str">
        <f>IF('E-2'!D65="Y",'E-2'!D65,"--")</f>
        <v>--</v>
      </c>
      <c r="E63" s="240" t="e">
        <f t="shared" si="0"/>
        <v>#N/A</v>
      </c>
      <c r="F63" s="233" t="str">
        <f>'E-2'!G65</f>
        <v>--</v>
      </c>
      <c r="G63" s="241" t="e">
        <f>VLOOKUP($B63,'CU-VI-RBC-2025'!$B$7:$J$390,3,FALSE)</f>
        <v>#N/A</v>
      </c>
      <c r="H63" s="234" t="e">
        <f t="shared" si="1"/>
        <v>#N/A</v>
      </c>
      <c r="I63" s="241" t="e">
        <f>VLOOKUP($B63,'CU-VI-RBC-2025'!$B$7:$J$390,4,FALSE)</f>
        <v>#N/A</v>
      </c>
      <c r="J63" s="150" t="e">
        <f t="shared" si="2"/>
        <v>#N/A</v>
      </c>
      <c r="K63" s="148" t="str">
        <f>'E-2'!I65</f>
        <v>--</v>
      </c>
      <c r="L63" s="241" t="e">
        <f>VLOOKUP($B63,'CU-VI-RBC-2025'!$B$7:$J$390,8,FALSE)</f>
        <v>#N/A</v>
      </c>
      <c r="M63" s="235" t="e">
        <f t="shared" si="3"/>
        <v>#N/A</v>
      </c>
      <c r="N63" s="241" t="e">
        <f>VLOOKUP($B63,'CU-VI-RBC-2025'!$B$7:$J$390,9,FALSE)</f>
        <v>#N/A</v>
      </c>
      <c r="O63" s="150" t="e">
        <f t="shared" si="4"/>
        <v>#N/A</v>
      </c>
      <c r="P63" s="232" t="str">
        <f>'E-2'!J65</f>
        <v>--</v>
      </c>
      <c r="Q63" s="261" t="e">
        <f>VLOOKUP($B63,'CU-Acute-RBC-2024'!$B$5:$K$265,3,FALSE)</f>
        <v>#N/A</v>
      </c>
      <c r="R63" s="149" t="e">
        <f t="shared" si="5"/>
        <v>#N/A</v>
      </c>
      <c r="S63" s="148" t="str">
        <f>'E-2'!J65</f>
        <v>--</v>
      </c>
      <c r="T63" s="261" t="e">
        <f>VLOOKUP($B63,'CU-Acute-RBC-2024'!$B$5:$K$265,5,FALSE)</f>
        <v>#N/A</v>
      </c>
      <c r="U63" s="149" t="e">
        <f t="shared" si="6"/>
        <v>#N/A</v>
      </c>
    </row>
    <row r="64" spans="2:21" hidden="1">
      <c r="B64" s="239" t="str">
        <f>IF('E-2'!D66="Y",'E-2'!B66,"--")</f>
        <v>--</v>
      </c>
      <c r="C64" s="175" t="str">
        <f>IF('E-2'!D66="Y",'E-2'!C66,"--")</f>
        <v>--</v>
      </c>
      <c r="D64" s="240" t="str">
        <f>IF('E-2'!D66="Y",'E-2'!D66,"--")</f>
        <v>--</v>
      </c>
      <c r="E64" s="240" t="e">
        <f t="shared" si="0"/>
        <v>#N/A</v>
      </c>
      <c r="F64" s="233" t="str">
        <f>'E-2'!G66</f>
        <v>--</v>
      </c>
      <c r="G64" s="241" t="e">
        <f>VLOOKUP($B64,'CU-VI-RBC-2025'!$B$7:$J$390,3,FALSE)</f>
        <v>#N/A</v>
      </c>
      <c r="H64" s="234" t="e">
        <f t="shared" si="1"/>
        <v>#N/A</v>
      </c>
      <c r="I64" s="241" t="e">
        <f>VLOOKUP($B64,'CU-VI-RBC-2025'!$B$7:$J$390,4,FALSE)</f>
        <v>#N/A</v>
      </c>
      <c r="J64" s="150" t="e">
        <f t="shared" si="2"/>
        <v>#N/A</v>
      </c>
      <c r="K64" s="148" t="str">
        <f>'E-2'!I66</f>
        <v>--</v>
      </c>
      <c r="L64" s="241" t="e">
        <f>VLOOKUP($B64,'CU-VI-RBC-2025'!$B$7:$J$390,8,FALSE)</f>
        <v>#N/A</v>
      </c>
      <c r="M64" s="235" t="e">
        <f t="shared" si="3"/>
        <v>#N/A</v>
      </c>
      <c r="N64" s="241" t="e">
        <f>VLOOKUP($B64,'CU-VI-RBC-2025'!$B$7:$J$390,9,FALSE)</f>
        <v>#N/A</v>
      </c>
      <c r="O64" s="150" t="e">
        <f t="shared" si="4"/>
        <v>#N/A</v>
      </c>
      <c r="P64" s="232" t="str">
        <f>'E-2'!J66</f>
        <v>--</v>
      </c>
      <c r="Q64" s="261" t="e">
        <f>VLOOKUP($B64,'CU-Acute-RBC-2024'!$B$5:$K$265,3,FALSE)</f>
        <v>#N/A</v>
      </c>
      <c r="R64" s="149" t="e">
        <f t="shared" si="5"/>
        <v>#N/A</v>
      </c>
      <c r="S64" s="148" t="str">
        <f>'E-2'!J66</f>
        <v>--</v>
      </c>
      <c r="T64" s="261" t="e">
        <f>VLOOKUP($B64,'CU-Acute-RBC-2024'!$B$5:$K$265,5,FALSE)</f>
        <v>#N/A</v>
      </c>
      <c r="U64" s="149" t="e">
        <f t="shared" si="6"/>
        <v>#N/A</v>
      </c>
    </row>
    <row r="65" spans="2:21" hidden="1">
      <c r="B65" s="239" t="str">
        <f>IF('E-2'!D67="Y",'E-2'!B67,"--")</f>
        <v>--</v>
      </c>
      <c r="C65" s="175" t="str">
        <f>IF('E-2'!D67="Y",'E-2'!C67,"--")</f>
        <v>--</v>
      </c>
      <c r="D65" s="240" t="str">
        <f>IF('E-2'!D67="Y",'E-2'!D67,"--")</f>
        <v>--</v>
      </c>
      <c r="E65" s="240" t="e">
        <f t="shared" si="0"/>
        <v>#N/A</v>
      </c>
      <c r="F65" s="233" t="str">
        <f>'E-2'!G67</f>
        <v>--</v>
      </c>
      <c r="G65" s="241" t="e">
        <f>VLOOKUP($B65,'CU-VI-RBC-2025'!$B$7:$J$390,3,FALSE)</f>
        <v>#N/A</v>
      </c>
      <c r="H65" s="234" t="e">
        <f t="shared" si="1"/>
        <v>#N/A</v>
      </c>
      <c r="I65" s="241" t="e">
        <f>VLOOKUP($B65,'CU-VI-RBC-2025'!$B$7:$J$390,4,FALSE)</f>
        <v>#N/A</v>
      </c>
      <c r="J65" s="150" t="e">
        <f t="shared" si="2"/>
        <v>#N/A</v>
      </c>
      <c r="K65" s="148" t="str">
        <f>'E-2'!I67</f>
        <v>--</v>
      </c>
      <c r="L65" s="241" t="e">
        <f>VLOOKUP($B65,'CU-VI-RBC-2025'!$B$7:$J$390,8,FALSE)</f>
        <v>#N/A</v>
      </c>
      <c r="M65" s="235" t="e">
        <f t="shared" si="3"/>
        <v>#N/A</v>
      </c>
      <c r="N65" s="241" t="e">
        <f>VLOOKUP($B65,'CU-VI-RBC-2025'!$B$7:$J$390,9,FALSE)</f>
        <v>#N/A</v>
      </c>
      <c r="O65" s="150" t="e">
        <f t="shared" si="4"/>
        <v>#N/A</v>
      </c>
      <c r="P65" s="232" t="str">
        <f>'E-2'!J67</f>
        <v>--</v>
      </c>
      <c r="Q65" s="261" t="e">
        <f>VLOOKUP($B65,'CU-Acute-RBC-2024'!$B$5:$K$265,3,FALSE)</f>
        <v>#N/A</v>
      </c>
      <c r="R65" s="149" t="e">
        <f t="shared" si="5"/>
        <v>#N/A</v>
      </c>
      <c r="S65" s="148" t="str">
        <f>'E-2'!J67</f>
        <v>--</v>
      </c>
      <c r="T65" s="261" t="e">
        <f>VLOOKUP($B65,'CU-Acute-RBC-2024'!$B$5:$K$265,5,FALSE)</f>
        <v>#N/A</v>
      </c>
      <c r="U65" s="149" t="e">
        <f t="shared" si="6"/>
        <v>#N/A</v>
      </c>
    </row>
    <row r="66" spans="2:21" hidden="1">
      <c r="B66" s="239" t="str">
        <f>IF('E-2'!D68="Y",'E-2'!B68,"--")</f>
        <v>--</v>
      </c>
      <c r="C66" s="175" t="str">
        <f>IF('E-2'!D68="Y",'E-2'!C68,"--")</f>
        <v>--</v>
      </c>
      <c r="D66" s="240" t="str">
        <f>IF('E-2'!D68="Y",'E-2'!D68,"--")</f>
        <v>--</v>
      </c>
      <c r="E66" s="240" t="e">
        <f t="shared" si="0"/>
        <v>#N/A</v>
      </c>
      <c r="F66" s="233" t="str">
        <f>'E-2'!G68</f>
        <v>--</v>
      </c>
      <c r="G66" s="241" t="e">
        <f>VLOOKUP($B66,'CU-VI-RBC-2025'!$B$7:$J$390,3,FALSE)</f>
        <v>#N/A</v>
      </c>
      <c r="H66" s="234" t="e">
        <f t="shared" si="1"/>
        <v>#N/A</v>
      </c>
      <c r="I66" s="241" t="e">
        <f>VLOOKUP($B66,'CU-VI-RBC-2025'!$B$7:$J$390,4,FALSE)</f>
        <v>#N/A</v>
      </c>
      <c r="J66" s="150" t="e">
        <f t="shared" si="2"/>
        <v>#N/A</v>
      </c>
      <c r="K66" s="148" t="str">
        <f>'E-2'!I68</f>
        <v>--</v>
      </c>
      <c r="L66" s="241" t="e">
        <f>VLOOKUP($B66,'CU-VI-RBC-2025'!$B$7:$J$390,8,FALSE)</f>
        <v>#N/A</v>
      </c>
      <c r="M66" s="235" t="e">
        <f t="shared" si="3"/>
        <v>#N/A</v>
      </c>
      <c r="N66" s="241" t="e">
        <f>VLOOKUP($B66,'CU-VI-RBC-2025'!$B$7:$J$390,9,FALSE)</f>
        <v>#N/A</v>
      </c>
      <c r="O66" s="150" t="e">
        <f t="shared" si="4"/>
        <v>#N/A</v>
      </c>
      <c r="P66" s="232" t="str">
        <f>'E-2'!J68</f>
        <v>--</v>
      </c>
      <c r="Q66" s="261" t="e">
        <f>VLOOKUP($B66,'CU-Acute-RBC-2024'!$B$5:$K$265,3,FALSE)</f>
        <v>#N/A</v>
      </c>
      <c r="R66" s="149" t="e">
        <f t="shared" si="5"/>
        <v>#N/A</v>
      </c>
      <c r="S66" s="148" t="str">
        <f>'E-2'!J68</f>
        <v>--</v>
      </c>
      <c r="T66" s="261" t="e">
        <f>VLOOKUP($B66,'CU-Acute-RBC-2024'!$B$5:$K$265,5,FALSE)</f>
        <v>#N/A</v>
      </c>
      <c r="U66" s="149" t="e">
        <f t="shared" si="6"/>
        <v>#N/A</v>
      </c>
    </row>
    <row r="67" spans="2:21">
      <c r="B67" s="239" t="str">
        <f>IF('E-2'!D69="Y",'E-2'!B69,"--")</f>
        <v>--</v>
      </c>
      <c r="C67" s="175" t="str">
        <f>IF('E-2'!D69="Y",'E-2'!C69,"--")</f>
        <v>--</v>
      </c>
      <c r="D67" s="240" t="str">
        <f>IF('E-2'!D69="Y",'E-2'!D69,"--")</f>
        <v>--</v>
      </c>
      <c r="E67" s="240" t="e">
        <f t="shared" si="0"/>
        <v>#N/A</v>
      </c>
      <c r="F67" s="233" t="str">
        <f>'E-2'!G69</f>
        <v>--</v>
      </c>
      <c r="G67" s="241" t="e">
        <f>VLOOKUP($B67,'CU-VI-RBC-2025'!$B$7:$J$390,3,FALSE)</f>
        <v>#N/A</v>
      </c>
      <c r="H67" s="234" t="e">
        <f t="shared" si="1"/>
        <v>#N/A</v>
      </c>
      <c r="I67" s="241" t="e">
        <f>VLOOKUP($B67,'CU-VI-RBC-2025'!$B$7:$J$390,4,FALSE)</f>
        <v>#N/A</v>
      </c>
      <c r="J67" s="150" t="e">
        <f t="shared" si="2"/>
        <v>#N/A</v>
      </c>
      <c r="K67" s="148" t="str">
        <f>'E-2'!I69</f>
        <v>--</v>
      </c>
      <c r="L67" s="241" t="e">
        <f>VLOOKUP($B67,'CU-VI-RBC-2025'!$B$7:$J$390,8,FALSE)</f>
        <v>#N/A</v>
      </c>
      <c r="M67" s="235" t="e">
        <f t="shared" si="3"/>
        <v>#N/A</v>
      </c>
      <c r="N67" s="241" t="e">
        <f>VLOOKUP($B67,'CU-VI-RBC-2025'!$B$7:$J$390,9,FALSE)</f>
        <v>#N/A</v>
      </c>
      <c r="O67" s="150" t="e">
        <f t="shared" si="4"/>
        <v>#N/A</v>
      </c>
      <c r="P67" s="232" t="str">
        <f>'E-2'!J69</f>
        <v>--</v>
      </c>
      <c r="Q67" s="261" t="e">
        <f>VLOOKUP($B67,'CU-Acute-RBC-2024'!$B$5:$K$265,3,FALSE)</f>
        <v>#N/A</v>
      </c>
      <c r="R67" s="149" t="e">
        <f t="shared" si="5"/>
        <v>#N/A</v>
      </c>
      <c r="S67" s="148" t="str">
        <f>'E-2'!J69</f>
        <v>--</v>
      </c>
      <c r="T67" s="261" t="e">
        <f>VLOOKUP($B67,'CU-Acute-RBC-2024'!$B$5:$K$265,5,FALSE)</f>
        <v>#N/A</v>
      </c>
      <c r="U67" s="149" t="e">
        <f t="shared" si="6"/>
        <v>#N/A</v>
      </c>
    </row>
    <row r="68" spans="2:21">
      <c r="B68" s="239" t="str">
        <f>IF('E-2'!D70="Y",'E-2'!B70,"--")</f>
        <v>--</v>
      </c>
      <c r="C68" s="175" t="str">
        <f>IF('E-2'!D70="Y",'E-2'!C70,"--")</f>
        <v>--</v>
      </c>
      <c r="D68" s="240" t="str">
        <f>IF('E-2'!D70="Y",'E-2'!D70,"--")</f>
        <v>--</v>
      </c>
      <c r="E68" s="240" t="e">
        <f t="shared" si="0"/>
        <v>#N/A</v>
      </c>
      <c r="F68" s="233" t="str">
        <f>'E-2'!G70</f>
        <v>--</v>
      </c>
      <c r="G68" s="241" t="e">
        <f>VLOOKUP($B68,'CU-VI-RBC-2025'!$B$7:$J$390,3,FALSE)</f>
        <v>#N/A</v>
      </c>
      <c r="H68" s="234" t="e">
        <f t="shared" si="1"/>
        <v>#N/A</v>
      </c>
      <c r="I68" s="241" t="e">
        <f>VLOOKUP($B68,'CU-VI-RBC-2025'!$B$7:$J$390,4,FALSE)</f>
        <v>#N/A</v>
      </c>
      <c r="J68" s="150" t="e">
        <f t="shared" si="2"/>
        <v>#N/A</v>
      </c>
      <c r="K68" s="148" t="str">
        <f>'E-2'!I70</f>
        <v>--</v>
      </c>
      <c r="L68" s="241" t="e">
        <f>VLOOKUP($B68,'CU-VI-RBC-2025'!$B$7:$J$390,8,FALSE)</f>
        <v>#N/A</v>
      </c>
      <c r="M68" s="235" t="e">
        <f t="shared" si="3"/>
        <v>#N/A</v>
      </c>
      <c r="N68" s="241" t="e">
        <f>VLOOKUP($B68,'CU-VI-RBC-2025'!$B$7:$J$390,9,FALSE)</f>
        <v>#N/A</v>
      </c>
      <c r="O68" s="150" t="e">
        <f t="shared" si="4"/>
        <v>#N/A</v>
      </c>
      <c r="P68" s="232" t="str">
        <f>'E-2'!J70</f>
        <v>--</v>
      </c>
      <c r="Q68" s="261" t="e">
        <f>VLOOKUP($B68,'CU-Acute-RBC-2024'!$B$5:$K$265,3,FALSE)</f>
        <v>#N/A</v>
      </c>
      <c r="R68" s="149" t="e">
        <f t="shared" si="5"/>
        <v>#N/A</v>
      </c>
      <c r="S68" s="148" t="str">
        <f>'E-2'!J70</f>
        <v>--</v>
      </c>
      <c r="T68" s="261" t="e">
        <f>VLOOKUP($B68,'CU-Acute-RBC-2024'!$B$5:$K$265,5,FALSE)</f>
        <v>#N/A</v>
      </c>
      <c r="U68" s="149" t="e">
        <f t="shared" si="6"/>
        <v>#N/A</v>
      </c>
    </row>
    <row r="69" spans="2:21">
      <c r="B69" s="239" t="str">
        <f>IF('E-2'!D71="Y",'E-2'!B71,"--")</f>
        <v>--</v>
      </c>
      <c r="C69" s="175" t="str">
        <f>IF('E-2'!D71="Y",'E-2'!C71,"--")</f>
        <v>--</v>
      </c>
      <c r="D69" s="240" t="str">
        <f>IF('E-2'!D71="Y",'E-2'!D71,"--")</f>
        <v>--</v>
      </c>
      <c r="E69" s="240" t="e">
        <f t="shared" si="0"/>
        <v>#N/A</v>
      </c>
      <c r="F69" s="233" t="str">
        <f>'E-2'!G71</f>
        <v>--</v>
      </c>
      <c r="G69" s="241" t="e">
        <f>VLOOKUP($B69,'CU-VI-RBC-2025'!$B$7:$J$390,3,FALSE)</f>
        <v>#N/A</v>
      </c>
      <c r="H69" s="234" t="e">
        <f t="shared" si="1"/>
        <v>#N/A</v>
      </c>
      <c r="I69" s="241" t="e">
        <f>VLOOKUP($B69,'CU-VI-RBC-2025'!$B$7:$J$390,4,FALSE)</f>
        <v>#N/A</v>
      </c>
      <c r="J69" s="150" t="e">
        <f t="shared" si="2"/>
        <v>#N/A</v>
      </c>
      <c r="K69" s="148" t="str">
        <f>'E-2'!I71</f>
        <v>--</v>
      </c>
      <c r="L69" s="241" t="e">
        <f>VLOOKUP($B69,'CU-VI-RBC-2025'!$B$7:$J$390,8,FALSE)</f>
        <v>#N/A</v>
      </c>
      <c r="M69" s="235" t="e">
        <f t="shared" si="3"/>
        <v>#N/A</v>
      </c>
      <c r="N69" s="241" t="e">
        <f>VLOOKUP($B69,'CU-VI-RBC-2025'!$B$7:$J$390,9,FALSE)</f>
        <v>#N/A</v>
      </c>
      <c r="O69" s="150" t="e">
        <f t="shared" si="4"/>
        <v>#N/A</v>
      </c>
      <c r="P69" s="232" t="str">
        <f>'E-2'!J71</f>
        <v>--</v>
      </c>
      <c r="Q69" s="261" t="e">
        <f>VLOOKUP($B69,'CU-Acute-RBC-2024'!$B$5:$K$265,3,FALSE)</f>
        <v>#N/A</v>
      </c>
      <c r="R69" s="149" t="e">
        <f t="shared" si="5"/>
        <v>#N/A</v>
      </c>
      <c r="S69" s="148" t="str">
        <f>'E-2'!J71</f>
        <v>--</v>
      </c>
      <c r="T69" s="261" t="e">
        <f>VLOOKUP($B69,'CU-Acute-RBC-2024'!$B$5:$K$265,5,FALSE)</f>
        <v>#N/A</v>
      </c>
      <c r="U69" s="149" t="e">
        <f t="shared" si="6"/>
        <v>#N/A</v>
      </c>
    </row>
    <row r="70" spans="2:21">
      <c r="B70" s="239" t="str">
        <f>IF('E-2'!D72="Y",'E-2'!B72,"--")</f>
        <v>--</v>
      </c>
      <c r="C70" s="175" t="str">
        <f>IF('E-2'!D72="Y",'E-2'!C72,"--")</f>
        <v>--</v>
      </c>
      <c r="D70" s="240" t="str">
        <f>IF('E-2'!D72="Y",'E-2'!D72,"--")</f>
        <v>--</v>
      </c>
      <c r="E70" s="240" t="e">
        <f t="shared" si="0"/>
        <v>#N/A</v>
      </c>
      <c r="F70" s="233" t="str">
        <f>'E-2'!G72</f>
        <v>--</v>
      </c>
      <c r="G70" s="241" t="e">
        <f>VLOOKUP($B70,'CU-VI-RBC-2025'!$B$7:$J$390,3,FALSE)</f>
        <v>#N/A</v>
      </c>
      <c r="H70" s="234" t="e">
        <f t="shared" si="1"/>
        <v>#N/A</v>
      </c>
      <c r="I70" s="241" t="e">
        <f>VLOOKUP($B70,'CU-VI-RBC-2025'!$B$7:$J$390,4,FALSE)</f>
        <v>#N/A</v>
      </c>
      <c r="J70" s="150" t="e">
        <f t="shared" si="2"/>
        <v>#N/A</v>
      </c>
      <c r="K70" s="148" t="str">
        <f>'E-2'!I72</f>
        <v>--</v>
      </c>
      <c r="L70" s="241" t="e">
        <f>VLOOKUP($B70,'CU-VI-RBC-2025'!$B$7:$J$390,8,FALSE)</f>
        <v>#N/A</v>
      </c>
      <c r="M70" s="235" t="e">
        <f t="shared" si="3"/>
        <v>#N/A</v>
      </c>
      <c r="N70" s="241" t="e">
        <f>VLOOKUP($B70,'CU-VI-RBC-2025'!$B$7:$J$390,9,FALSE)</f>
        <v>#N/A</v>
      </c>
      <c r="O70" s="150" t="e">
        <f t="shared" si="4"/>
        <v>#N/A</v>
      </c>
      <c r="P70" s="232" t="str">
        <f>'E-2'!J72</f>
        <v>--</v>
      </c>
      <c r="Q70" s="261" t="e">
        <f>VLOOKUP($B70,'CU-Acute-RBC-2024'!$B$5:$K$265,3,FALSE)</f>
        <v>#N/A</v>
      </c>
      <c r="R70" s="149" t="e">
        <f t="shared" si="5"/>
        <v>#N/A</v>
      </c>
      <c r="S70" s="148" t="str">
        <f>'E-2'!J72</f>
        <v>--</v>
      </c>
      <c r="T70" s="261" t="e">
        <f>VLOOKUP($B70,'CU-Acute-RBC-2024'!$B$5:$K$265,5,FALSE)</f>
        <v>#N/A</v>
      </c>
      <c r="U70" s="149" t="e">
        <f t="shared" si="6"/>
        <v>#N/A</v>
      </c>
    </row>
    <row r="71" spans="2:21">
      <c r="B71" s="239" t="str">
        <f>IF('E-2'!D73="Y",'E-2'!B73,"--")</f>
        <v>--</v>
      </c>
      <c r="C71" s="175" t="str">
        <f>IF('E-2'!D73="Y",'E-2'!C73,"--")</f>
        <v>--</v>
      </c>
      <c r="D71" s="240" t="str">
        <f>IF('E-2'!D73="Y",'E-2'!D73,"--")</f>
        <v>--</v>
      </c>
      <c r="E71" s="240" t="e">
        <f t="shared" si="0"/>
        <v>#N/A</v>
      </c>
      <c r="F71" s="233" t="str">
        <f>'E-2'!G73</f>
        <v>--</v>
      </c>
      <c r="G71" s="241" t="e">
        <f>VLOOKUP($B71,'CU-VI-RBC-2025'!$B$7:$J$390,3,FALSE)</f>
        <v>#N/A</v>
      </c>
      <c r="H71" s="234" t="e">
        <f t="shared" si="1"/>
        <v>#N/A</v>
      </c>
      <c r="I71" s="241" t="e">
        <f>VLOOKUP($B71,'CU-VI-RBC-2025'!$B$7:$J$390,4,FALSE)</f>
        <v>#N/A</v>
      </c>
      <c r="J71" s="150" t="e">
        <f t="shared" si="2"/>
        <v>#N/A</v>
      </c>
      <c r="K71" s="148" t="str">
        <f>'E-2'!I73</f>
        <v>--</v>
      </c>
      <c r="L71" s="241" t="e">
        <f>VLOOKUP($B71,'CU-VI-RBC-2025'!$B$7:$J$390,8,FALSE)</f>
        <v>#N/A</v>
      </c>
      <c r="M71" s="235" t="e">
        <f t="shared" si="3"/>
        <v>#N/A</v>
      </c>
      <c r="N71" s="241" t="e">
        <f>VLOOKUP($B71,'CU-VI-RBC-2025'!$B$7:$J$390,9,FALSE)</f>
        <v>#N/A</v>
      </c>
      <c r="O71" s="150" t="e">
        <f t="shared" si="4"/>
        <v>#N/A</v>
      </c>
      <c r="P71" s="232" t="str">
        <f>'E-2'!J73</f>
        <v>--</v>
      </c>
      <c r="Q71" s="261" t="e">
        <f>VLOOKUP($B71,'CU-Acute-RBC-2024'!$B$5:$K$265,3,FALSE)</f>
        <v>#N/A</v>
      </c>
      <c r="R71" s="149" t="e">
        <f t="shared" si="5"/>
        <v>#N/A</v>
      </c>
      <c r="S71" s="148" t="str">
        <f>'E-2'!J73</f>
        <v>--</v>
      </c>
      <c r="T71" s="261" t="e">
        <f>VLOOKUP($B71,'CU-Acute-RBC-2024'!$B$5:$K$265,5,FALSE)</f>
        <v>#N/A</v>
      </c>
      <c r="U71" s="149" t="e">
        <f t="shared" si="6"/>
        <v>#N/A</v>
      </c>
    </row>
    <row r="72" spans="2:21">
      <c r="B72" s="239" t="str">
        <f>IF('E-2'!D74="Y",'E-2'!B74,"--")</f>
        <v>--</v>
      </c>
      <c r="C72" s="175" t="str">
        <f>IF('E-2'!D74="Y",'E-2'!C74,"--")</f>
        <v>--</v>
      </c>
      <c r="D72" s="240" t="str">
        <f>IF('E-2'!D74="Y",'E-2'!D74,"--")</f>
        <v>--</v>
      </c>
      <c r="E72" s="240" t="e">
        <f t="shared" si="0"/>
        <v>#N/A</v>
      </c>
      <c r="F72" s="233" t="str">
        <f>'E-2'!G74</f>
        <v>--</v>
      </c>
      <c r="G72" s="241" t="e">
        <f>VLOOKUP($B72,'CU-VI-RBC-2025'!$B$7:$J$390,3,FALSE)</f>
        <v>#N/A</v>
      </c>
      <c r="H72" s="234" t="e">
        <f t="shared" si="1"/>
        <v>#N/A</v>
      </c>
      <c r="I72" s="241" t="e">
        <f>VLOOKUP($B72,'CU-VI-RBC-2025'!$B$7:$J$390,4,FALSE)</f>
        <v>#N/A</v>
      </c>
      <c r="J72" s="150" t="e">
        <f t="shared" si="2"/>
        <v>#N/A</v>
      </c>
      <c r="K72" s="148" t="str">
        <f>'E-2'!I74</f>
        <v>--</v>
      </c>
      <c r="L72" s="241" t="e">
        <f>VLOOKUP($B72,'CU-VI-RBC-2025'!$B$7:$J$390,8,FALSE)</f>
        <v>#N/A</v>
      </c>
      <c r="M72" s="235" t="e">
        <f t="shared" si="3"/>
        <v>#N/A</v>
      </c>
      <c r="N72" s="241" t="e">
        <f>VLOOKUP($B72,'CU-VI-RBC-2025'!$B$7:$J$390,9,FALSE)</f>
        <v>#N/A</v>
      </c>
      <c r="O72" s="150" t="e">
        <f t="shared" si="4"/>
        <v>#N/A</v>
      </c>
      <c r="P72" s="232" t="str">
        <f>'E-2'!J74</f>
        <v>--</v>
      </c>
      <c r="Q72" s="261" t="e">
        <f>VLOOKUP($B72,'CU-Acute-RBC-2024'!$B$5:$K$265,3,FALSE)</f>
        <v>#N/A</v>
      </c>
      <c r="R72" s="149" t="e">
        <f t="shared" si="5"/>
        <v>#N/A</v>
      </c>
      <c r="S72" s="148" t="str">
        <f>'E-2'!J74</f>
        <v>--</v>
      </c>
      <c r="T72" s="261" t="e">
        <f>VLOOKUP($B72,'CU-Acute-RBC-2024'!$B$5:$K$265,5,FALSE)</f>
        <v>#N/A</v>
      </c>
      <c r="U72" s="149" t="e">
        <f t="shared" si="6"/>
        <v>#N/A</v>
      </c>
    </row>
    <row r="73" spans="2:21">
      <c r="B73" s="239" t="str">
        <f>IF('E-2'!D75="Y",'E-2'!B75,"--")</f>
        <v>--</v>
      </c>
      <c r="C73" s="175" t="str">
        <f>IF('E-2'!D75="Y",'E-2'!C75,"--")</f>
        <v>--</v>
      </c>
      <c r="D73" s="240" t="str">
        <f>IF('E-2'!D75="Y",'E-2'!D75,"--")</f>
        <v>--</v>
      </c>
      <c r="E73" s="240" t="e">
        <f t="shared" si="0"/>
        <v>#N/A</v>
      </c>
      <c r="F73" s="233" t="str">
        <f>'E-2'!G75</f>
        <v>--</v>
      </c>
      <c r="G73" s="241" t="e">
        <f>VLOOKUP($B73,'CU-VI-RBC-2025'!$B$7:$J$390,3,FALSE)</f>
        <v>#N/A</v>
      </c>
      <c r="H73" s="234" t="e">
        <f t="shared" si="1"/>
        <v>#N/A</v>
      </c>
      <c r="I73" s="241" t="e">
        <f>VLOOKUP($B73,'CU-VI-RBC-2025'!$B$7:$J$390,4,FALSE)</f>
        <v>#N/A</v>
      </c>
      <c r="J73" s="150" t="e">
        <f t="shared" si="2"/>
        <v>#N/A</v>
      </c>
      <c r="K73" s="148" t="str">
        <f>'E-2'!I75</f>
        <v>--</v>
      </c>
      <c r="L73" s="241" t="e">
        <f>VLOOKUP($B73,'CU-VI-RBC-2025'!$B$7:$J$390,8,FALSE)</f>
        <v>#N/A</v>
      </c>
      <c r="M73" s="235" t="e">
        <f t="shared" si="3"/>
        <v>#N/A</v>
      </c>
      <c r="N73" s="241" t="e">
        <f>VLOOKUP($B73,'CU-VI-RBC-2025'!$B$7:$J$390,9,FALSE)</f>
        <v>#N/A</v>
      </c>
      <c r="O73" s="150" t="e">
        <f t="shared" si="4"/>
        <v>#N/A</v>
      </c>
      <c r="P73" s="232" t="str">
        <f>'E-2'!J75</f>
        <v>--</v>
      </c>
      <c r="Q73" s="261" t="e">
        <f>VLOOKUP($B73,'CU-Acute-RBC-2024'!$B$5:$K$265,3,FALSE)</f>
        <v>#N/A</v>
      </c>
      <c r="R73" s="149" t="e">
        <f t="shared" si="5"/>
        <v>#N/A</v>
      </c>
      <c r="S73" s="148" t="str">
        <f>'E-2'!J75</f>
        <v>--</v>
      </c>
      <c r="T73" s="261" t="e">
        <f>VLOOKUP($B73,'CU-Acute-RBC-2024'!$B$5:$K$265,5,FALSE)</f>
        <v>#N/A</v>
      </c>
      <c r="U73" s="149" t="e">
        <f t="shared" si="6"/>
        <v>#N/A</v>
      </c>
    </row>
    <row r="74" spans="2:21">
      <c r="B74" s="239" t="str">
        <f>IF('E-2'!D76="Y",'E-2'!B76,"--")</f>
        <v>--</v>
      </c>
      <c r="C74" s="175" t="str">
        <f>IF('E-2'!D76="Y",'E-2'!C76,"--")</f>
        <v>--</v>
      </c>
      <c r="D74" s="240" t="str">
        <f>IF('E-2'!D76="Y",'E-2'!D76,"--")</f>
        <v>--</v>
      </c>
      <c r="E74" s="240" t="e">
        <f t="shared" si="0"/>
        <v>#N/A</v>
      </c>
      <c r="F74" s="233" t="str">
        <f>'E-2'!G76</f>
        <v>--</v>
      </c>
      <c r="G74" s="241" t="e">
        <f>VLOOKUP($B74,'CU-VI-RBC-2025'!$B$7:$J$390,3,FALSE)</f>
        <v>#N/A</v>
      </c>
      <c r="H74" s="234" t="e">
        <f t="shared" si="1"/>
        <v>#N/A</v>
      </c>
      <c r="I74" s="241" t="e">
        <f>VLOOKUP($B74,'CU-VI-RBC-2025'!$B$7:$J$390,4,FALSE)</f>
        <v>#N/A</v>
      </c>
      <c r="J74" s="150" t="e">
        <f t="shared" si="2"/>
        <v>#N/A</v>
      </c>
      <c r="K74" s="148" t="str">
        <f>'E-2'!I76</f>
        <v>--</v>
      </c>
      <c r="L74" s="241" t="e">
        <f>VLOOKUP($B74,'CU-VI-RBC-2025'!$B$7:$J$390,8,FALSE)</f>
        <v>#N/A</v>
      </c>
      <c r="M74" s="235" t="e">
        <f t="shared" si="3"/>
        <v>#N/A</v>
      </c>
      <c r="N74" s="241" t="e">
        <f>VLOOKUP($B74,'CU-VI-RBC-2025'!$B$7:$J$390,9,FALSE)</f>
        <v>#N/A</v>
      </c>
      <c r="O74" s="150" t="e">
        <f t="shared" si="4"/>
        <v>#N/A</v>
      </c>
      <c r="P74" s="232" t="str">
        <f>'E-2'!J76</f>
        <v>--</v>
      </c>
      <c r="Q74" s="261" t="e">
        <f>VLOOKUP($B74,'CU-Acute-RBC-2024'!$B$5:$K$265,3,FALSE)</f>
        <v>#N/A</v>
      </c>
      <c r="R74" s="149" t="e">
        <f t="shared" si="5"/>
        <v>#N/A</v>
      </c>
      <c r="S74" s="148" t="str">
        <f>'E-2'!J76</f>
        <v>--</v>
      </c>
      <c r="T74" s="261" t="e">
        <f>VLOOKUP($B74,'CU-Acute-RBC-2024'!$B$5:$K$265,5,FALSE)</f>
        <v>#N/A</v>
      </c>
      <c r="U74" s="149" t="e">
        <f t="shared" si="6"/>
        <v>#N/A</v>
      </c>
    </row>
    <row r="75" spans="2:21">
      <c r="B75" s="239" t="str">
        <f>IF('E-2'!D77="Y",'E-2'!B77,"--")</f>
        <v>--</v>
      </c>
      <c r="C75" s="175" t="str">
        <f>IF('E-2'!D77="Y",'E-2'!C77,"--")</f>
        <v>--</v>
      </c>
      <c r="D75" s="240" t="str">
        <f>IF('E-2'!D77="Y",'E-2'!D77,"--")</f>
        <v>--</v>
      </c>
      <c r="E75" s="240" t="e">
        <f t="shared" si="0"/>
        <v>#N/A</v>
      </c>
      <c r="F75" s="233" t="str">
        <f>'E-2'!G77</f>
        <v>--</v>
      </c>
      <c r="G75" s="241" t="e">
        <f>VLOOKUP($B75,'CU-VI-RBC-2025'!$B$7:$J$390,3,FALSE)</f>
        <v>#N/A</v>
      </c>
      <c r="H75" s="234" t="e">
        <f t="shared" si="1"/>
        <v>#N/A</v>
      </c>
      <c r="I75" s="241" t="e">
        <f>VLOOKUP($B75,'CU-VI-RBC-2025'!$B$7:$J$390,4,FALSE)</f>
        <v>#N/A</v>
      </c>
      <c r="J75" s="150" t="e">
        <f t="shared" si="2"/>
        <v>#N/A</v>
      </c>
      <c r="K75" s="148" t="str">
        <f>'E-2'!I77</f>
        <v>--</v>
      </c>
      <c r="L75" s="241" t="e">
        <f>VLOOKUP($B75,'CU-VI-RBC-2025'!$B$7:$J$390,8,FALSE)</f>
        <v>#N/A</v>
      </c>
      <c r="M75" s="235" t="e">
        <f t="shared" si="3"/>
        <v>#N/A</v>
      </c>
      <c r="N75" s="241" t="e">
        <f>VLOOKUP($B75,'CU-VI-RBC-2025'!$B$7:$J$390,9,FALSE)</f>
        <v>#N/A</v>
      </c>
      <c r="O75" s="150" t="e">
        <f t="shared" si="4"/>
        <v>#N/A</v>
      </c>
      <c r="P75" s="232" t="str">
        <f>'E-2'!J77</f>
        <v>--</v>
      </c>
      <c r="Q75" s="261" t="e">
        <f>VLOOKUP($B75,'CU-Acute-RBC-2024'!$B$5:$K$265,3,FALSE)</f>
        <v>#N/A</v>
      </c>
      <c r="R75" s="149" t="e">
        <f t="shared" si="5"/>
        <v>#N/A</v>
      </c>
      <c r="S75" s="148" t="str">
        <f>'E-2'!J77</f>
        <v>--</v>
      </c>
      <c r="T75" s="261" t="e">
        <f>VLOOKUP($B75,'CU-Acute-RBC-2024'!$B$5:$K$265,5,FALSE)</f>
        <v>#N/A</v>
      </c>
      <c r="U75" s="149" t="e">
        <f t="shared" si="6"/>
        <v>#N/A</v>
      </c>
    </row>
    <row r="76" spans="2:21">
      <c r="B76" s="239" t="str">
        <f>IF('E-2'!D78="Y",'E-2'!B78,"--")</f>
        <v>--</v>
      </c>
      <c r="C76" s="175" t="str">
        <f>IF('E-2'!D78="Y",'E-2'!C78,"--")</f>
        <v>--</v>
      </c>
      <c r="D76" s="240" t="str">
        <f>IF('E-2'!D78="Y",'E-2'!D78,"--")</f>
        <v>--</v>
      </c>
      <c r="E76" s="240" t="e">
        <f t="shared" ref="E76:E139" si="7">IF(G76&gt;0,"Y","N")</f>
        <v>#N/A</v>
      </c>
      <c r="F76" s="233" t="str">
        <f>'E-2'!G78</f>
        <v>--</v>
      </c>
      <c r="G76" s="241" t="e">
        <f>VLOOKUP($B76,'CU-VI-RBC-2025'!$B$7:$J$390,3,FALSE)</f>
        <v>#N/A</v>
      </c>
      <c r="H76" s="234" t="e">
        <f t="shared" ref="H76:H139" si="8">IF(G76="--","--",IF(F76="--","--",F76/G76))</f>
        <v>#N/A</v>
      </c>
      <c r="I76" s="241" t="e">
        <f>VLOOKUP($B76,'CU-VI-RBC-2025'!$B$7:$J$390,4,FALSE)</f>
        <v>#N/A</v>
      </c>
      <c r="J76" s="150" t="e">
        <f t="shared" ref="J76:J139" si="9">IF(I76="--","--",IF(F76="--","--",F76/I76))</f>
        <v>#N/A</v>
      </c>
      <c r="K76" s="148" t="str">
        <f>'E-2'!I78</f>
        <v>--</v>
      </c>
      <c r="L76" s="241" t="e">
        <f>VLOOKUP($B76,'CU-VI-RBC-2025'!$B$7:$J$390,8,FALSE)</f>
        <v>#N/A</v>
      </c>
      <c r="M76" s="235" t="e">
        <f t="shared" ref="M76:M139" si="10">IF(L76="--","--",K76/L76)</f>
        <v>#N/A</v>
      </c>
      <c r="N76" s="241" t="e">
        <f>VLOOKUP($B76,'CU-VI-RBC-2025'!$B$7:$J$390,9,FALSE)</f>
        <v>#N/A</v>
      </c>
      <c r="O76" s="150" t="e">
        <f t="shared" ref="O76:O139" si="11">IF(N76="--","--",IF(K76="--","--",K76/N76))</f>
        <v>#N/A</v>
      </c>
      <c r="P76" s="232" t="str">
        <f>'E-2'!J78</f>
        <v>--</v>
      </c>
      <c r="Q76" s="261" t="e">
        <f>VLOOKUP($B76,'CU-Acute-RBC-2024'!$B$5:$K$265,3,FALSE)</f>
        <v>#N/A</v>
      </c>
      <c r="R76" s="149" t="e">
        <f t="shared" ref="R76:R139" si="12">IF(Q76="--","--",IF(P76="--","--",P76/Q76))</f>
        <v>#N/A</v>
      </c>
      <c r="S76" s="148" t="str">
        <f>'E-2'!J78</f>
        <v>--</v>
      </c>
      <c r="T76" s="261" t="e">
        <f>VLOOKUP($B76,'CU-Acute-RBC-2024'!$B$5:$K$265,5,FALSE)</f>
        <v>#N/A</v>
      </c>
      <c r="U76" s="149" t="e">
        <f t="shared" ref="U76:U139" si="13">IF(T76="--","--",IF(S76="--","--",S76/T76))</f>
        <v>#N/A</v>
      </c>
    </row>
    <row r="77" spans="2:21">
      <c r="B77" s="239" t="str">
        <f>IF('E-2'!D79="Y",'E-2'!B79,"--")</f>
        <v>--</v>
      </c>
      <c r="C77" s="175" t="str">
        <f>IF('E-2'!D79="Y",'E-2'!C79,"--")</f>
        <v>--</v>
      </c>
      <c r="D77" s="240" t="str">
        <f>IF('E-2'!D79="Y",'E-2'!D79,"--")</f>
        <v>--</v>
      </c>
      <c r="E77" s="240" t="e">
        <f t="shared" si="7"/>
        <v>#N/A</v>
      </c>
      <c r="F77" s="233" t="str">
        <f>'E-2'!G79</f>
        <v>--</v>
      </c>
      <c r="G77" s="241" t="e">
        <f>VLOOKUP($B77,'CU-VI-RBC-2025'!$B$7:$J$390,3,FALSE)</f>
        <v>#N/A</v>
      </c>
      <c r="H77" s="234" t="e">
        <f t="shared" si="8"/>
        <v>#N/A</v>
      </c>
      <c r="I77" s="241" t="e">
        <f>VLOOKUP($B77,'CU-VI-RBC-2025'!$B$7:$J$390,4,FALSE)</f>
        <v>#N/A</v>
      </c>
      <c r="J77" s="150" t="e">
        <f t="shared" si="9"/>
        <v>#N/A</v>
      </c>
      <c r="K77" s="148" t="str">
        <f>'E-2'!I79</f>
        <v>--</v>
      </c>
      <c r="L77" s="241" t="e">
        <f>VLOOKUP($B77,'CU-VI-RBC-2025'!$B$7:$J$390,8,FALSE)</f>
        <v>#N/A</v>
      </c>
      <c r="M77" s="235" t="e">
        <f t="shared" si="10"/>
        <v>#N/A</v>
      </c>
      <c r="N77" s="241" t="e">
        <f>VLOOKUP($B77,'CU-VI-RBC-2025'!$B$7:$J$390,9,FALSE)</f>
        <v>#N/A</v>
      </c>
      <c r="O77" s="150" t="e">
        <f t="shared" si="11"/>
        <v>#N/A</v>
      </c>
      <c r="P77" s="232" t="str">
        <f>'E-2'!J79</f>
        <v>--</v>
      </c>
      <c r="Q77" s="261" t="e">
        <f>VLOOKUP($B77,'CU-Acute-RBC-2024'!$B$5:$K$265,3,FALSE)</f>
        <v>#N/A</v>
      </c>
      <c r="R77" s="149" t="e">
        <f t="shared" si="12"/>
        <v>#N/A</v>
      </c>
      <c r="S77" s="148" t="str">
        <f>'E-2'!J79</f>
        <v>--</v>
      </c>
      <c r="T77" s="261" t="e">
        <f>VLOOKUP($B77,'CU-Acute-RBC-2024'!$B$5:$K$265,5,FALSE)</f>
        <v>#N/A</v>
      </c>
      <c r="U77" s="149" t="e">
        <f t="shared" si="13"/>
        <v>#N/A</v>
      </c>
    </row>
    <row r="78" spans="2:21">
      <c r="B78" s="239" t="str">
        <f>IF('E-2'!D80="Y",'E-2'!B80,"--")</f>
        <v>--</v>
      </c>
      <c r="C78" s="175" t="str">
        <f>IF('E-2'!D80="Y",'E-2'!C80,"--")</f>
        <v>--</v>
      </c>
      <c r="D78" s="240" t="str">
        <f>IF('E-2'!D80="Y",'E-2'!D80,"--")</f>
        <v>--</v>
      </c>
      <c r="E78" s="240" t="e">
        <f t="shared" si="7"/>
        <v>#N/A</v>
      </c>
      <c r="F78" s="233" t="str">
        <f>'E-2'!G80</f>
        <v>--</v>
      </c>
      <c r="G78" s="241" t="e">
        <f>VLOOKUP($B78,'CU-VI-RBC-2025'!$B$7:$J$390,3,FALSE)</f>
        <v>#N/A</v>
      </c>
      <c r="H78" s="234" t="e">
        <f t="shared" si="8"/>
        <v>#N/A</v>
      </c>
      <c r="I78" s="241" t="e">
        <f>VLOOKUP($B78,'CU-VI-RBC-2025'!$B$7:$J$390,4,FALSE)</f>
        <v>#N/A</v>
      </c>
      <c r="J78" s="150" t="e">
        <f t="shared" si="9"/>
        <v>#N/A</v>
      </c>
      <c r="K78" s="148" t="str">
        <f>'E-2'!I80</f>
        <v>--</v>
      </c>
      <c r="L78" s="241" t="e">
        <f>VLOOKUP($B78,'CU-VI-RBC-2025'!$B$7:$J$390,8,FALSE)</f>
        <v>#N/A</v>
      </c>
      <c r="M78" s="235" t="e">
        <f t="shared" si="10"/>
        <v>#N/A</v>
      </c>
      <c r="N78" s="241" t="e">
        <f>VLOOKUP($B78,'CU-VI-RBC-2025'!$B$7:$J$390,9,FALSE)</f>
        <v>#N/A</v>
      </c>
      <c r="O78" s="150" t="e">
        <f t="shared" si="11"/>
        <v>#N/A</v>
      </c>
      <c r="P78" s="232" t="str">
        <f>'E-2'!J80</f>
        <v>--</v>
      </c>
      <c r="Q78" s="261" t="e">
        <f>VLOOKUP($B78,'CU-Acute-RBC-2024'!$B$5:$K$265,3,FALSE)</f>
        <v>#N/A</v>
      </c>
      <c r="R78" s="149" t="e">
        <f t="shared" si="12"/>
        <v>#N/A</v>
      </c>
      <c r="S78" s="148" t="str">
        <f>'E-2'!J80</f>
        <v>--</v>
      </c>
      <c r="T78" s="261" t="e">
        <f>VLOOKUP($B78,'CU-Acute-RBC-2024'!$B$5:$K$265,5,FALSE)</f>
        <v>#N/A</v>
      </c>
      <c r="U78" s="149" t="e">
        <f t="shared" si="13"/>
        <v>#N/A</v>
      </c>
    </row>
    <row r="79" spans="2:21">
      <c r="B79" s="239" t="str">
        <f>IF('E-2'!D81="Y",'E-2'!B81,"--")</f>
        <v>--</v>
      </c>
      <c r="C79" s="175" t="str">
        <f>IF('E-2'!D81="Y",'E-2'!C81,"--")</f>
        <v>--</v>
      </c>
      <c r="D79" s="240" t="str">
        <f>IF('E-2'!D81="Y",'E-2'!D81,"--")</f>
        <v>--</v>
      </c>
      <c r="E79" s="240" t="e">
        <f t="shared" si="7"/>
        <v>#N/A</v>
      </c>
      <c r="F79" s="233" t="str">
        <f>'E-2'!G81</f>
        <v>--</v>
      </c>
      <c r="G79" s="241" t="e">
        <f>VLOOKUP($B79,'CU-VI-RBC-2025'!$B$7:$J$390,3,FALSE)</f>
        <v>#N/A</v>
      </c>
      <c r="H79" s="234" t="e">
        <f t="shared" si="8"/>
        <v>#N/A</v>
      </c>
      <c r="I79" s="241" t="e">
        <f>VLOOKUP($B79,'CU-VI-RBC-2025'!$B$7:$J$390,4,FALSE)</f>
        <v>#N/A</v>
      </c>
      <c r="J79" s="150" t="e">
        <f t="shared" si="9"/>
        <v>#N/A</v>
      </c>
      <c r="K79" s="148" t="str">
        <f>'E-2'!I81</f>
        <v>--</v>
      </c>
      <c r="L79" s="241" t="e">
        <f>VLOOKUP($B79,'CU-VI-RBC-2025'!$B$7:$J$390,8,FALSE)</f>
        <v>#N/A</v>
      </c>
      <c r="M79" s="235" t="e">
        <f t="shared" si="10"/>
        <v>#N/A</v>
      </c>
      <c r="N79" s="241" t="e">
        <f>VLOOKUP($B79,'CU-VI-RBC-2025'!$B$7:$J$390,9,FALSE)</f>
        <v>#N/A</v>
      </c>
      <c r="O79" s="150" t="e">
        <f t="shared" si="11"/>
        <v>#N/A</v>
      </c>
      <c r="P79" s="232" t="str">
        <f>'E-2'!J81</f>
        <v>--</v>
      </c>
      <c r="Q79" s="261" t="e">
        <f>VLOOKUP($B79,'CU-Acute-RBC-2024'!$B$5:$K$265,3,FALSE)</f>
        <v>#N/A</v>
      </c>
      <c r="R79" s="149" t="e">
        <f t="shared" si="12"/>
        <v>#N/A</v>
      </c>
      <c r="S79" s="148" t="str">
        <f>'E-2'!J81</f>
        <v>--</v>
      </c>
      <c r="T79" s="261" t="e">
        <f>VLOOKUP($B79,'CU-Acute-RBC-2024'!$B$5:$K$265,5,FALSE)</f>
        <v>#N/A</v>
      </c>
      <c r="U79" s="149" t="e">
        <f t="shared" si="13"/>
        <v>#N/A</v>
      </c>
    </row>
    <row r="80" spans="2:21">
      <c r="B80" s="239" t="str">
        <f>IF('E-2'!D82="Y",'E-2'!B82,"--")</f>
        <v>--</v>
      </c>
      <c r="C80" s="175" t="str">
        <f>IF('E-2'!D82="Y",'E-2'!C82,"--")</f>
        <v>--</v>
      </c>
      <c r="D80" s="240" t="str">
        <f>IF('E-2'!D82="Y",'E-2'!D82,"--")</f>
        <v>--</v>
      </c>
      <c r="E80" s="240" t="e">
        <f t="shared" si="7"/>
        <v>#N/A</v>
      </c>
      <c r="F80" s="233" t="str">
        <f>'E-2'!G82</f>
        <v>--</v>
      </c>
      <c r="G80" s="241" t="e">
        <f>VLOOKUP($B80,'CU-VI-RBC-2025'!$B$7:$J$390,3,FALSE)</f>
        <v>#N/A</v>
      </c>
      <c r="H80" s="234" t="e">
        <f t="shared" si="8"/>
        <v>#N/A</v>
      </c>
      <c r="I80" s="241" t="e">
        <f>VLOOKUP($B80,'CU-VI-RBC-2025'!$B$7:$J$390,4,FALSE)</f>
        <v>#N/A</v>
      </c>
      <c r="J80" s="150" t="e">
        <f t="shared" si="9"/>
        <v>#N/A</v>
      </c>
      <c r="K80" s="148" t="str">
        <f>'E-2'!I82</f>
        <v>--</v>
      </c>
      <c r="L80" s="241" t="e">
        <f>VLOOKUP($B80,'CU-VI-RBC-2025'!$B$7:$J$390,8,FALSE)</f>
        <v>#N/A</v>
      </c>
      <c r="M80" s="235" t="e">
        <f t="shared" si="10"/>
        <v>#N/A</v>
      </c>
      <c r="N80" s="241" t="e">
        <f>VLOOKUP($B80,'CU-VI-RBC-2025'!$B$7:$J$390,9,FALSE)</f>
        <v>#N/A</v>
      </c>
      <c r="O80" s="150" t="e">
        <f t="shared" si="11"/>
        <v>#N/A</v>
      </c>
      <c r="P80" s="232" t="str">
        <f>'E-2'!J82</f>
        <v>--</v>
      </c>
      <c r="Q80" s="261" t="e">
        <f>VLOOKUP($B80,'CU-Acute-RBC-2024'!$B$5:$K$265,3,FALSE)</f>
        <v>#N/A</v>
      </c>
      <c r="R80" s="149" t="e">
        <f t="shared" si="12"/>
        <v>#N/A</v>
      </c>
      <c r="S80" s="148" t="str">
        <f>'E-2'!J82</f>
        <v>--</v>
      </c>
      <c r="T80" s="261" t="e">
        <f>VLOOKUP($B80,'CU-Acute-RBC-2024'!$B$5:$K$265,5,FALSE)</f>
        <v>#N/A</v>
      </c>
      <c r="U80" s="149" t="e">
        <f t="shared" si="13"/>
        <v>#N/A</v>
      </c>
    </row>
    <row r="81" spans="2:21">
      <c r="B81" s="239" t="str">
        <f>IF('E-2'!D83="Y",'E-2'!B83,"--")</f>
        <v>--</v>
      </c>
      <c r="C81" s="175" t="str">
        <f>IF('E-2'!D83="Y",'E-2'!C83,"--")</f>
        <v>--</v>
      </c>
      <c r="D81" s="240" t="str">
        <f>IF('E-2'!D83="Y",'E-2'!D83,"--")</f>
        <v>--</v>
      </c>
      <c r="E81" s="240" t="e">
        <f t="shared" si="7"/>
        <v>#N/A</v>
      </c>
      <c r="F81" s="233" t="str">
        <f>'E-2'!G83</f>
        <v>--</v>
      </c>
      <c r="G81" s="241" t="e">
        <f>VLOOKUP($B81,'CU-VI-RBC-2025'!$B$7:$J$390,3,FALSE)</f>
        <v>#N/A</v>
      </c>
      <c r="H81" s="234" t="e">
        <f t="shared" si="8"/>
        <v>#N/A</v>
      </c>
      <c r="I81" s="241" t="e">
        <f>VLOOKUP($B81,'CU-VI-RBC-2025'!$B$7:$J$390,4,FALSE)</f>
        <v>#N/A</v>
      </c>
      <c r="J81" s="150" t="e">
        <f t="shared" si="9"/>
        <v>#N/A</v>
      </c>
      <c r="K81" s="148" t="str">
        <f>'E-2'!I83</f>
        <v>--</v>
      </c>
      <c r="L81" s="241" t="e">
        <f>VLOOKUP($B81,'CU-VI-RBC-2025'!$B$7:$J$390,8,FALSE)</f>
        <v>#N/A</v>
      </c>
      <c r="M81" s="235" t="e">
        <f t="shared" si="10"/>
        <v>#N/A</v>
      </c>
      <c r="N81" s="241" t="e">
        <f>VLOOKUP($B81,'CU-VI-RBC-2025'!$B$7:$J$390,9,FALSE)</f>
        <v>#N/A</v>
      </c>
      <c r="O81" s="150" t="e">
        <f t="shared" si="11"/>
        <v>#N/A</v>
      </c>
      <c r="P81" s="232" t="str">
        <f>'E-2'!J83</f>
        <v>--</v>
      </c>
      <c r="Q81" s="261" t="e">
        <f>VLOOKUP($B81,'CU-Acute-RBC-2024'!$B$5:$K$265,3,FALSE)</f>
        <v>#N/A</v>
      </c>
      <c r="R81" s="149" t="e">
        <f t="shared" si="12"/>
        <v>#N/A</v>
      </c>
      <c r="S81" s="148" t="str">
        <f>'E-2'!J83</f>
        <v>--</v>
      </c>
      <c r="T81" s="261" t="e">
        <f>VLOOKUP($B81,'CU-Acute-RBC-2024'!$B$5:$K$265,5,FALSE)</f>
        <v>#N/A</v>
      </c>
      <c r="U81" s="149" t="e">
        <f t="shared" si="13"/>
        <v>#N/A</v>
      </c>
    </row>
    <row r="82" spans="2:21">
      <c r="B82" s="239" t="str">
        <f>IF('E-2'!D84="Y",'E-2'!B84,"--")</f>
        <v>--</v>
      </c>
      <c r="C82" s="175" t="str">
        <f>IF('E-2'!D84="Y",'E-2'!C84,"--")</f>
        <v>--</v>
      </c>
      <c r="D82" s="240" t="str">
        <f>IF('E-2'!D84="Y",'E-2'!D84,"--")</f>
        <v>--</v>
      </c>
      <c r="E82" s="240" t="e">
        <f t="shared" si="7"/>
        <v>#N/A</v>
      </c>
      <c r="F82" s="233" t="str">
        <f>'E-2'!G84</f>
        <v>--</v>
      </c>
      <c r="G82" s="241" t="e">
        <f>VLOOKUP($B82,'CU-VI-RBC-2025'!$B$7:$J$390,3,FALSE)</f>
        <v>#N/A</v>
      </c>
      <c r="H82" s="234" t="e">
        <f t="shared" si="8"/>
        <v>#N/A</v>
      </c>
      <c r="I82" s="241" t="e">
        <f>VLOOKUP($B82,'CU-VI-RBC-2025'!$B$7:$J$390,4,FALSE)</f>
        <v>#N/A</v>
      </c>
      <c r="J82" s="150" t="e">
        <f t="shared" si="9"/>
        <v>#N/A</v>
      </c>
      <c r="K82" s="148" t="str">
        <f>'E-2'!I84</f>
        <v>--</v>
      </c>
      <c r="L82" s="241" t="e">
        <f>VLOOKUP($B82,'CU-VI-RBC-2025'!$B$7:$J$390,8,FALSE)</f>
        <v>#N/A</v>
      </c>
      <c r="M82" s="235" t="e">
        <f t="shared" si="10"/>
        <v>#N/A</v>
      </c>
      <c r="N82" s="241" t="e">
        <f>VLOOKUP($B82,'CU-VI-RBC-2025'!$B$7:$J$390,9,FALSE)</f>
        <v>#N/A</v>
      </c>
      <c r="O82" s="150" t="e">
        <f t="shared" si="11"/>
        <v>#N/A</v>
      </c>
      <c r="P82" s="232" t="str">
        <f>'E-2'!J84</f>
        <v>--</v>
      </c>
      <c r="Q82" s="261" t="e">
        <f>VLOOKUP($B82,'CU-Acute-RBC-2024'!$B$5:$K$265,3,FALSE)</f>
        <v>#N/A</v>
      </c>
      <c r="R82" s="149" t="e">
        <f t="shared" si="12"/>
        <v>#N/A</v>
      </c>
      <c r="S82" s="148" t="str">
        <f>'E-2'!J84</f>
        <v>--</v>
      </c>
      <c r="T82" s="261" t="e">
        <f>VLOOKUP($B82,'CU-Acute-RBC-2024'!$B$5:$K$265,5,FALSE)</f>
        <v>#N/A</v>
      </c>
      <c r="U82" s="149" t="e">
        <f t="shared" si="13"/>
        <v>#N/A</v>
      </c>
    </row>
    <row r="83" spans="2:21">
      <c r="B83" s="239" t="str">
        <f>IF('E-2'!D85="Y",'E-2'!B85,"--")</f>
        <v>--</v>
      </c>
      <c r="C83" s="175" t="str">
        <f>IF('E-2'!D85="Y",'E-2'!C85,"--")</f>
        <v>--</v>
      </c>
      <c r="D83" s="240" t="str">
        <f>IF('E-2'!D85="Y",'E-2'!D85,"--")</f>
        <v>--</v>
      </c>
      <c r="E83" s="240" t="e">
        <f t="shared" si="7"/>
        <v>#N/A</v>
      </c>
      <c r="F83" s="233" t="str">
        <f>'E-2'!G85</f>
        <v>--</v>
      </c>
      <c r="G83" s="241" t="e">
        <f>VLOOKUP($B83,'CU-VI-RBC-2025'!$B$7:$J$390,3,FALSE)</f>
        <v>#N/A</v>
      </c>
      <c r="H83" s="234" t="e">
        <f t="shared" si="8"/>
        <v>#N/A</v>
      </c>
      <c r="I83" s="241" t="e">
        <f>VLOOKUP($B83,'CU-VI-RBC-2025'!$B$7:$J$390,4,FALSE)</f>
        <v>#N/A</v>
      </c>
      <c r="J83" s="150" t="e">
        <f t="shared" si="9"/>
        <v>#N/A</v>
      </c>
      <c r="K83" s="148" t="str">
        <f>'E-2'!I85</f>
        <v>--</v>
      </c>
      <c r="L83" s="241" t="e">
        <f>VLOOKUP($B83,'CU-VI-RBC-2025'!$B$7:$J$390,8,FALSE)</f>
        <v>#N/A</v>
      </c>
      <c r="M83" s="235" t="e">
        <f t="shared" si="10"/>
        <v>#N/A</v>
      </c>
      <c r="N83" s="241" t="e">
        <f>VLOOKUP($B83,'CU-VI-RBC-2025'!$B$7:$J$390,9,FALSE)</f>
        <v>#N/A</v>
      </c>
      <c r="O83" s="150" t="e">
        <f t="shared" si="11"/>
        <v>#N/A</v>
      </c>
      <c r="P83" s="232" t="str">
        <f>'E-2'!J85</f>
        <v>--</v>
      </c>
      <c r="Q83" s="261" t="e">
        <f>VLOOKUP($B83,'CU-Acute-RBC-2024'!$B$5:$K$265,3,FALSE)</f>
        <v>#N/A</v>
      </c>
      <c r="R83" s="149" t="e">
        <f t="shared" si="12"/>
        <v>#N/A</v>
      </c>
      <c r="S83" s="148" t="str">
        <f>'E-2'!J85</f>
        <v>--</v>
      </c>
      <c r="T83" s="261" t="e">
        <f>VLOOKUP($B83,'CU-Acute-RBC-2024'!$B$5:$K$265,5,FALSE)</f>
        <v>#N/A</v>
      </c>
      <c r="U83" s="149" t="e">
        <f t="shared" si="13"/>
        <v>#N/A</v>
      </c>
    </row>
    <row r="84" spans="2:21">
      <c r="B84" s="239" t="str">
        <f>IF('E-2'!D86="Y",'E-2'!B86,"--")</f>
        <v>--</v>
      </c>
      <c r="C84" s="175" t="str">
        <f>IF('E-2'!D86="Y",'E-2'!C86,"--")</f>
        <v>--</v>
      </c>
      <c r="D84" s="240" t="str">
        <f>IF('E-2'!D86="Y",'E-2'!D86,"--")</f>
        <v>--</v>
      </c>
      <c r="E84" s="240" t="e">
        <f t="shared" si="7"/>
        <v>#N/A</v>
      </c>
      <c r="F84" s="233" t="str">
        <f>'E-2'!G86</f>
        <v>--</v>
      </c>
      <c r="G84" s="241" t="e">
        <f>VLOOKUP($B84,'CU-VI-RBC-2025'!$B$7:$J$390,3,FALSE)</f>
        <v>#N/A</v>
      </c>
      <c r="H84" s="234" t="e">
        <f t="shared" si="8"/>
        <v>#N/A</v>
      </c>
      <c r="I84" s="241" t="e">
        <f>VLOOKUP($B84,'CU-VI-RBC-2025'!$B$7:$J$390,4,FALSE)</f>
        <v>#N/A</v>
      </c>
      <c r="J84" s="150" t="e">
        <f t="shared" si="9"/>
        <v>#N/A</v>
      </c>
      <c r="K84" s="148" t="str">
        <f>'E-2'!I86</f>
        <v>--</v>
      </c>
      <c r="L84" s="241" t="e">
        <f>VLOOKUP($B84,'CU-VI-RBC-2025'!$B$7:$J$390,8,FALSE)</f>
        <v>#N/A</v>
      </c>
      <c r="M84" s="235" t="e">
        <f t="shared" si="10"/>
        <v>#N/A</v>
      </c>
      <c r="N84" s="241" t="e">
        <f>VLOOKUP($B84,'CU-VI-RBC-2025'!$B$7:$J$390,9,FALSE)</f>
        <v>#N/A</v>
      </c>
      <c r="O84" s="150" t="e">
        <f t="shared" si="11"/>
        <v>#N/A</v>
      </c>
      <c r="P84" s="232" t="str">
        <f>'E-2'!J86</f>
        <v>--</v>
      </c>
      <c r="Q84" s="261" t="e">
        <f>VLOOKUP($B84,'CU-Acute-RBC-2024'!$B$5:$K$265,3,FALSE)</f>
        <v>#N/A</v>
      </c>
      <c r="R84" s="149" t="e">
        <f t="shared" si="12"/>
        <v>#N/A</v>
      </c>
      <c r="S84" s="148" t="str">
        <f>'E-2'!J86</f>
        <v>--</v>
      </c>
      <c r="T84" s="261" t="e">
        <f>VLOOKUP($B84,'CU-Acute-RBC-2024'!$B$5:$K$265,5,FALSE)</f>
        <v>#N/A</v>
      </c>
      <c r="U84" s="149" t="e">
        <f t="shared" si="13"/>
        <v>#N/A</v>
      </c>
    </row>
    <row r="85" spans="2:21">
      <c r="B85" s="239" t="str">
        <f>IF('E-2'!D87="Y",'E-2'!B87,"--")</f>
        <v>--</v>
      </c>
      <c r="C85" s="175" t="str">
        <f>IF('E-2'!D87="Y",'E-2'!C87,"--")</f>
        <v>--</v>
      </c>
      <c r="D85" s="240" t="str">
        <f>IF('E-2'!D87="Y",'E-2'!D87,"--")</f>
        <v>--</v>
      </c>
      <c r="E85" s="240" t="e">
        <f t="shared" si="7"/>
        <v>#N/A</v>
      </c>
      <c r="F85" s="233" t="str">
        <f>'E-2'!G87</f>
        <v>--</v>
      </c>
      <c r="G85" s="241" t="e">
        <f>VLOOKUP($B85,'CU-VI-RBC-2025'!$B$7:$J$390,3,FALSE)</f>
        <v>#N/A</v>
      </c>
      <c r="H85" s="234" t="e">
        <f t="shared" si="8"/>
        <v>#N/A</v>
      </c>
      <c r="I85" s="241" t="e">
        <f>VLOOKUP($B85,'CU-VI-RBC-2025'!$B$7:$J$390,4,FALSE)</f>
        <v>#N/A</v>
      </c>
      <c r="J85" s="150" t="e">
        <f t="shared" si="9"/>
        <v>#N/A</v>
      </c>
      <c r="K85" s="148" t="str">
        <f>'E-2'!I87</f>
        <v>--</v>
      </c>
      <c r="L85" s="241" t="e">
        <f>VLOOKUP($B85,'CU-VI-RBC-2025'!$B$7:$J$390,8,FALSE)</f>
        <v>#N/A</v>
      </c>
      <c r="M85" s="235" t="e">
        <f t="shared" si="10"/>
        <v>#N/A</v>
      </c>
      <c r="N85" s="241" t="e">
        <f>VLOOKUP($B85,'CU-VI-RBC-2025'!$B$7:$J$390,9,FALSE)</f>
        <v>#N/A</v>
      </c>
      <c r="O85" s="150" t="e">
        <f t="shared" si="11"/>
        <v>#N/A</v>
      </c>
      <c r="P85" s="232" t="str">
        <f>'E-2'!J87</f>
        <v>--</v>
      </c>
      <c r="Q85" s="261" t="e">
        <f>VLOOKUP($B85,'CU-Acute-RBC-2024'!$B$5:$K$265,3,FALSE)</f>
        <v>#N/A</v>
      </c>
      <c r="R85" s="149" t="e">
        <f t="shared" si="12"/>
        <v>#N/A</v>
      </c>
      <c r="S85" s="148" t="str">
        <f>'E-2'!J87</f>
        <v>--</v>
      </c>
      <c r="T85" s="261" t="e">
        <f>VLOOKUP($B85,'CU-Acute-RBC-2024'!$B$5:$K$265,5,FALSE)</f>
        <v>#N/A</v>
      </c>
      <c r="U85" s="149" t="e">
        <f t="shared" si="13"/>
        <v>#N/A</v>
      </c>
    </row>
    <row r="86" spans="2:21">
      <c r="B86" s="239" t="str">
        <f>IF('E-2'!D88="Y",'E-2'!B88,"--")</f>
        <v>--</v>
      </c>
      <c r="C86" s="175" t="str">
        <f>IF('E-2'!D88="Y",'E-2'!C88,"--")</f>
        <v>--</v>
      </c>
      <c r="D86" s="240" t="str">
        <f>IF('E-2'!D88="Y",'E-2'!D88,"--")</f>
        <v>--</v>
      </c>
      <c r="E86" s="240" t="e">
        <f t="shared" si="7"/>
        <v>#N/A</v>
      </c>
      <c r="F86" s="233" t="str">
        <f>'E-2'!G88</f>
        <v>--</v>
      </c>
      <c r="G86" s="241" t="e">
        <f>VLOOKUP($B86,'CU-VI-RBC-2025'!$B$7:$J$390,3,FALSE)</f>
        <v>#N/A</v>
      </c>
      <c r="H86" s="234" t="e">
        <f t="shared" si="8"/>
        <v>#N/A</v>
      </c>
      <c r="I86" s="241" t="e">
        <f>VLOOKUP($B86,'CU-VI-RBC-2025'!$B$7:$J$390,4,FALSE)</f>
        <v>#N/A</v>
      </c>
      <c r="J86" s="150" t="e">
        <f t="shared" si="9"/>
        <v>#N/A</v>
      </c>
      <c r="K86" s="148" t="str">
        <f>'E-2'!I88</f>
        <v>--</v>
      </c>
      <c r="L86" s="241" t="e">
        <f>VLOOKUP($B86,'CU-VI-RBC-2025'!$B$7:$J$390,8,FALSE)</f>
        <v>#N/A</v>
      </c>
      <c r="M86" s="235" t="e">
        <f t="shared" si="10"/>
        <v>#N/A</v>
      </c>
      <c r="N86" s="241" t="e">
        <f>VLOOKUP($B86,'CU-VI-RBC-2025'!$B$7:$J$390,9,FALSE)</f>
        <v>#N/A</v>
      </c>
      <c r="O86" s="150" t="e">
        <f t="shared" si="11"/>
        <v>#N/A</v>
      </c>
      <c r="P86" s="232" t="str">
        <f>'E-2'!J88</f>
        <v>--</v>
      </c>
      <c r="Q86" s="261" t="e">
        <f>VLOOKUP($B86,'CU-Acute-RBC-2024'!$B$5:$K$265,3,FALSE)</f>
        <v>#N/A</v>
      </c>
      <c r="R86" s="149" t="e">
        <f t="shared" si="12"/>
        <v>#N/A</v>
      </c>
      <c r="S86" s="148" t="str">
        <f>'E-2'!J88</f>
        <v>--</v>
      </c>
      <c r="T86" s="261" t="e">
        <f>VLOOKUP($B86,'CU-Acute-RBC-2024'!$B$5:$K$265,5,FALSE)</f>
        <v>#N/A</v>
      </c>
      <c r="U86" s="149" t="e">
        <f t="shared" si="13"/>
        <v>#N/A</v>
      </c>
    </row>
    <row r="87" spans="2:21">
      <c r="B87" s="239" t="str">
        <f>IF('E-2'!D89="Y",'E-2'!B89,"--")</f>
        <v>--</v>
      </c>
      <c r="C87" s="175" t="str">
        <f>IF('E-2'!D89="Y",'E-2'!C89,"--")</f>
        <v>--</v>
      </c>
      <c r="D87" s="240" t="str">
        <f>IF('E-2'!D89="Y",'E-2'!D89,"--")</f>
        <v>--</v>
      </c>
      <c r="E87" s="240" t="e">
        <f t="shared" si="7"/>
        <v>#N/A</v>
      </c>
      <c r="F87" s="233" t="str">
        <f>'E-2'!G89</f>
        <v>--</v>
      </c>
      <c r="G87" s="241" t="e">
        <f>VLOOKUP($B87,'CU-VI-RBC-2025'!$B$7:$J$390,3,FALSE)</f>
        <v>#N/A</v>
      </c>
      <c r="H87" s="234" t="e">
        <f t="shared" si="8"/>
        <v>#N/A</v>
      </c>
      <c r="I87" s="241" t="e">
        <f>VLOOKUP($B87,'CU-VI-RBC-2025'!$B$7:$J$390,4,FALSE)</f>
        <v>#N/A</v>
      </c>
      <c r="J87" s="150" t="e">
        <f t="shared" si="9"/>
        <v>#N/A</v>
      </c>
      <c r="K87" s="148" t="str">
        <f>'E-2'!I89</f>
        <v>--</v>
      </c>
      <c r="L87" s="241" t="e">
        <f>VLOOKUP($B87,'CU-VI-RBC-2025'!$B$7:$J$390,8,FALSE)</f>
        <v>#N/A</v>
      </c>
      <c r="M87" s="235" t="e">
        <f t="shared" si="10"/>
        <v>#N/A</v>
      </c>
      <c r="N87" s="241" t="e">
        <f>VLOOKUP($B87,'CU-VI-RBC-2025'!$B$7:$J$390,9,FALSE)</f>
        <v>#N/A</v>
      </c>
      <c r="O87" s="150" t="e">
        <f t="shared" si="11"/>
        <v>#N/A</v>
      </c>
      <c r="P87" s="232" t="str">
        <f>'E-2'!J89</f>
        <v>--</v>
      </c>
      <c r="Q87" s="261" t="e">
        <f>VLOOKUP($B87,'CU-Acute-RBC-2024'!$B$5:$K$265,3,FALSE)</f>
        <v>#N/A</v>
      </c>
      <c r="R87" s="149" t="e">
        <f t="shared" si="12"/>
        <v>#N/A</v>
      </c>
      <c r="S87" s="148" t="str">
        <f>'E-2'!J89</f>
        <v>--</v>
      </c>
      <c r="T87" s="261" t="e">
        <f>VLOOKUP($B87,'CU-Acute-RBC-2024'!$B$5:$K$265,5,FALSE)</f>
        <v>#N/A</v>
      </c>
      <c r="U87" s="149" t="e">
        <f t="shared" si="13"/>
        <v>#N/A</v>
      </c>
    </row>
    <row r="88" spans="2:21">
      <c r="B88" s="239" t="str">
        <f>IF('E-2'!D90="Y",'E-2'!B90,"--")</f>
        <v>--</v>
      </c>
      <c r="C88" s="175" t="str">
        <f>IF('E-2'!D90="Y",'E-2'!C90,"--")</f>
        <v>--</v>
      </c>
      <c r="D88" s="240" t="str">
        <f>IF('E-2'!D90="Y",'E-2'!D90,"--")</f>
        <v>--</v>
      </c>
      <c r="E88" s="240" t="e">
        <f t="shared" si="7"/>
        <v>#N/A</v>
      </c>
      <c r="F88" s="233" t="str">
        <f>'E-2'!G90</f>
        <v>--</v>
      </c>
      <c r="G88" s="241" t="e">
        <f>VLOOKUP($B88,'CU-VI-RBC-2025'!$B$7:$J$390,3,FALSE)</f>
        <v>#N/A</v>
      </c>
      <c r="H88" s="234" t="e">
        <f t="shared" si="8"/>
        <v>#N/A</v>
      </c>
      <c r="I88" s="241" t="e">
        <f>VLOOKUP($B88,'CU-VI-RBC-2025'!$B$7:$J$390,4,FALSE)</f>
        <v>#N/A</v>
      </c>
      <c r="J88" s="150" t="e">
        <f t="shared" si="9"/>
        <v>#N/A</v>
      </c>
      <c r="K88" s="148" t="str">
        <f>'E-2'!I90</f>
        <v>--</v>
      </c>
      <c r="L88" s="241" t="e">
        <f>VLOOKUP($B88,'CU-VI-RBC-2025'!$B$7:$J$390,8,FALSE)</f>
        <v>#N/A</v>
      </c>
      <c r="M88" s="235" t="e">
        <f t="shared" si="10"/>
        <v>#N/A</v>
      </c>
      <c r="N88" s="241" t="e">
        <f>VLOOKUP($B88,'CU-VI-RBC-2025'!$B$7:$J$390,9,FALSE)</f>
        <v>#N/A</v>
      </c>
      <c r="O88" s="150" t="e">
        <f t="shared" si="11"/>
        <v>#N/A</v>
      </c>
      <c r="P88" s="232" t="str">
        <f>'E-2'!J90</f>
        <v>--</v>
      </c>
      <c r="Q88" s="261" t="e">
        <f>VLOOKUP($B88,'CU-Acute-RBC-2024'!$B$5:$K$265,3,FALSE)</f>
        <v>#N/A</v>
      </c>
      <c r="R88" s="149" t="e">
        <f t="shared" si="12"/>
        <v>#N/A</v>
      </c>
      <c r="S88" s="148" t="str">
        <f>'E-2'!J90</f>
        <v>--</v>
      </c>
      <c r="T88" s="261" t="e">
        <f>VLOOKUP($B88,'CU-Acute-RBC-2024'!$B$5:$K$265,5,FALSE)</f>
        <v>#N/A</v>
      </c>
      <c r="U88" s="149" t="e">
        <f t="shared" si="13"/>
        <v>#N/A</v>
      </c>
    </row>
    <row r="89" spans="2:21">
      <c r="B89" s="239" t="str">
        <f>IF('E-2'!D91="Y",'E-2'!B91,"--")</f>
        <v>--</v>
      </c>
      <c r="C89" s="175" t="str">
        <f>IF('E-2'!D91="Y",'E-2'!C91,"--")</f>
        <v>--</v>
      </c>
      <c r="D89" s="240" t="str">
        <f>IF('E-2'!D91="Y",'E-2'!D91,"--")</f>
        <v>--</v>
      </c>
      <c r="E89" s="240" t="e">
        <f t="shared" si="7"/>
        <v>#N/A</v>
      </c>
      <c r="F89" s="233" t="str">
        <f>'E-2'!G91</f>
        <v>--</v>
      </c>
      <c r="G89" s="241" t="e">
        <f>VLOOKUP($B89,'CU-VI-RBC-2025'!$B$7:$J$390,3,FALSE)</f>
        <v>#N/A</v>
      </c>
      <c r="H89" s="234" t="e">
        <f t="shared" si="8"/>
        <v>#N/A</v>
      </c>
      <c r="I89" s="241" t="e">
        <f>VLOOKUP($B89,'CU-VI-RBC-2025'!$B$7:$J$390,4,FALSE)</f>
        <v>#N/A</v>
      </c>
      <c r="J89" s="150" t="e">
        <f t="shared" si="9"/>
        <v>#N/A</v>
      </c>
      <c r="K89" s="148" t="str">
        <f>'E-2'!I91</f>
        <v>--</v>
      </c>
      <c r="L89" s="241" t="e">
        <f>VLOOKUP($B89,'CU-VI-RBC-2025'!$B$7:$J$390,8,FALSE)</f>
        <v>#N/A</v>
      </c>
      <c r="M89" s="235" t="e">
        <f t="shared" si="10"/>
        <v>#N/A</v>
      </c>
      <c r="N89" s="241" t="e">
        <f>VLOOKUP($B89,'CU-VI-RBC-2025'!$B$7:$J$390,9,FALSE)</f>
        <v>#N/A</v>
      </c>
      <c r="O89" s="150" t="e">
        <f t="shared" si="11"/>
        <v>#N/A</v>
      </c>
      <c r="P89" s="232" t="str">
        <f>'E-2'!J91</f>
        <v>--</v>
      </c>
      <c r="Q89" s="261" t="e">
        <f>VLOOKUP($B89,'CU-Acute-RBC-2024'!$B$5:$K$265,3,FALSE)</f>
        <v>#N/A</v>
      </c>
      <c r="R89" s="149" t="e">
        <f t="shared" si="12"/>
        <v>#N/A</v>
      </c>
      <c r="S89" s="148" t="str">
        <f>'E-2'!J91</f>
        <v>--</v>
      </c>
      <c r="T89" s="261" t="e">
        <f>VLOOKUP($B89,'CU-Acute-RBC-2024'!$B$5:$K$265,5,FALSE)</f>
        <v>#N/A</v>
      </c>
      <c r="U89" s="149" t="e">
        <f t="shared" si="13"/>
        <v>#N/A</v>
      </c>
    </row>
    <row r="90" spans="2:21">
      <c r="B90" s="239" t="str">
        <f>IF('E-2'!D92="Y",'E-2'!B92,"--")</f>
        <v>--</v>
      </c>
      <c r="C90" s="175" t="str">
        <f>IF('E-2'!D92="Y",'E-2'!C92,"--")</f>
        <v>--</v>
      </c>
      <c r="D90" s="240" t="str">
        <f>IF('E-2'!D92="Y",'E-2'!D92,"--")</f>
        <v>--</v>
      </c>
      <c r="E90" s="240" t="e">
        <f t="shared" si="7"/>
        <v>#N/A</v>
      </c>
      <c r="F90" s="233" t="str">
        <f>'E-2'!G92</f>
        <v>--</v>
      </c>
      <c r="G90" s="241" t="e">
        <f>VLOOKUP($B90,'CU-VI-RBC-2025'!$B$7:$J$390,3,FALSE)</f>
        <v>#N/A</v>
      </c>
      <c r="H90" s="234" t="e">
        <f t="shared" si="8"/>
        <v>#N/A</v>
      </c>
      <c r="I90" s="241" t="e">
        <f>VLOOKUP($B90,'CU-VI-RBC-2025'!$B$7:$J$390,4,FALSE)</f>
        <v>#N/A</v>
      </c>
      <c r="J90" s="150" t="e">
        <f t="shared" si="9"/>
        <v>#N/A</v>
      </c>
      <c r="K90" s="148" t="str">
        <f>'E-2'!I92</f>
        <v>--</v>
      </c>
      <c r="L90" s="241" t="e">
        <f>VLOOKUP($B90,'CU-VI-RBC-2025'!$B$7:$J$390,8,FALSE)</f>
        <v>#N/A</v>
      </c>
      <c r="M90" s="235" t="e">
        <f t="shared" si="10"/>
        <v>#N/A</v>
      </c>
      <c r="N90" s="241" t="e">
        <f>VLOOKUP($B90,'CU-VI-RBC-2025'!$B$7:$J$390,9,FALSE)</f>
        <v>#N/A</v>
      </c>
      <c r="O90" s="150" t="e">
        <f t="shared" si="11"/>
        <v>#N/A</v>
      </c>
      <c r="P90" s="232" t="str">
        <f>'E-2'!J92</f>
        <v>--</v>
      </c>
      <c r="Q90" s="261" t="e">
        <f>VLOOKUP($B90,'CU-Acute-RBC-2024'!$B$5:$K$265,3,FALSE)</f>
        <v>#N/A</v>
      </c>
      <c r="R90" s="149" t="e">
        <f t="shared" si="12"/>
        <v>#N/A</v>
      </c>
      <c r="S90" s="148" t="str">
        <f>'E-2'!J92</f>
        <v>--</v>
      </c>
      <c r="T90" s="261" t="e">
        <f>VLOOKUP($B90,'CU-Acute-RBC-2024'!$B$5:$K$265,5,FALSE)</f>
        <v>#N/A</v>
      </c>
      <c r="U90" s="149" t="e">
        <f t="shared" si="13"/>
        <v>#N/A</v>
      </c>
    </row>
    <row r="91" spans="2:21">
      <c r="B91" s="239" t="str">
        <f>IF('E-2'!D93="Y",'E-2'!B93,"--")</f>
        <v>--</v>
      </c>
      <c r="C91" s="175" t="str">
        <f>IF('E-2'!D93="Y",'E-2'!C93,"--")</f>
        <v>--</v>
      </c>
      <c r="D91" s="240" t="str">
        <f>IF('E-2'!D93="Y",'E-2'!D93,"--")</f>
        <v>--</v>
      </c>
      <c r="E91" s="240" t="e">
        <f t="shared" si="7"/>
        <v>#N/A</v>
      </c>
      <c r="F91" s="233" t="str">
        <f>'E-2'!G93</f>
        <v>--</v>
      </c>
      <c r="G91" s="241" t="e">
        <f>VLOOKUP($B91,'CU-VI-RBC-2025'!$B$7:$J$390,3,FALSE)</f>
        <v>#N/A</v>
      </c>
      <c r="H91" s="234" t="e">
        <f t="shared" si="8"/>
        <v>#N/A</v>
      </c>
      <c r="I91" s="241" t="e">
        <f>VLOOKUP($B91,'CU-VI-RBC-2025'!$B$7:$J$390,4,FALSE)</f>
        <v>#N/A</v>
      </c>
      <c r="J91" s="150" t="e">
        <f t="shared" si="9"/>
        <v>#N/A</v>
      </c>
      <c r="K91" s="148" t="str">
        <f>'E-2'!I93</f>
        <v>--</v>
      </c>
      <c r="L91" s="241" t="e">
        <f>VLOOKUP($B91,'CU-VI-RBC-2025'!$B$7:$J$390,8,FALSE)</f>
        <v>#N/A</v>
      </c>
      <c r="M91" s="235" t="e">
        <f t="shared" si="10"/>
        <v>#N/A</v>
      </c>
      <c r="N91" s="241" t="e">
        <f>VLOOKUP($B91,'CU-VI-RBC-2025'!$B$7:$J$390,9,FALSE)</f>
        <v>#N/A</v>
      </c>
      <c r="O91" s="150" t="e">
        <f t="shared" si="11"/>
        <v>#N/A</v>
      </c>
      <c r="P91" s="232" t="str">
        <f>'E-2'!J93</f>
        <v>--</v>
      </c>
      <c r="Q91" s="261" t="e">
        <f>VLOOKUP($B91,'CU-Acute-RBC-2024'!$B$5:$K$265,3,FALSE)</f>
        <v>#N/A</v>
      </c>
      <c r="R91" s="149" t="e">
        <f t="shared" si="12"/>
        <v>#N/A</v>
      </c>
      <c r="S91" s="148" t="str">
        <f>'E-2'!J93</f>
        <v>--</v>
      </c>
      <c r="T91" s="261" t="e">
        <f>VLOOKUP($B91,'CU-Acute-RBC-2024'!$B$5:$K$265,5,FALSE)</f>
        <v>#N/A</v>
      </c>
      <c r="U91" s="149" t="e">
        <f t="shared" si="13"/>
        <v>#N/A</v>
      </c>
    </row>
    <row r="92" spans="2:21">
      <c r="B92" s="239" t="str">
        <f>IF('E-2'!D94="Y",'E-2'!B94,"--")</f>
        <v>--</v>
      </c>
      <c r="C92" s="175" t="str">
        <f>IF('E-2'!D94="Y",'E-2'!C94,"--")</f>
        <v>--</v>
      </c>
      <c r="D92" s="240" t="str">
        <f>IF('E-2'!D94="Y",'E-2'!D94,"--")</f>
        <v>--</v>
      </c>
      <c r="E92" s="240" t="e">
        <f t="shared" si="7"/>
        <v>#N/A</v>
      </c>
      <c r="F92" s="233" t="str">
        <f>'E-2'!G94</f>
        <v>--</v>
      </c>
      <c r="G92" s="241" t="e">
        <f>VLOOKUP($B92,'CU-VI-RBC-2025'!$B$7:$J$390,3,FALSE)</f>
        <v>#N/A</v>
      </c>
      <c r="H92" s="234" t="e">
        <f t="shared" si="8"/>
        <v>#N/A</v>
      </c>
      <c r="I92" s="241" t="e">
        <f>VLOOKUP($B92,'CU-VI-RBC-2025'!$B$7:$J$390,4,FALSE)</f>
        <v>#N/A</v>
      </c>
      <c r="J92" s="150" t="e">
        <f t="shared" si="9"/>
        <v>#N/A</v>
      </c>
      <c r="K92" s="148" t="str">
        <f>'E-2'!I94</f>
        <v>--</v>
      </c>
      <c r="L92" s="241" t="e">
        <f>VLOOKUP($B92,'CU-VI-RBC-2025'!$B$7:$J$390,8,FALSE)</f>
        <v>#N/A</v>
      </c>
      <c r="M92" s="235" t="e">
        <f t="shared" si="10"/>
        <v>#N/A</v>
      </c>
      <c r="N92" s="241" t="e">
        <f>VLOOKUP($B92,'CU-VI-RBC-2025'!$B$7:$J$390,9,FALSE)</f>
        <v>#N/A</v>
      </c>
      <c r="O92" s="150" t="e">
        <f t="shared" si="11"/>
        <v>#N/A</v>
      </c>
      <c r="P92" s="232" t="str">
        <f>'E-2'!J94</f>
        <v>--</v>
      </c>
      <c r="Q92" s="261" t="e">
        <f>VLOOKUP($B92,'CU-Acute-RBC-2024'!$B$5:$K$265,3,FALSE)</f>
        <v>#N/A</v>
      </c>
      <c r="R92" s="149" t="e">
        <f t="shared" si="12"/>
        <v>#N/A</v>
      </c>
      <c r="S92" s="148" t="str">
        <f>'E-2'!J94</f>
        <v>--</v>
      </c>
      <c r="T92" s="261" t="e">
        <f>VLOOKUP($B92,'CU-Acute-RBC-2024'!$B$5:$K$265,5,FALSE)</f>
        <v>#N/A</v>
      </c>
      <c r="U92" s="149" t="e">
        <f t="shared" si="13"/>
        <v>#N/A</v>
      </c>
    </row>
    <row r="93" spans="2:21">
      <c r="B93" s="239" t="str">
        <f>IF('E-2'!D95="Y",'E-2'!B95,"--")</f>
        <v>--</v>
      </c>
      <c r="C93" s="175" t="str">
        <f>IF('E-2'!D95="Y",'E-2'!C95,"--")</f>
        <v>--</v>
      </c>
      <c r="D93" s="240" t="str">
        <f>IF('E-2'!D95="Y",'E-2'!D95,"--")</f>
        <v>--</v>
      </c>
      <c r="E93" s="240" t="e">
        <f t="shared" si="7"/>
        <v>#N/A</v>
      </c>
      <c r="F93" s="233" t="str">
        <f>'E-2'!G95</f>
        <v>--</v>
      </c>
      <c r="G93" s="241" t="e">
        <f>VLOOKUP($B93,'CU-VI-RBC-2025'!$B$7:$J$390,3,FALSE)</f>
        <v>#N/A</v>
      </c>
      <c r="H93" s="234" t="e">
        <f t="shared" si="8"/>
        <v>#N/A</v>
      </c>
      <c r="I93" s="241" t="e">
        <f>VLOOKUP($B93,'CU-VI-RBC-2025'!$B$7:$J$390,4,FALSE)</f>
        <v>#N/A</v>
      </c>
      <c r="J93" s="150" t="e">
        <f t="shared" si="9"/>
        <v>#N/A</v>
      </c>
      <c r="K93" s="148" t="str">
        <f>'E-2'!I95</f>
        <v>--</v>
      </c>
      <c r="L93" s="241" t="e">
        <f>VLOOKUP($B93,'CU-VI-RBC-2025'!$B$7:$J$390,8,FALSE)</f>
        <v>#N/A</v>
      </c>
      <c r="M93" s="235" t="e">
        <f t="shared" si="10"/>
        <v>#N/A</v>
      </c>
      <c r="N93" s="241" t="e">
        <f>VLOOKUP($B93,'CU-VI-RBC-2025'!$B$7:$J$390,9,FALSE)</f>
        <v>#N/A</v>
      </c>
      <c r="O93" s="150" t="e">
        <f t="shared" si="11"/>
        <v>#N/A</v>
      </c>
      <c r="P93" s="232" t="str">
        <f>'E-2'!J95</f>
        <v>--</v>
      </c>
      <c r="Q93" s="261" t="e">
        <f>VLOOKUP($B93,'CU-Acute-RBC-2024'!$B$5:$K$265,3,FALSE)</f>
        <v>#N/A</v>
      </c>
      <c r="R93" s="149" t="e">
        <f t="shared" si="12"/>
        <v>#N/A</v>
      </c>
      <c r="S93" s="148" t="str">
        <f>'E-2'!J95</f>
        <v>--</v>
      </c>
      <c r="T93" s="261" t="e">
        <f>VLOOKUP($B93,'CU-Acute-RBC-2024'!$B$5:$K$265,5,FALSE)</f>
        <v>#N/A</v>
      </c>
      <c r="U93" s="149" t="e">
        <f t="shared" si="13"/>
        <v>#N/A</v>
      </c>
    </row>
    <row r="94" spans="2:21">
      <c r="B94" s="239" t="str">
        <f>IF('E-2'!D96="Y",'E-2'!B96,"--")</f>
        <v>--</v>
      </c>
      <c r="C94" s="175" t="str">
        <f>IF('E-2'!D96="Y",'E-2'!C96,"--")</f>
        <v>--</v>
      </c>
      <c r="D94" s="240" t="str">
        <f>IF('E-2'!D96="Y",'E-2'!D96,"--")</f>
        <v>--</v>
      </c>
      <c r="E94" s="240" t="e">
        <f t="shared" si="7"/>
        <v>#N/A</v>
      </c>
      <c r="F94" s="233" t="str">
        <f>'E-2'!G96</f>
        <v>--</v>
      </c>
      <c r="G94" s="241" t="e">
        <f>VLOOKUP($B94,'CU-VI-RBC-2025'!$B$7:$J$390,3,FALSE)</f>
        <v>#N/A</v>
      </c>
      <c r="H94" s="234" t="e">
        <f t="shared" si="8"/>
        <v>#N/A</v>
      </c>
      <c r="I94" s="241" t="e">
        <f>VLOOKUP($B94,'CU-VI-RBC-2025'!$B$7:$J$390,4,FALSE)</f>
        <v>#N/A</v>
      </c>
      <c r="J94" s="150" t="e">
        <f t="shared" si="9"/>
        <v>#N/A</v>
      </c>
      <c r="K94" s="148" t="str">
        <f>'E-2'!I96</f>
        <v>--</v>
      </c>
      <c r="L94" s="241" t="e">
        <f>VLOOKUP($B94,'CU-VI-RBC-2025'!$B$7:$J$390,8,FALSE)</f>
        <v>#N/A</v>
      </c>
      <c r="M94" s="235" t="e">
        <f t="shared" si="10"/>
        <v>#N/A</v>
      </c>
      <c r="N94" s="241" t="e">
        <f>VLOOKUP($B94,'CU-VI-RBC-2025'!$B$7:$J$390,9,FALSE)</f>
        <v>#N/A</v>
      </c>
      <c r="O94" s="150" t="e">
        <f t="shared" si="11"/>
        <v>#N/A</v>
      </c>
      <c r="P94" s="232" t="str">
        <f>'E-2'!J96</f>
        <v>--</v>
      </c>
      <c r="Q94" s="261" t="e">
        <f>VLOOKUP($B94,'CU-Acute-RBC-2024'!$B$5:$K$265,3,FALSE)</f>
        <v>#N/A</v>
      </c>
      <c r="R94" s="149" t="e">
        <f t="shared" si="12"/>
        <v>#N/A</v>
      </c>
      <c r="S94" s="148" t="str">
        <f>'E-2'!J96</f>
        <v>--</v>
      </c>
      <c r="T94" s="261" t="e">
        <f>VLOOKUP($B94,'CU-Acute-RBC-2024'!$B$5:$K$265,5,FALSE)</f>
        <v>#N/A</v>
      </c>
      <c r="U94" s="149" t="e">
        <f t="shared" si="13"/>
        <v>#N/A</v>
      </c>
    </row>
    <row r="95" spans="2:21">
      <c r="B95" s="239" t="str">
        <f>IF('E-2'!D97="Y",'E-2'!B97,"--")</f>
        <v>--</v>
      </c>
      <c r="C95" s="175" t="str">
        <f>IF('E-2'!D97="Y",'E-2'!C97,"--")</f>
        <v>--</v>
      </c>
      <c r="D95" s="240" t="str">
        <f>IF('E-2'!D97="Y",'E-2'!D97,"--")</f>
        <v>--</v>
      </c>
      <c r="E95" s="240" t="e">
        <f t="shared" si="7"/>
        <v>#N/A</v>
      </c>
      <c r="F95" s="233" t="str">
        <f>'E-2'!G97</f>
        <v>--</v>
      </c>
      <c r="G95" s="241" t="e">
        <f>VLOOKUP($B95,'CU-VI-RBC-2025'!$B$7:$J$390,3,FALSE)</f>
        <v>#N/A</v>
      </c>
      <c r="H95" s="234" t="e">
        <f t="shared" si="8"/>
        <v>#N/A</v>
      </c>
      <c r="I95" s="241" t="e">
        <f>VLOOKUP($B95,'CU-VI-RBC-2025'!$B$7:$J$390,4,FALSE)</f>
        <v>#N/A</v>
      </c>
      <c r="J95" s="150" t="e">
        <f t="shared" si="9"/>
        <v>#N/A</v>
      </c>
      <c r="K95" s="148" t="str">
        <f>'E-2'!I97</f>
        <v>--</v>
      </c>
      <c r="L95" s="241" t="e">
        <f>VLOOKUP($B95,'CU-VI-RBC-2025'!$B$7:$J$390,8,FALSE)</f>
        <v>#N/A</v>
      </c>
      <c r="M95" s="235" t="e">
        <f t="shared" si="10"/>
        <v>#N/A</v>
      </c>
      <c r="N95" s="241" t="e">
        <f>VLOOKUP($B95,'CU-VI-RBC-2025'!$B$7:$J$390,9,FALSE)</f>
        <v>#N/A</v>
      </c>
      <c r="O95" s="150" t="e">
        <f t="shared" si="11"/>
        <v>#N/A</v>
      </c>
      <c r="P95" s="232" t="str">
        <f>'E-2'!J97</f>
        <v>--</v>
      </c>
      <c r="Q95" s="261" t="e">
        <f>VLOOKUP($B95,'CU-Acute-RBC-2024'!$B$5:$K$265,3,FALSE)</f>
        <v>#N/A</v>
      </c>
      <c r="R95" s="149" t="e">
        <f t="shared" si="12"/>
        <v>#N/A</v>
      </c>
      <c r="S95" s="148" t="str">
        <f>'E-2'!J97</f>
        <v>--</v>
      </c>
      <c r="T95" s="261" t="e">
        <f>VLOOKUP($B95,'CU-Acute-RBC-2024'!$B$5:$K$265,5,FALSE)</f>
        <v>#N/A</v>
      </c>
      <c r="U95" s="149" t="e">
        <f t="shared" si="13"/>
        <v>#N/A</v>
      </c>
    </row>
    <row r="96" spans="2:21">
      <c r="B96" s="239" t="str">
        <f>IF('E-2'!D98="Y",'E-2'!B98,"--")</f>
        <v>--</v>
      </c>
      <c r="C96" s="175" t="str">
        <f>IF('E-2'!D98="Y",'E-2'!C98,"--")</f>
        <v>--</v>
      </c>
      <c r="D96" s="240" t="str">
        <f>IF('E-2'!D98="Y",'E-2'!D98,"--")</f>
        <v>--</v>
      </c>
      <c r="E96" s="240" t="e">
        <f t="shared" si="7"/>
        <v>#N/A</v>
      </c>
      <c r="F96" s="233" t="str">
        <f>'E-2'!G98</f>
        <v>--</v>
      </c>
      <c r="G96" s="241" t="e">
        <f>VLOOKUP($B96,'CU-VI-RBC-2025'!$B$7:$J$390,3,FALSE)</f>
        <v>#N/A</v>
      </c>
      <c r="H96" s="234" t="e">
        <f t="shared" si="8"/>
        <v>#N/A</v>
      </c>
      <c r="I96" s="241" t="e">
        <f>VLOOKUP($B96,'CU-VI-RBC-2025'!$B$7:$J$390,4,FALSE)</f>
        <v>#N/A</v>
      </c>
      <c r="J96" s="150" t="e">
        <f t="shared" si="9"/>
        <v>#N/A</v>
      </c>
      <c r="K96" s="148" t="str">
        <f>'E-2'!I98</f>
        <v>--</v>
      </c>
      <c r="L96" s="241" t="e">
        <f>VLOOKUP($B96,'CU-VI-RBC-2025'!$B$7:$J$390,8,FALSE)</f>
        <v>#N/A</v>
      </c>
      <c r="M96" s="235" t="e">
        <f t="shared" si="10"/>
        <v>#N/A</v>
      </c>
      <c r="N96" s="241" t="e">
        <f>VLOOKUP($B96,'CU-VI-RBC-2025'!$B$7:$J$390,9,FALSE)</f>
        <v>#N/A</v>
      </c>
      <c r="O96" s="150" t="e">
        <f t="shared" si="11"/>
        <v>#N/A</v>
      </c>
      <c r="P96" s="232" t="str">
        <f>'E-2'!J98</f>
        <v>--</v>
      </c>
      <c r="Q96" s="261" t="e">
        <f>VLOOKUP($B96,'CU-Acute-RBC-2024'!$B$5:$K$265,3,FALSE)</f>
        <v>#N/A</v>
      </c>
      <c r="R96" s="149" t="e">
        <f t="shared" si="12"/>
        <v>#N/A</v>
      </c>
      <c r="S96" s="148" t="str">
        <f>'E-2'!J98</f>
        <v>--</v>
      </c>
      <c r="T96" s="261" t="e">
        <f>VLOOKUP($B96,'CU-Acute-RBC-2024'!$B$5:$K$265,5,FALSE)</f>
        <v>#N/A</v>
      </c>
      <c r="U96" s="149" t="e">
        <f t="shared" si="13"/>
        <v>#N/A</v>
      </c>
    </row>
    <row r="97" spans="2:21">
      <c r="B97" s="239" t="str">
        <f>IF('E-2'!D99="Y",'E-2'!B99,"--")</f>
        <v>--</v>
      </c>
      <c r="C97" s="175" t="str">
        <f>IF('E-2'!D99="Y",'E-2'!C99,"--")</f>
        <v>--</v>
      </c>
      <c r="D97" s="240" t="str">
        <f>IF('E-2'!D99="Y",'E-2'!D99,"--")</f>
        <v>--</v>
      </c>
      <c r="E97" s="240" t="e">
        <f t="shared" si="7"/>
        <v>#N/A</v>
      </c>
      <c r="F97" s="233" t="str">
        <f>'E-2'!G99</f>
        <v>--</v>
      </c>
      <c r="G97" s="241" t="e">
        <f>VLOOKUP($B97,'CU-VI-RBC-2025'!$B$7:$J$390,3,FALSE)</f>
        <v>#N/A</v>
      </c>
      <c r="H97" s="234" t="e">
        <f t="shared" si="8"/>
        <v>#N/A</v>
      </c>
      <c r="I97" s="241" t="e">
        <f>VLOOKUP($B97,'CU-VI-RBC-2025'!$B$7:$J$390,4,FALSE)</f>
        <v>#N/A</v>
      </c>
      <c r="J97" s="150" t="e">
        <f t="shared" si="9"/>
        <v>#N/A</v>
      </c>
      <c r="K97" s="148" t="str">
        <f>'E-2'!I99</f>
        <v>--</v>
      </c>
      <c r="L97" s="241" t="e">
        <f>VLOOKUP($B97,'CU-VI-RBC-2025'!$B$7:$J$390,8,FALSE)</f>
        <v>#N/A</v>
      </c>
      <c r="M97" s="235" t="e">
        <f t="shared" si="10"/>
        <v>#N/A</v>
      </c>
      <c r="N97" s="241" t="e">
        <f>VLOOKUP($B97,'CU-VI-RBC-2025'!$B$7:$J$390,9,FALSE)</f>
        <v>#N/A</v>
      </c>
      <c r="O97" s="150" t="e">
        <f t="shared" si="11"/>
        <v>#N/A</v>
      </c>
      <c r="P97" s="232" t="str">
        <f>'E-2'!J99</f>
        <v>--</v>
      </c>
      <c r="Q97" s="261" t="e">
        <f>VLOOKUP($B97,'CU-Acute-RBC-2024'!$B$5:$K$265,3,FALSE)</f>
        <v>#N/A</v>
      </c>
      <c r="R97" s="149" t="e">
        <f t="shared" si="12"/>
        <v>#N/A</v>
      </c>
      <c r="S97" s="148" t="str">
        <f>'E-2'!J99</f>
        <v>--</v>
      </c>
      <c r="T97" s="261" t="e">
        <f>VLOOKUP($B97,'CU-Acute-RBC-2024'!$B$5:$K$265,5,FALSE)</f>
        <v>#N/A</v>
      </c>
      <c r="U97" s="149" t="e">
        <f t="shared" si="13"/>
        <v>#N/A</v>
      </c>
    </row>
    <row r="98" spans="2:21">
      <c r="B98" s="239" t="str">
        <f>IF('E-2'!D100="Y",'E-2'!B100,"--")</f>
        <v>--</v>
      </c>
      <c r="C98" s="175" t="str">
        <f>IF('E-2'!D100="Y",'E-2'!C100,"--")</f>
        <v>--</v>
      </c>
      <c r="D98" s="240" t="str">
        <f>IF('E-2'!D100="Y",'E-2'!D100,"--")</f>
        <v>--</v>
      </c>
      <c r="E98" s="240" t="e">
        <f t="shared" si="7"/>
        <v>#N/A</v>
      </c>
      <c r="F98" s="233" t="str">
        <f>'E-2'!G100</f>
        <v>--</v>
      </c>
      <c r="G98" s="241" t="e">
        <f>VLOOKUP($B98,'CU-VI-RBC-2025'!$B$7:$J$390,3,FALSE)</f>
        <v>#N/A</v>
      </c>
      <c r="H98" s="234" t="e">
        <f t="shared" si="8"/>
        <v>#N/A</v>
      </c>
      <c r="I98" s="241" t="e">
        <f>VLOOKUP($B98,'CU-VI-RBC-2025'!$B$7:$J$390,4,FALSE)</f>
        <v>#N/A</v>
      </c>
      <c r="J98" s="150" t="e">
        <f t="shared" si="9"/>
        <v>#N/A</v>
      </c>
      <c r="K98" s="148" t="str">
        <f>'E-2'!I100</f>
        <v>--</v>
      </c>
      <c r="L98" s="241" t="e">
        <f>VLOOKUP($B98,'CU-VI-RBC-2025'!$B$7:$J$390,8,FALSE)</f>
        <v>#N/A</v>
      </c>
      <c r="M98" s="235" t="e">
        <f t="shared" si="10"/>
        <v>#N/A</v>
      </c>
      <c r="N98" s="241" t="e">
        <f>VLOOKUP($B98,'CU-VI-RBC-2025'!$B$7:$J$390,9,FALSE)</f>
        <v>#N/A</v>
      </c>
      <c r="O98" s="150" t="e">
        <f t="shared" si="11"/>
        <v>#N/A</v>
      </c>
      <c r="P98" s="232" t="str">
        <f>'E-2'!J100</f>
        <v>--</v>
      </c>
      <c r="Q98" s="261" t="e">
        <f>VLOOKUP($B98,'CU-Acute-RBC-2024'!$B$5:$K$265,3,FALSE)</f>
        <v>#N/A</v>
      </c>
      <c r="R98" s="149" t="e">
        <f t="shared" si="12"/>
        <v>#N/A</v>
      </c>
      <c r="S98" s="148" t="str">
        <f>'E-2'!J100</f>
        <v>--</v>
      </c>
      <c r="T98" s="261" t="e">
        <f>VLOOKUP($B98,'CU-Acute-RBC-2024'!$B$5:$K$265,5,FALSE)</f>
        <v>#N/A</v>
      </c>
      <c r="U98" s="149" t="e">
        <f t="shared" si="13"/>
        <v>#N/A</v>
      </c>
    </row>
    <row r="99" spans="2:21">
      <c r="B99" s="239" t="str">
        <f>IF('E-2'!D101="Y",'E-2'!B101,"--")</f>
        <v>--</v>
      </c>
      <c r="C99" s="175" t="str">
        <f>IF('E-2'!D101="Y",'E-2'!C101,"--")</f>
        <v>--</v>
      </c>
      <c r="D99" s="240" t="str">
        <f>IF('E-2'!D101="Y",'E-2'!D101,"--")</f>
        <v>--</v>
      </c>
      <c r="E99" s="240" t="e">
        <f t="shared" si="7"/>
        <v>#N/A</v>
      </c>
      <c r="F99" s="233" t="str">
        <f>'E-2'!G101</f>
        <v>--</v>
      </c>
      <c r="G99" s="241" t="e">
        <f>VLOOKUP($B99,'CU-VI-RBC-2025'!$B$7:$J$390,3,FALSE)</f>
        <v>#N/A</v>
      </c>
      <c r="H99" s="234" t="e">
        <f t="shared" si="8"/>
        <v>#N/A</v>
      </c>
      <c r="I99" s="241" t="e">
        <f>VLOOKUP($B99,'CU-VI-RBC-2025'!$B$7:$J$390,4,FALSE)</f>
        <v>#N/A</v>
      </c>
      <c r="J99" s="150" t="e">
        <f t="shared" si="9"/>
        <v>#N/A</v>
      </c>
      <c r="K99" s="148" t="str">
        <f>'E-2'!I101</f>
        <v>--</v>
      </c>
      <c r="L99" s="241" t="e">
        <f>VLOOKUP($B99,'CU-VI-RBC-2025'!$B$7:$J$390,8,FALSE)</f>
        <v>#N/A</v>
      </c>
      <c r="M99" s="235" t="e">
        <f t="shared" si="10"/>
        <v>#N/A</v>
      </c>
      <c r="N99" s="241" t="e">
        <f>VLOOKUP($B99,'CU-VI-RBC-2025'!$B$7:$J$390,9,FALSE)</f>
        <v>#N/A</v>
      </c>
      <c r="O99" s="150" t="e">
        <f t="shared" si="11"/>
        <v>#N/A</v>
      </c>
      <c r="P99" s="232" t="str">
        <f>'E-2'!J101</f>
        <v>--</v>
      </c>
      <c r="Q99" s="261" t="e">
        <f>VLOOKUP($B99,'CU-Acute-RBC-2024'!$B$5:$K$265,3,FALSE)</f>
        <v>#N/A</v>
      </c>
      <c r="R99" s="149" t="e">
        <f t="shared" si="12"/>
        <v>#N/A</v>
      </c>
      <c r="S99" s="148" t="str">
        <f>'E-2'!J101</f>
        <v>--</v>
      </c>
      <c r="T99" s="261" t="e">
        <f>VLOOKUP($B99,'CU-Acute-RBC-2024'!$B$5:$K$265,5,FALSE)</f>
        <v>#N/A</v>
      </c>
      <c r="U99" s="149" t="e">
        <f t="shared" si="13"/>
        <v>#N/A</v>
      </c>
    </row>
    <row r="100" spans="2:21">
      <c r="B100" s="239" t="str">
        <f>IF('E-2'!D102="Y",'E-2'!B102,"--")</f>
        <v>--</v>
      </c>
      <c r="C100" s="175" t="str">
        <f>IF('E-2'!D102="Y",'E-2'!C102,"--")</f>
        <v>--</v>
      </c>
      <c r="D100" s="240" t="str">
        <f>IF('E-2'!D102="Y",'E-2'!D102,"--")</f>
        <v>--</v>
      </c>
      <c r="E100" s="240" t="e">
        <f t="shared" si="7"/>
        <v>#N/A</v>
      </c>
      <c r="F100" s="233" t="str">
        <f>'E-2'!G102</f>
        <v>--</v>
      </c>
      <c r="G100" s="241" t="e">
        <f>VLOOKUP($B100,'CU-VI-RBC-2025'!$B$7:$J$390,3,FALSE)</f>
        <v>#N/A</v>
      </c>
      <c r="H100" s="234" t="e">
        <f t="shared" si="8"/>
        <v>#N/A</v>
      </c>
      <c r="I100" s="241" t="e">
        <f>VLOOKUP($B100,'CU-VI-RBC-2025'!$B$7:$J$390,4,FALSE)</f>
        <v>#N/A</v>
      </c>
      <c r="J100" s="150" t="e">
        <f t="shared" si="9"/>
        <v>#N/A</v>
      </c>
      <c r="K100" s="148" t="str">
        <f>'E-2'!I102</f>
        <v>--</v>
      </c>
      <c r="L100" s="241" t="e">
        <f>VLOOKUP($B100,'CU-VI-RBC-2025'!$B$7:$J$390,8,FALSE)</f>
        <v>#N/A</v>
      </c>
      <c r="M100" s="235" t="e">
        <f t="shared" si="10"/>
        <v>#N/A</v>
      </c>
      <c r="N100" s="241" t="e">
        <f>VLOOKUP($B100,'CU-VI-RBC-2025'!$B$7:$J$390,9,FALSE)</f>
        <v>#N/A</v>
      </c>
      <c r="O100" s="150" t="e">
        <f t="shared" si="11"/>
        <v>#N/A</v>
      </c>
      <c r="P100" s="232" t="str">
        <f>'E-2'!J102</f>
        <v>--</v>
      </c>
      <c r="Q100" s="261" t="e">
        <f>VLOOKUP($B100,'CU-Acute-RBC-2024'!$B$5:$K$265,3,FALSE)</f>
        <v>#N/A</v>
      </c>
      <c r="R100" s="149" t="e">
        <f t="shared" si="12"/>
        <v>#N/A</v>
      </c>
      <c r="S100" s="148" t="str">
        <f>'E-2'!J102</f>
        <v>--</v>
      </c>
      <c r="T100" s="261" t="e">
        <f>VLOOKUP($B100,'CU-Acute-RBC-2024'!$B$5:$K$265,5,FALSE)</f>
        <v>#N/A</v>
      </c>
      <c r="U100" s="149" t="e">
        <f t="shared" si="13"/>
        <v>#N/A</v>
      </c>
    </row>
    <row r="101" spans="2:21">
      <c r="B101" s="239" t="str">
        <f>IF('E-2'!D103="Y",'E-2'!B103,"--")</f>
        <v>--</v>
      </c>
      <c r="C101" s="175" t="str">
        <f>IF('E-2'!D103="Y",'E-2'!C103,"--")</f>
        <v>--</v>
      </c>
      <c r="D101" s="240" t="str">
        <f>IF('E-2'!D103="Y",'E-2'!D103,"--")</f>
        <v>--</v>
      </c>
      <c r="E101" s="240" t="e">
        <f t="shared" si="7"/>
        <v>#N/A</v>
      </c>
      <c r="F101" s="233" t="str">
        <f>'E-2'!G103</f>
        <v>--</v>
      </c>
      <c r="G101" s="241" t="e">
        <f>VLOOKUP($B101,'CU-VI-RBC-2025'!$B$7:$J$390,3,FALSE)</f>
        <v>#N/A</v>
      </c>
      <c r="H101" s="234" t="e">
        <f t="shared" si="8"/>
        <v>#N/A</v>
      </c>
      <c r="I101" s="241" t="e">
        <f>VLOOKUP($B101,'CU-VI-RBC-2025'!$B$7:$J$390,4,FALSE)</f>
        <v>#N/A</v>
      </c>
      <c r="J101" s="150" t="e">
        <f t="shared" si="9"/>
        <v>#N/A</v>
      </c>
      <c r="K101" s="148" t="str">
        <f>'E-2'!I103</f>
        <v>--</v>
      </c>
      <c r="L101" s="241" t="e">
        <f>VLOOKUP($B101,'CU-VI-RBC-2025'!$B$7:$J$390,8,FALSE)</f>
        <v>#N/A</v>
      </c>
      <c r="M101" s="235" t="e">
        <f t="shared" si="10"/>
        <v>#N/A</v>
      </c>
      <c r="N101" s="241" t="e">
        <f>VLOOKUP($B101,'CU-VI-RBC-2025'!$B$7:$J$390,9,FALSE)</f>
        <v>#N/A</v>
      </c>
      <c r="O101" s="150" t="e">
        <f t="shared" si="11"/>
        <v>#N/A</v>
      </c>
      <c r="P101" s="232" t="str">
        <f>'E-2'!J103</f>
        <v>--</v>
      </c>
      <c r="Q101" s="261" t="e">
        <f>VLOOKUP($B101,'CU-Acute-RBC-2024'!$B$5:$K$265,3,FALSE)</f>
        <v>#N/A</v>
      </c>
      <c r="R101" s="149" t="e">
        <f t="shared" si="12"/>
        <v>#N/A</v>
      </c>
      <c r="S101" s="148" t="str">
        <f>'E-2'!J103</f>
        <v>--</v>
      </c>
      <c r="T101" s="261" t="e">
        <f>VLOOKUP($B101,'CU-Acute-RBC-2024'!$B$5:$K$265,5,FALSE)</f>
        <v>#N/A</v>
      </c>
      <c r="U101" s="149" t="e">
        <f t="shared" si="13"/>
        <v>#N/A</v>
      </c>
    </row>
    <row r="102" spans="2:21">
      <c r="B102" s="239" t="str">
        <f>IF('E-2'!D104="Y",'E-2'!B104,"--")</f>
        <v>--</v>
      </c>
      <c r="C102" s="175" t="str">
        <f>IF('E-2'!D104="Y",'E-2'!C104,"--")</f>
        <v>--</v>
      </c>
      <c r="D102" s="240" t="str">
        <f>IF('E-2'!D104="Y",'E-2'!D104,"--")</f>
        <v>--</v>
      </c>
      <c r="E102" s="240" t="e">
        <f t="shared" si="7"/>
        <v>#N/A</v>
      </c>
      <c r="F102" s="233" t="str">
        <f>'E-2'!G104</f>
        <v>--</v>
      </c>
      <c r="G102" s="241" t="e">
        <f>VLOOKUP($B102,'CU-VI-RBC-2025'!$B$7:$J$390,3,FALSE)</f>
        <v>#N/A</v>
      </c>
      <c r="H102" s="234" t="e">
        <f t="shared" si="8"/>
        <v>#N/A</v>
      </c>
      <c r="I102" s="241" t="e">
        <f>VLOOKUP($B102,'CU-VI-RBC-2025'!$B$7:$J$390,4,FALSE)</f>
        <v>#N/A</v>
      </c>
      <c r="J102" s="150" t="e">
        <f t="shared" si="9"/>
        <v>#N/A</v>
      </c>
      <c r="K102" s="148" t="str">
        <f>'E-2'!I104</f>
        <v>--</v>
      </c>
      <c r="L102" s="241" t="e">
        <f>VLOOKUP($B102,'CU-VI-RBC-2025'!$B$7:$J$390,8,FALSE)</f>
        <v>#N/A</v>
      </c>
      <c r="M102" s="235" t="e">
        <f t="shared" si="10"/>
        <v>#N/A</v>
      </c>
      <c r="N102" s="241" t="e">
        <f>VLOOKUP($B102,'CU-VI-RBC-2025'!$B$7:$J$390,9,FALSE)</f>
        <v>#N/A</v>
      </c>
      <c r="O102" s="150" t="e">
        <f t="shared" si="11"/>
        <v>#N/A</v>
      </c>
      <c r="P102" s="232" t="str">
        <f>'E-2'!J104</f>
        <v>--</v>
      </c>
      <c r="Q102" s="261" t="e">
        <f>VLOOKUP($B102,'CU-Acute-RBC-2024'!$B$5:$K$265,3,FALSE)</f>
        <v>#N/A</v>
      </c>
      <c r="R102" s="149" t="e">
        <f t="shared" si="12"/>
        <v>#N/A</v>
      </c>
      <c r="S102" s="148" t="str">
        <f>'E-2'!J104</f>
        <v>--</v>
      </c>
      <c r="T102" s="261" t="e">
        <f>VLOOKUP($B102,'CU-Acute-RBC-2024'!$B$5:$K$265,5,FALSE)</f>
        <v>#N/A</v>
      </c>
      <c r="U102" s="149" t="e">
        <f t="shared" si="13"/>
        <v>#N/A</v>
      </c>
    </row>
    <row r="103" spans="2:21">
      <c r="B103" s="239" t="str">
        <f>IF('E-2'!D105="Y",'E-2'!B105,"--")</f>
        <v>--</v>
      </c>
      <c r="C103" s="175" t="str">
        <f>IF('E-2'!D105="Y",'E-2'!C105,"--")</f>
        <v>--</v>
      </c>
      <c r="D103" s="240" t="str">
        <f>IF('E-2'!D105="Y",'E-2'!D105,"--")</f>
        <v>--</v>
      </c>
      <c r="E103" s="240" t="e">
        <f t="shared" si="7"/>
        <v>#N/A</v>
      </c>
      <c r="F103" s="233" t="str">
        <f>'E-2'!G105</f>
        <v>--</v>
      </c>
      <c r="G103" s="241" t="e">
        <f>VLOOKUP($B103,'CU-VI-RBC-2025'!$B$7:$J$390,3,FALSE)</f>
        <v>#N/A</v>
      </c>
      <c r="H103" s="234" t="e">
        <f t="shared" si="8"/>
        <v>#N/A</v>
      </c>
      <c r="I103" s="241" t="e">
        <f>VLOOKUP($B103,'CU-VI-RBC-2025'!$B$7:$J$390,4,FALSE)</f>
        <v>#N/A</v>
      </c>
      <c r="J103" s="150" t="e">
        <f t="shared" si="9"/>
        <v>#N/A</v>
      </c>
      <c r="K103" s="148" t="str">
        <f>'E-2'!I105</f>
        <v>--</v>
      </c>
      <c r="L103" s="241" t="e">
        <f>VLOOKUP($B103,'CU-VI-RBC-2025'!$B$7:$J$390,8,FALSE)</f>
        <v>#N/A</v>
      </c>
      <c r="M103" s="235" t="e">
        <f t="shared" si="10"/>
        <v>#N/A</v>
      </c>
      <c r="N103" s="241" t="e">
        <f>VLOOKUP($B103,'CU-VI-RBC-2025'!$B$7:$J$390,9,FALSE)</f>
        <v>#N/A</v>
      </c>
      <c r="O103" s="150" t="e">
        <f t="shared" si="11"/>
        <v>#N/A</v>
      </c>
      <c r="P103" s="232" t="str">
        <f>'E-2'!J105</f>
        <v>--</v>
      </c>
      <c r="Q103" s="261" t="e">
        <f>VLOOKUP($B103,'CU-Acute-RBC-2024'!$B$5:$K$265,3,FALSE)</f>
        <v>#N/A</v>
      </c>
      <c r="R103" s="149" t="e">
        <f t="shared" si="12"/>
        <v>#N/A</v>
      </c>
      <c r="S103" s="148" t="str">
        <f>'E-2'!J105</f>
        <v>--</v>
      </c>
      <c r="T103" s="261" t="e">
        <f>VLOOKUP($B103,'CU-Acute-RBC-2024'!$B$5:$K$265,5,FALSE)</f>
        <v>#N/A</v>
      </c>
      <c r="U103" s="149" t="e">
        <f t="shared" si="13"/>
        <v>#N/A</v>
      </c>
    </row>
    <row r="104" spans="2:21">
      <c r="B104" s="239" t="str">
        <f>IF('E-2'!D106="Y",'E-2'!B106,"--")</f>
        <v>--</v>
      </c>
      <c r="C104" s="175" t="str">
        <f>IF('E-2'!D106="Y",'E-2'!C106,"--")</f>
        <v>--</v>
      </c>
      <c r="D104" s="240" t="str">
        <f>IF('E-2'!D106="Y",'E-2'!D106,"--")</f>
        <v>--</v>
      </c>
      <c r="E104" s="240" t="e">
        <f t="shared" si="7"/>
        <v>#N/A</v>
      </c>
      <c r="F104" s="233" t="str">
        <f>'E-2'!G106</f>
        <v>--</v>
      </c>
      <c r="G104" s="241" t="e">
        <f>VLOOKUP($B104,'CU-VI-RBC-2025'!$B$7:$J$390,3,FALSE)</f>
        <v>#N/A</v>
      </c>
      <c r="H104" s="234" t="e">
        <f t="shared" si="8"/>
        <v>#N/A</v>
      </c>
      <c r="I104" s="241" t="e">
        <f>VLOOKUP($B104,'CU-VI-RBC-2025'!$B$7:$J$390,4,FALSE)</f>
        <v>#N/A</v>
      </c>
      <c r="J104" s="150" t="e">
        <f t="shared" si="9"/>
        <v>#N/A</v>
      </c>
      <c r="K104" s="148" t="str">
        <f>'E-2'!I106</f>
        <v>--</v>
      </c>
      <c r="L104" s="241" t="e">
        <f>VLOOKUP($B104,'CU-VI-RBC-2025'!$B$7:$J$390,8,FALSE)</f>
        <v>#N/A</v>
      </c>
      <c r="M104" s="235" t="e">
        <f t="shared" si="10"/>
        <v>#N/A</v>
      </c>
      <c r="N104" s="241" t="e">
        <f>VLOOKUP($B104,'CU-VI-RBC-2025'!$B$7:$J$390,9,FALSE)</f>
        <v>#N/A</v>
      </c>
      <c r="O104" s="150" t="e">
        <f t="shared" si="11"/>
        <v>#N/A</v>
      </c>
      <c r="P104" s="232" t="str">
        <f>'E-2'!J106</f>
        <v>--</v>
      </c>
      <c r="Q104" s="261" t="e">
        <f>VLOOKUP($B104,'CU-Acute-RBC-2024'!$B$5:$K$265,3,FALSE)</f>
        <v>#N/A</v>
      </c>
      <c r="R104" s="149" t="e">
        <f t="shared" si="12"/>
        <v>#N/A</v>
      </c>
      <c r="S104" s="148" t="str">
        <f>'E-2'!J106</f>
        <v>--</v>
      </c>
      <c r="T104" s="261" t="e">
        <f>VLOOKUP($B104,'CU-Acute-RBC-2024'!$B$5:$K$265,5,FALSE)</f>
        <v>#N/A</v>
      </c>
      <c r="U104" s="149" t="e">
        <f t="shared" si="13"/>
        <v>#N/A</v>
      </c>
    </row>
    <row r="105" spans="2:21">
      <c r="B105" s="239" t="str">
        <f>IF('E-2'!D107="Y",'E-2'!B107,"--")</f>
        <v>--</v>
      </c>
      <c r="C105" s="175" t="str">
        <f>IF('E-2'!D107="Y",'E-2'!C107,"--")</f>
        <v>--</v>
      </c>
      <c r="D105" s="240" t="str">
        <f>IF('E-2'!D107="Y",'E-2'!D107,"--")</f>
        <v>--</v>
      </c>
      <c r="E105" s="240" t="e">
        <f t="shared" si="7"/>
        <v>#N/A</v>
      </c>
      <c r="F105" s="233" t="str">
        <f>'E-2'!G107</f>
        <v>--</v>
      </c>
      <c r="G105" s="241" t="e">
        <f>VLOOKUP($B105,'CU-VI-RBC-2025'!$B$7:$J$390,3,FALSE)</f>
        <v>#N/A</v>
      </c>
      <c r="H105" s="234" t="e">
        <f t="shared" si="8"/>
        <v>#N/A</v>
      </c>
      <c r="I105" s="241" t="e">
        <f>VLOOKUP($B105,'CU-VI-RBC-2025'!$B$7:$J$390,4,FALSE)</f>
        <v>#N/A</v>
      </c>
      <c r="J105" s="150" t="e">
        <f t="shared" si="9"/>
        <v>#N/A</v>
      </c>
      <c r="K105" s="148" t="str">
        <f>'E-2'!I107</f>
        <v>--</v>
      </c>
      <c r="L105" s="241" t="e">
        <f>VLOOKUP($B105,'CU-VI-RBC-2025'!$B$7:$J$390,8,FALSE)</f>
        <v>#N/A</v>
      </c>
      <c r="M105" s="235" t="e">
        <f t="shared" si="10"/>
        <v>#N/A</v>
      </c>
      <c r="N105" s="241" t="e">
        <f>VLOOKUP($B105,'CU-VI-RBC-2025'!$B$7:$J$390,9,FALSE)</f>
        <v>#N/A</v>
      </c>
      <c r="O105" s="150" t="e">
        <f t="shared" si="11"/>
        <v>#N/A</v>
      </c>
      <c r="P105" s="232" t="str">
        <f>'E-2'!J107</f>
        <v>--</v>
      </c>
      <c r="Q105" s="261" t="e">
        <f>VLOOKUP($B105,'CU-Acute-RBC-2024'!$B$5:$K$265,3,FALSE)</f>
        <v>#N/A</v>
      </c>
      <c r="R105" s="149" t="e">
        <f t="shared" si="12"/>
        <v>#N/A</v>
      </c>
      <c r="S105" s="148" t="str">
        <f>'E-2'!J107</f>
        <v>--</v>
      </c>
      <c r="T105" s="261" t="e">
        <f>VLOOKUP($B105,'CU-Acute-RBC-2024'!$B$5:$K$265,5,FALSE)</f>
        <v>#N/A</v>
      </c>
      <c r="U105" s="149" t="e">
        <f t="shared" si="13"/>
        <v>#N/A</v>
      </c>
    </row>
    <row r="106" spans="2:21">
      <c r="B106" s="239" t="str">
        <f>IF('E-2'!D108="Y",'E-2'!B108,"--")</f>
        <v>--</v>
      </c>
      <c r="C106" s="175" t="str">
        <f>IF('E-2'!D108="Y",'E-2'!C108,"--")</f>
        <v>--</v>
      </c>
      <c r="D106" s="240" t="str">
        <f>IF('E-2'!D108="Y",'E-2'!D108,"--")</f>
        <v>--</v>
      </c>
      <c r="E106" s="240" t="e">
        <f t="shared" si="7"/>
        <v>#N/A</v>
      </c>
      <c r="F106" s="233" t="str">
        <f>'E-2'!G108</f>
        <v>--</v>
      </c>
      <c r="G106" s="241" t="e">
        <f>VLOOKUP($B106,'CU-VI-RBC-2025'!$B$7:$J$390,3,FALSE)</f>
        <v>#N/A</v>
      </c>
      <c r="H106" s="234" t="e">
        <f t="shared" si="8"/>
        <v>#N/A</v>
      </c>
      <c r="I106" s="241" t="e">
        <f>VLOOKUP($B106,'CU-VI-RBC-2025'!$B$7:$J$390,4,FALSE)</f>
        <v>#N/A</v>
      </c>
      <c r="J106" s="150" t="e">
        <f t="shared" si="9"/>
        <v>#N/A</v>
      </c>
      <c r="K106" s="148" t="str">
        <f>'E-2'!I108</f>
        <v>--</v>
      </c>
      <c r="L106" s="241" t="e">
        <f>VLOOKUP($B106,'CU-VI-RBC-2025'!$B$7:$J$390,8,FALSE)</f>
        <v>#N/A</v>
      </c>
      <c r="M106" s="235" t="e">
        <f t="shared" si="10"/>
        <v>#N/A</v>
      </c>
      <c r="N106" s="241" t="e">
        <f>VLOOKUP($B106,'CU-VI-RBC-2025'!$B$7:$J$390,9,FALSE)</f>
        <v>#N/A</v>
      </c>
      <c r="O106" s="150" t="e">
        <f t="shared" si="11"/>
        <v>#N/A</v>
      </c>
      <c r="P106" s="232" t="str">
        <f>'E-2'!J108</f>
        <v>--</v>
      </c>
      <c r="Q106" s="261" t="e">
        <f>VLOOKUP($B106,'CU-Acute-RBC-2024'!$B$5:$K$265,3,FALSE)</f>
        <v>#N/A</v>
      </c>
      <c r="R106" s="149" t="e">
        <f t="shared" si="12"/>
        <v>#N/A</v>
      </c>
      <c r="S106" s="148" t="str">
        <f>'E-2'!J108</f>
        <v>--</v>
      </c>
      <c r="T106" s="261" t="e">
        <f>VLOOKUP($B106,'CU-Acute-RBC-2024'!$B$5:$K$265,5,FALSE)</f>
        <v>#N/A</v>
      </c>
      <c r="U106" s="149" t="e">
        <f t="shared" si="13"/>
        <v>#N/A</v>
      </c>
    </row>
    <row r="107" spans="2:21">
      <c r="B107" s="239" t="str">
        <f>IF('E-2'!D109="Y",'E-2'!B109,"--")</f>
        <v>--</v>
      </c>
      <c r="C107" s="175" t="str">
        <f>IF('E-2'!D109="Y",'E-2'!C109,"--")</f>
        <v>--</v>
      </c>
      <c r="D107" s="240" t="str">
        <f>IF('E-2'!D109="Y",'E-2'!D109,"--")</f>
        <v>--</v>
      </c>
      <c r="E107" s="240" t="e">
        <f t="shared" si="7"/>
        <v>#N/A</v>
      </c>
      <c r="F107" s="233" t="str">
        <f>'E-2'!G109</f>
        <v>--</v>
      </c>
      <c r="G107" s="241" t="e">
        <f>VLOOKUP($B107,'CU-VI-RBC-2025'!$B$7:$J$390,3,FALSE)</f>
        <v>#N/A</v>
      </c>
      <c r="H107" s="234" t="e">
        <f t="shared" si="8"/>
        <v>#N/A</v>
      </c>
      <c r="I107" s="241" t="e">
        <f>VLOOKUP($B107,'CU-VI-RBC-2025'!$B$7:$J$390,4,FALSE)</f>
        <v>#N/A</v>
      </c>
      <c r="J107" s="150" t="e">
        <f t="shared" si="9"/>
        <v>#N/A</v>
      </c>
      <c r="K107" s="148" t="str">
        <f>'E-2'!I109</f>
        <v>--</v>
      </c>
      <c r="L107" s="241" t="e">
        <f>VLOOKUP($B107,'CU-VI-RBC-2025'!$B$7:$J$390,8,FALSE)</f>
        <v>#N/A</v>
      </c>
      <c r="M107" s="235" t="e">
        <f t="shared" si="10"/>
        <v>#N/A</v>
      </c>
      <c r="N107" s="241" t="e">
        <f>VLOOKUP($B107,'CU-VI-RBC-2025'!$B$7:$J$390,9,FALSE)</f>
        <v>#N/A</v>
      </c>
      <c r="O107" s="150" t="e">
        <f t="shared" si="11"/>
        <v>#N/A</v>
      </c>
      <c r="P107" s="232" t="str">
        <f>'E-2'!J109</f>
        <v>--</v>
      </c>
      <c r="Q107" s="261" t="e">
        <f>VLOOKUP($B107,'CU-Acute-RBC-2024'!$B$5:$K$265,3,FALSE)</f>
        <v>#N/A</v>
      </c>
      <c r="R107" s="149" t="e">
        <f t="shared" si="12"/>
        <v>#N/A</v>
      </c>
      <c r="S107" s="148" t="str">
        <f>'E-2'!J109</f>
        <v>--</v>
      </c>
      <c r="T107" s="261" t="e">
        <f>VLOOKUP($B107,'CU-Acute-RBC-2024'!$B$5:$K$265,5,FALSE)</f>
        <v>#N/A</v>
      </c>
      <c r="U107" s="149" t="e">
        <f t="shared" si="13"/>
        <v>#N/A</v>
      </c>
    </row>
    <row r="108" spans="2:21">
      <c r="B108" s="239" t="str">
        <f>IF('E-2'!D110="Y",'E-2'!B110,"--")</f>
        <v>--</v>
      </c>
      <c r="C108" s="175" t="str">
        <f>IF('E-2'!D110="Y",'E-2'!C110,"--")</f>
        <v>--</v>
      </c>
      <c r="D108" s="240" t="str">
        <f>IF('E-2'!D110="Y",'E-2'!D110,"--")</f>
        <v>--</v>
      </c>
      <c r="E108" s="240" t="e">
        <f t="shared" si="7"/>
        <v>#N/A</v>
      </c>
      <c r="F108" s="233" t="str">
        <f>'E-2'!G110</f>
        <v>--</v>
      </c>
      <c r="G108" s="241" t="e">
        <f>VLOOKUP($B108,'CU-VI-RBC-2025'!$B$7:$J$390,3,FALSE)</f>
        <v>#N/A</v>
      </c>
      <c r="H108" s="234" t="e">
        <f t="shared" si="8"/>
        <v>#N/A</v>
      </c>
      <c r="I108" s="241" t="e">
        <f>VLOOKUP($B108,'CU-VI-RBC-2025'!$B$7:$J$390,4,FALSE)</f>
        <v>#N/A</v>
      </c>
      <c r="J108" s="150" t="e">
        <f t="shared" si="9"/>
        <v>#N/A</v>
      </c>
      <c r="K108" s="148" t="str">
        <f>'E-2'!I110</f>
        <v>--</v>
      </c>
      <c r="L108" s="241" t="e">
        <f>VLOOKUP($B108,'CU-VI-RBC-2025'!$B$7:$J$390,8,FALSE)</f>
        <v>#N/A</v>
      </c>
      <c r="M108" s="235" t="e">
        <f t="shared" si="10"/>
        <v>#N/A</v>
      </c>
      <c r="N108" s="241" t="e">
        <f>VLOOKUP($B108,'CU-VI-RBC-2025'!$B$7:$J$390,9,FALSE)</f>
        <v>#N/A</v>
      </c>
      <c r="O108" s="150" t="e">
        <f t="shared" si="11"/>
        <v>#N/A</v>
      </c>
      <c r="P108" s="232" t="str">
        <f>'E-2'!J110</f>
        <v>--</v>
      </c>
      <c r="Q108" s="261" t="e">
        <f>VLOOKUP($B108,'CU-Acute-RBC-2024'!$B$5:$K$265,3,FALSE)</f>
        <v>#N/A</v>
      </c>
      <c r="R108" s="149" t="e">
        <f t="shared" si="12"/>
        <v>#N/A</v>
      </c>
      <c r="S108" s="148" t="str">
        <f>'E-2'!J110</f>
        <v>--</v>
      </c>
      <c r="T108" s="261" t="e">
        <f>VLOOKUP($B108,'CU-Acute-RBC-2024'!$B$5:$K$265,5,FALSE)</f>
        <v>#N/A</v>
      </c>
      <c r="U108" s="149" t="e">
        <f t="shared" si="13"/>
        <v>#N/A</v>
      </c>
    </row>
    <row r="109" spans="2:21">
      <c r="B109" s="239" t="str">
        <f>IF('E-2'!D111="Y",'E-2'!B111,"--")</f>
        <v>--</v>
      </c>
      <c r="C109" s="175" t="str">
        <f>IF('E-2'!D111="Y",'E-2'!C111,"--")</f>
        <v>--</v>
      </c>
      <c r="D109" s="240" t="str">
        <f>IF('E-2'!D111="Y",'E-2'!D111,"--")</f>
        <v>--</v>
      </c>
      <c r="E109" s="240" t="e">
        <f t="shared" si="7"/>
        <v>#N/A</v>
      </c>
      <c r="F109" s="233" t="str">
        <f>'E-2'!G111</f>
        <v>--</v>
      </c>
      <c r="G109" s="241" t="e">
        <f>VLOOKUP($B109,'CU-VI-RBC-2025'!$B$7:$J$390,3,FALSE)</f>
        <v>#N/A</v>
      </c>
      <c r="H109" s="234" t="e">
        <f t="shared" si="8"/>
        <v>#N/A</v>
      </c>
      <c r="I109" s="241" t="e">
        <f>VLOOKUP($B109,'CU-VI-RBC-2025'!$B$7:$J$390,4,FALSE)</f>
        <v>#N/A</v>
      </c>
      <c r="J109" s="150" t="e">
        <f t="shared" si="9"/>
        <v>#N/A</v>
      </c>
      <c r="K109" s="148" t="str">
        <f>'E-2'!I111</f>
        <v>--</v>
      </c>
      <c r="L109" s="241" t="e">
        <f>VLOOKUP($B109,'CU-VI-RBC-2025'!$B$7:$J$390,8,FALSE)</f>
        <v>#N/A</v>
      </c>
      <c r="M109" s="235" t="e">
        <f t="shared" si="10"/>
        <v>#N/A</v>
      </c>
      <c r="N109" s="241" t="e">
        <f>VLOOKUP($B109,'CU-VI-RBC-2025'!$B$7:$J$390,9,FALSE)</f>
        <v>#N/A</v>
      </c>
      <c r="O109" s="150" t="e">
        <f t="shared" si="11"/>
        <v>#N/A</v>
      </c>
      <c r="P109" s="232" t="str">
        <f>'E-2'!J111</f>
        <v>--</v>
      </c>
      <c r="Q109" s="261" t="e">
        <f>VLOOKUP($B109,'CU-Acute-RBC-2024'!$B$5:$K$265,3,FALSE)</f>
        <v>#N/A</v>
      </c>
      <c r="R109" s="149" t="e">
        <f t="shared" si="12"/>
        <v>#N/A</v>
      </c>
      <c r="S109" s="148" t="str">
        <f>'E-2'!J111</f>
        <v>--</v>
      </c>
      <c r="T109" s="261" t="e">
        <f>VLOOKUP($B109,'CU-Acute-RBC-2024'!$B$5:$K$265,5,FALSE)</f>
        <v>#N/A</v>
      </c>
      <c r="U109" s="149" t="e">
        <f t="shared" si="13"/>
        <v>#N/A</v>
      </c>
    </row>
    <row r="110" spans="2:21">
      <c r="B110" s="239" t="str">
        <f>IF('E-2'!D112="Y",'E-2'!B112,"--")</f>
        <v>--</v>
      </c>
      <c r="C110" s="175" t="str">
        <f>IF('E-2'!D112="Y",'E-2'!C112,"--")</f>
        <v>--</v>
      </c>
      <c r="D110" s="240" t="str">
        <f>IF('E-2'!D112="Y",'E-2'!D112,"--")</f>
        <v>--</v>
      </c>
      <c r="E110" s="240" t="e">
        <f t="shared" si="7"/>
        <v>#N/A</v>
      </c>
      <c r="F110" s="233" t="str">
        <f>'E-2'!G112</f>
        <v>--</v>
      </c>
      <c r="G110" s="241" t="e">
        <f>VLOOKUP($B110,'CU-VI-RBC-2025'!$B$7:$J$390,3,FALSE)</f>
        <v>#N/A</v>
      </c>
      <c r="H110" s="234" t="e">
        <f t="shared" si="8"/>
        <v>#N/A</v>
      </c>
      <c r="I110" s="241" t="e">
        <f>VLOOKUP($B110,'CU-VI-RBC-2025'!$B$7:$J$390,4,FALSE)</f>
        <v>#N/A</v>
      </c>
      <c r="J110" s="150" t="e">
        <f t="shared" si="9"/>
        <v>#N/A</v>
      </c>
      <c r="K110" s="148" t="str">
        <f>'E-2'!I112</f>
        <v>--</v>
      </c>
      <c r="L110" s="241" t="e">
        <f>VLOOKUP($B110,'CU-VI-RBC-2025'!$B$7:$J$390,8,FALSE)</f>
        <v>#N/A</v>
      </c>
      <c r="M110" s="235" t="e">
        <f t="shared" si="10"/>
        <v>#N/A</v>
      </c>
      <c r="N110" s="241" t="e">
        <f>VLOOKUP($B110,'CU-VI-RBC-2025'!$B$7:$J$390,9,FALSE)</f>
        <v>#N/A</v>
      </c>
      <c r="O110" s="150" t="e">
        <f t="shared" si="11"/>
        <v>#N/A</v>
      </c>
      <c r="P110" s="232" t="str">
        <f>'E-2'!J112</f>
        <v>--</v>
      </c>
      <c r="Q110" s="261" t="e">
        <f>VLOOKUP($B110,'CU-Acute-RBC-2024'!$B$5:$K$265,3,FALSE)</f>
        <v>#N/A</v>
      </c>
      <c r="R110" s="149" t="e">
        <f t="shared" si="12"/>
        <v>#N/A</v>
      </c>
      <c r="S110" s="148" t="str">
        <f>'E-2'!J112</f>
        <v>--</v>
      </c>
      <c r="T110" s="261" t="e">
        <f>VLOOKUP($B110,'CU-Acute-RBC-2024'!$B$5:$K$265,5,FALSE)</f>
        <v>#N/A</v>
      </c>
      <c r="U110" s="149" t="e">
        <f t="shared" si="13"/>
        <v>#N/A</v>
      </c>
    </row>
    <row r="111" spans="2:21">
      <c r="B111" s="239" t="str">
        <f>IF('E-2'!D113="Y",'E-2'!B113,"--")</f>
        <v>--</v>
      </c>
      <c r="C111" s="175" t="str">
        <f>IF('E-2'!D113="Y",'E-2'!C113,"--")</f>
        <v>--</v>
      </c>
      <c r="D111" s="240" t="str">
        <f>IF('E-2'!D113="Y",'E-2'!D113,"--")</f>
        <v>--</v>
      </c>
      <c r="E111" s="240" t="e">
        <f t="shared" si="7"/>
        <v>#N/A</v>
      </c>
      <c r="F111" s="233" t="str">
        <f>'E-2'!G113</f>
        <v>--</v>
      </c>
      <c r="G111" s="241" t="e">
        <f>VLOOKUP($B111,'CU-VI-RBC-2025'!$B$7:$J$390,3,FALSE)</f>
        <v>#N/A</v>
      </c>
      <c r="H111" s="234" t="e">
        <f t="shared" si="8"/>
        <v>#N/A</v>
      </c>
      <c r="I111" s="241" t="e">
        <f>VLOOKUP($B111,'CU-VI-RBC-2025'!$B$7:$J$390,4,FALSE)</f>
        <v>#N/A</v>
      </c>
      <c r="J111" s="150" t="e">
        <f t="shared" si="9"/>
        <v>#N/A</v>
      </c>
      <c r="K111" s="148" t="str">
        <f>'E-2'!I113</f>
        <v>--</v>
      </c>
      <c r="L111" s="241" t="e">
        <f>VLOOKUP($B111,'CU-VI-RBC-2025'!$B$7:$J$390,8,FALSE)</f>
        <v>#N/A</v>
      </c>
      <c r="M111" s="235" t="e">
        <f t="shared" si="10"/>
        <v>#N/A</v>
      </c>
      <c r="N111" s="241" t="e">
        <f>VLOOKUP($B111,'CU-VI-RBC-2025'!$B$7:$J$390,9,FALSE)</f>
        <v>#N/A</v>
      </c>
      <c r="O111" s="150" t="e">
        <f t="shared" si="11"/>
        <v>#N/A</v>
      </c>
      <c r="P111" s="232" t="str">
        <f>'E-2'!J113</f>
        <v>--</v>
      </c>
      <c r="Q111" s="261" t="e">
        <f>VLOOKUP($B111,'CU-Acute-RBC-2024'!$B$5:$K$265,3,FALSE)</f>
        <v>#N/A</v>
      </c>
      <c r="R111" s="149" t="e">
        <f t="shared" si="12"/>
        <v>#N/A</v>
      </c>
      <c r="S111" s="148" t="str">
        <f>'E-2'!J113</f>
        <v>--</v>
      </c>
      <c r="T111" s="261" t="e">
        <f>VLOOKUP($B111,'CU-Acute-RBC-2024'!$B$5:$K$265,5,FALSE)</f>
        <v>#N/A</v>
      </c>
      <c r="U111" s="149" t="e">
        <f t="shared" si="13"/>
        <v>#N/A</v>
      </c>
    </row>
    <row r="112" spans="2:21">
      <c r="B112" s="239" t="str">
        <f>IF('E-2'!D114="Y",'E-2'!B114,"--")</f>
        <v>--</v>
      </c>
      <c r="C112" s="175" t="str">
        <f>IF('E-2'!D114="Y",'E-2'!C114,"--")</f>
        <v>--</v>
      </c>
      <c r="D112" s="240" t="str">
        <f>IF('E-2'!D114="Y",'E-2'!D114,"--")</f>
        <v>--</v>
      </c>
      <c r="E112" s="240" t="e">
        <f t="shared" si="7"/>
        <v>#N/A</v>
      </c>
      <c r="F112" s="233" t="str">
        <f>'E-2'!G114</f>
        <v>--</v>
      </c>
      <c r="G112" s="241" t="e">
        <f>VLOOKUP($B112,'CU-VI-RBC-2025'!$B$7:$J$390,3,FALSE)</f>
        <v>#N/A</v>
      </c>
      <c r="H112" s="234" t="e">
        <f t="shared" si="8"/>
        <v>#N/A</v>
      </c>
      <c r="I112" s="241" t="e">
        <f>VLOOKUP($B112,'CU-VI-RBC-2025'!$B$7:$J$390,4,FALSE)</f>
        <v>#N/A</v>
      </c>
      <c r="J112" s="150" t="e">
        <f t="shared" si="9"/>
        <v>#N/A</v>
      </c>
      <c r="K112" s="148" t="str">
        <f>'E-2'!I114</f>
        <v>--</v>
      </c>
      <c r="L112" s="241" t="e">
        <f>VLOOKUP($B112,'CU-VI-RBC-2025'!$B$7:$J$390,8,FALSE)</f>
        <v>#N/A</v>
      </c>
      <c r="M112" s="235" t="e">
        <f t="shared" si="10"/>
        <v>#N/A</v>
      </c>
      <c r="N112" s="241" t="e">
        <f>VLOOKUP($B112,'CU-VI-RBC-2025'!$B$7:$J$390,9,FALSE)</f>
        <v>#N/A</v>
      </c>
      <c r="O112" s="150" t="e">
        <f t="shared" si="11"/>
        <v>#N/A</v>
      </c>
      <c r="P112" s="232" t="str">
        <f>'E-2'!J114</f>
        <v>--</v>
      </c>
      <c r="Q112" s="261" t="e">
        <f>VLOOKUP($B112,'CU-Acute-RBC-2024'!$B$5:$K$265,3,FALSE)</f>
        <v>#N/A</v>
      </c>
      <c r="R112" s="149" t="e">
        <f t="shared" si="12"/>
        <v>#N/A</v>
      </c>
      <c r="S112" s="148" t="str">
        <f>'E-2'!J114</f>
        <v>--</v>
      </c>
      <c r="T112" s="261" t="e">
        <f>VLOOKUP($B112,'CU-Acute-RBC-2024'!$B$5:$K$265,5,FALSE)</f>
        <v>#N/A</v>
      </c>
      <c r="U112" s="149" t="e">
        <f t="shared" si="13"/>
        <v>#N/A</v>
      </c>
    </row>
    <row r="113" spans="2:21">
      <c r="B113" s="239" t="str">
        <f>IF('E-2'!D115="Y",'E-2'!B115,"--")</f>
        <v>--</v>
      </c>
      <c r="C113" s="175" t="str">
        <f>IF('E-2'!D115="Y",'E-2'!C115,"--")</f>
        <v>--</v>
      </c>
      <c r="D113" s="240" t="str">
        <f>IF('E-2'!D115="Y",'E-2'!D115,"--")</f>
        <v>--</v>
      </c>
      <c r="E113" s="240" t="e">
        <f t="shared" si="7"/>
        <v>#N/A</v>
      </c>
      <c r="F113" s="233" t="str">
        <f>'E-2'!G115</f>
        <v>--</v>
      </c>
      <c r="G113" s="241" t="e">
        <f>VLOOKUP($B113,'CU-VI-RBC-2025'!$B$7:$J$390,3,FALSE)</f>
        <v>#N/A</v>
      </c>
      <c r="H113" s="234" t="e">
        <f t="shared" si="8"/>
        <v>#N/A</v>
      </c>
      <c r="I113" s="241" t="e">
        <f>VLOOKUP($B113,'CU-VI-RBC-2025'!$B$7:$J$390,4,FALSE)</f>
        <v>#N/A</v>
      </c>
      <c r="J113" s="150" t="e">
        <f t="shared" si="9"/>
        <v>#N/A</v>
      </c>
      <c r="K113" s="148" t="str">
        <f>'E-2'!I115</f>
        <v>--</v>
      </c>
      <c r="L113" s="241" t="e">
        <f>VLOOKUP($B113,'CU-VI-RBC-2025'!$B$7:$J$390,8,FALSE)</f>
        <v>#N/A</v>
      </c>
      <c r="M113" s="235" t="e">
        <f t="shared" si="10"/>
        <v>#N/A</v>
      </c>
      <c r="N113" s="241" t="e">
        <f>VLOOKUP($B113,'CU-VI-RBC-2025'!$B$7:$J$390,9,FALSE)</f>
        <v>#N/A</v>
      </c>
      <c r="O113" s="150" t="e">
        <f t="shared" si="11"/>
        <v>#N/A</v>
      </c>
      <c r="P113" s="232" t="str">
        <f>'E-2'!J115</f>
        <v>--</v>
      </c>
      <c r="Q113" s="261" t="e">
        <f>VLOOKUP($B113,'CU-Acute-RBC-2024'!$B$5:$K$265,3,FALSE)</f>
        <v>#N/A</v>
      </c>
      <c r="R113" s="149" t="e">
        <f t="shared" si="12"/>
        <v>#N/A</v>
      </c>
      <c r="S113" s="148" t="str">
        <f>'E-2'!J115</f>
        <v>--</v>
      </c>
      <c r="T113" s="261" t="e">
        <f>VLOOKUP($B113,'CU-Acute-RBC-2024'!$B$5:$K$265,5,FALSE)</f>
        <v>#N/A</v>
      </c>
      <c r="U113" s="149" t="e">
        <f t="shared" si="13"/>
        <v>#N/A</v>
      </c>
    </row>
    <row r="114" spans="2:21">
      <c r="B114" s="239" t="str">
        <f>IF('E-2'!D116="Y",'E-2'!B116,"--")</f>
        <v>--</v>
      </c>
      <c r="C114" s="175" t="str">
        <f>IF('E-2'!D116="Y",'E-2'!C116,"--")</f>
        <v>--</v>
      </c>
      <c r="D114" s="240" t="str">
        <f>IF('E-2'!D116="Y",'E-2'!D116,"--")</f>
        <v>--</v>
      </c>
      <c r="E114" s="240" t="e">
        <f t="shared" si="7"/>
        <v>#N/A</v>
      </c>
      <c r="F114" s="233" t="str">
        <f>'E-2'!G116</f>
        <v>--</v>
      </c>
      <c r="G114" s="241" t="e">
        <f>VLOOKUP($B114,'CU-VI-RBC-2025'!$B$7:$J$390,3,FALSE)</f>
        <v>#N/A</v>
      </c>
      <c r="H114" s="234" t="e">
        <f t="shared" si="8"/>
        <v>#N/A</v>
      </c>
      <c r="I114" s="241" t="e">
        <f>VLOOKUP($B114,'CU-VI-RBC-2025'!$B$7:$J$390,4,FALSE)</f>
        <v>#N/A</v>
      </c>
      <c r="J114" s="150" t="e">
        <f t="shared" si="9"/>
        <v>#N/A</v>
      </c>
      <c r="K114" s="148" t="str">
        <f>'E-2'!I116</f>
        <v>--</v>
      </c>
      <c r="L114" s="241" t="e">
        <f>VLOOKUP($B114,'CU-VI-RBC-2025'!$B$7:$J$390,8,FALSE)</f>
        <v>#N/A</v>
      </c>
      <c r="M114" s="235" t="e">
        <f t="shared" si="10"/>
        <v>#N/A</v>
      </c>
      <c r="N114" s="241" t="e">
        <f>VLOOKUP($B114,'CU-VI-RBC-2025'!$B$7:$J$390,9,FALSE)</f>
        <v>#N/A</v>
      </c>
      <c r="O114" s="150" t="e">
        <f t="shared" si="11"/>
        <v>#N/A</v>
      </c>
      <c r="P114" s="232" t="str">
        <f>'E-2'!J116</f>
        <v>--</v>
      </c>
      <c r="Q114" s="261" t="e">
        <f>VLOOKUP($B114,'CU-Acute-RBC-2024'!$B$5:$K$265,3,FALSE)</f>
        <v>#N/A</v>
      </c>
      <c r="R114" s="149" t="e">
        <f t="shared" si="12"/>
        <v>#N/A</v>
      </c>
      <c r="S114" s="148" t="str">
        <f>'E-2'!J116</f>
        <v>--</v>
      </c>
      <c r="T114" s="261" t="e">
        <f>VLOOKUP($B114,'CU-Acute-RBC-2024'!$B$5:$K$265,5,FALSE)</f>
        <v>#N/A</v>
      </c>
      <c r="U114" s="149" t="e">
        <f t="shared" si="13"/>
        <v>#N/A</v>
      </c>
    </row>
    <row r="115" spans="2:21">
      <c r="B115" s="239" t="str">
        <f>IF('E-2'!D117="Y",'E-2'!B117,"--")</f>
        <v>--</v>
      </c>
      <c r="C115" s="175" t="str">
        <f>IF('E-2'!D117="Y",'E-2'!C117,"--")</f>
        <v>--</v>
      </c>
      <c r="D115" s="240" t="str">
        <f>IF('E-2'!D117="Y",'E-2'!D117,"--")</f>
        <v>--</v>
      </c>
      <c r="E115" s="240" t="e">
        <f t="shared" si="7"/>
        <v>#N/A</v>
      </c>
      <c r="F115" s="233" t="str">
        <f>'E-2'!G117</f>
        <v>--</v>
      </c>
      <c r="G115" s="241" t="e">
        <f>VLOOKUP($B115,'CU-VI-RBC-2025'!$B$7:$J$390,3,FALSE)</f>
        <v>#N/A</v>
      </c>
      <c r="H115" s="234" t="e">
        <f t="shared" si="8"/>
        <v>#N/A</v>
      </c>
      <c r="I115" s="241" t="e">
        <f>VLOOKUP($B115,'CU-VI-RBC-2025'!$B$7:$J$390,4,FALSE)</f>
        <v>#N/A</v>
      </c>
      <c r="J115" s="150" t="e">
        <f t="shared" si="9"/>
        <v>#N/A</v>
      </c>
      <c r="K115" s="148" t="str">
        <f>'E-2'!I117</f>
        <v>--</v>
      </c>
      <c r="L115" s="241" t="e">
        <f>VLOOKUP($B115,'CU-VI-RBC-2025'!$B$7:$J$390,8,FALSE)</f>
        <v>#N/A</v>
      </c>
      <c r="M115" s="235" t="e">
        <f t="shared" si="10"/>
        <v>#N/A</v>
      </c>
      <c r="N115" s="241" t="e">
        <f>VLOOKUP($B115,'CU-VI-RBC-2025'!$B$7:$J$390,9,FALSE)</f>
        <v>#N/A</v>
      </c>
      <c r="O115" s="150" t="e">
        <f t="shared" si="11"/>
        <v>#N/A</v>
      </c>
      <c r="P115" s="232" t="str">
        <f>'E-2'!J117</f>
        <v>--</v>
      </c>
      <c r="Q115" s="261" t="e">
        <f>VLOOKUP($B115,'CU-Acute-RBC-2024'!$B$5:$K$265,3,FALSE)</f>
        <v>#N/A</v>
      </c>
      <c r="R115" s="149" t="e">
        <f t="shared" si="12"/>
        <v>#N/A</v>
      </c>
      <c r="S115" s="148" t="str">
        <f>'E-2'!J117</f>
        <v>--</v>
      </c>
      <c r="T115" s="261" t="e">
        <f>VLOOKUP($B115,'CU-Acute-RBC-2024'!$B$5:$K$265,5,FALSE)</f>
        <v>#N/A</v>
      </c>
      <c r="U115" s="149" t="e">
        <f t="shared" si="13"/>
        <v>#N/A</v>
      </c>
    </row>
    <row r="116" spans="2:21">
      <c r="B116" s="239" t="str">
        <f>IF('E-2'!D118="Y",'E-2'!B118,"--")</f>
        <v>--</v>
      </c>
      <c r="C116" s="175" t="str">
        <f>IF('E-2'!D118="Y",'E-2'!C118,"--")</f>
        <v>--</v>
      </c>
      <c r="D116" s="240" t="str">
        <f>IF('E-2'!D118="Y",'E-2'!D118,"--")</f>
        <v>--</v>
      </c>
      <c r="E116" s="240" t="e">
        <f t="shared" si="7"/>
        <v>#N/A</v>
      </c>
      <c r="F116" s="233" t="str">
        <f>'E-2'!G118</f>
        <v>--</v>
      </c>
      <c r="G116" s="241" t="e">
        <f>VLOOKUP($B116,'CU-VI-RBC-2025'!$B$7:$J$390,3,FALSE)</f>
        <v>#N/A</v>
      </c>
      <c r="H116" s="234" t="e">
        <f t="shared" si="8"/>
        <v>#N/A</v>
      </c>
      <c r="I116" s="241" t="e">
        <f>VLOOKUP($B116,'CU-VI-RBC-2025'!$B$7:$J$390,4,FALSE)</f>
        <v>#N/A</v>
      </c>
      <c r="J116" s="150" t="e">
        <f t="shared" si="9"/>
        <v>#N/A</v>
      </c>
      <c r="K116" s="148" t="str">
        <f>'E-2'!I118</f>
        <v>--</v>
      </c>
      <c r="L116" s="241" t="e">
        <f>VLOOKUP($B116,'CU-VI-RBC-2025'!$B$7:$J$390,8,FALSE)</f>
        <v>#N/A</v>
      </c>
      <c r="M116" s="235" t="e">
        <f t="shared" si="10"/>
        <v>#N/A</v>
      </c>
      <c r="N116" s="241" t="e">
        <f>VLOOKUP($B116,'CU-VI-RBC-2025'!$B$7:$J$390,9,FALSE)</f>
        <v>#N/A</v>
      </c>
      <c r="O116" s="150" t="e">
        <f t="shared" si="11"/>
        <v>#N/A</v>
      </c>
      <c r="P116" s="232" t="str">
        <f>'E-2'!J118</f>
        <v>--</v>
      </c>
      <c r="Q116" s="261" t="e">
        <f>VLOOKUP($B116,'CU-Acute-RBC-2024'!$B$5:$K$265,3,FALSE)</f>
        <v>#N/A</v>
      </c>
      <c r="R116" s="149" t="e">
        <f t="shared" si="12"/>
        <v>#N/A</v>
      </c>
      <c r="S116" s="148" t="str">
        <f>'E-2'!J118</f>
        <v>--</v>
      </c>
      <c r="T116" s="261" t="e">
        <f>VLOOKUP($B116,'CU-Acute-RBC-2024'!$B$5:$K$265,5,FALSE)</f>
        <v>#N/A</v>
      </c>
      <c r="U116" s="149" t="e">
        <f t="shared" si="13"/>
        <v>#N/A</v>
      </c>
    </row>
    <row r="117" spans="2:21">
      <c r="B117" s="239" t="str">
        <f>IF('E-2'!D119="Y",'E-2'!B119,"--")</f>
        <v>--</v>
      </c>
      <c r="C117" s="175" t="str">
        <f>IF('E-2'!D119="Y",'E-2'!C119,"--")</f>
        <v>--</v>
      </c>
      <c r="D117" s="240" t="str">
        <f>IF('E-2'!D119="Y",'E-2'!D119,"--")</f>
        <v>--</v>
      </c>
      <c r="E117" s="240" t="e">
        <f t="shared" si="7"/>
        <v>#N/A</v>
      </c>
      <c r="F117" s="233" t="str">
        <f>'E-2'!G119</f>
        <v>--</v>
      </c>
      <c r="G117" s="241" t="e">
        <f>VLOOKUP($B117,'CU-VI-RBC-2025'!$B$7:$J$390,3,FALSE)</f>
        <v>#N/A</v>
      </c>
      <c r="H117" s="234" t="e">
        <f t="shared" si="8"/>
        <v>#N/A</v>
      </c>
      <c r="I117" s="241" t="e">
        <f>VLOOKUP($B117,'CU-VI-RBC-2025'!$B$7:$J$390,4,FALSE)</f>
        <v>#N/A</v>
      </c>
      <c r="J117" s="150" t="e">
        <f t="shared" si="9"/>
        <v>#N/A</v>
      </c>
      <c r="K117" s="148" t="str">
        <f>'E-2'!I119</f>
        <v>--</v>
      </c>
      <c r="L117" s="241" t="e">
        <f>VLOOKUP($B117,'CU-VI-RBC-2025'!$B$7:$J$390,8,FALSE)</f>
        <v>#N/A</v>
      </c>
      <c r="M117" s="235" t="e">
        <f t="shared" si="10"/>
        <v>#N/A</v>
      </c>
      <c r="N117" s="241" t="e">
        <f>VLOOKUP($B117,'CU-VI-RBC-2025'!$B$7:$J$390,9,FALSE)</f>
        <v>#N/A</v>
      </c>
      <c r="O117" s="150" t="e">
        <f t="shared" si="11"/>
        <v>#N/A</v>
      </c>
      <c r="P117" s="232" t="str">
        <f>'E-2'!J119</f>
        <v>--</v>
      </c>
      <c r="Q117" s="261" t="e">
        <f>VLOOKUP($B117,'CU-Acute-RBC-2024'!$B$5:$K$265,3,FALSE)</f>
        <v>#N/A</v>
      </c>
      <c r="R117" s="149" t="e">
        <f t="shared" si="12"/>
        <v>#N/A</v>
      </c>
      <c r="S117" s="148" t="str">
        <f>'E-2'!J119</f>
        <v>--</v>
      </c>
      <c r="T117" s="261" t="e">
        <f>VLOOKUP($B117,'CU-Acute-RBC-2024'!$B$5:$K$265,5,FALSE)</f>
        <v>#N/A</v>
      </c>
      <c r="U117" s="149" t="e">
        <f t="shared" si="13"/>
        <v>#N/A</v>
      </c>
    </row>
    <row r="118" spans="2:21">
      <c r="B118" s="239" t="str">
        <f>IF('E-2'!D120="Y",'E-2'!B120,"--")</f>
        <v>--</v>
      </c>
      <c r="C118" s="175" t="str">
        <f>IF('E-2'!D120="Y",'E-2'!C120,"--")</f>
        <v>--</v>
      </c>
      <c r="D118" s="240" t="str">
        <f>IF('E-2'!D120="Y",'E-2'!D120,"--")</f>
        <v>--</v>
      </c>
      <c r="E118" s="240" t="e">
        <f t="shared" si="7"/>
        <v>#N/A</v>
      </c>
      <c r="F118" s="233" t="str">
        <f>'E-2'!G120</f>
        <v>--</v>
      </c>
      <c r="G118" s="241" t="e">
        <f>VLOOKUP($B118,'CU-VI-RBC-2025'!$B$7:$J$390,3,FALSE)</f>
        <v>#N/A</v>
      </c>
      <c r="H118" s="234" t="e">
        <f t="shared" si="8"/>
        <v>#N/A</v>
      </c>
      <c r="I118" s="241" t="e">
        <f>VLOOKUP($B118,'CU-VI-RBC-2025'!$B$7:$J$390,4,FALSE)</f>
        <v>#N/A</v>
      </c>
      <c r="J118" s="150" t="e">
        <f t="shared" si="9"/>
        <v>#N/A</v>
      </c>
      <c r="K118" s="148" t="str">
        <f>'E-2'!I120</f>
        <v>--</v>
      </c>
      <c r="L118" s="241" t="e">
        <f>VLOOKUP($B118,'CU-VI-RBC-2025'!$B$7:$J$390,8,FALSE)</f>
        <v>#N/A</v>
      </c>
      <c r="M118" s="235" t="e">
        <f t="shared" si="10"/>
        <v>#N/A</v>
      </c>
      <c r="N118" s="241" t="e">
        <f>VLOOKUP($B118,'CU-VI-RBC-2025'!$B$7:$J$390,9,FALSE)</f>
        <v>#N/A</v>
      </c>
      <c r="O118" s="150" t="e">
        <f t="shared" si="11"/>
        <v>#N/A</v>
      </c>
      <c r="P118" s="232" t="str">
        <f>'E-2'!J120</f>
        <v>--</v>
      </c>
      <c r="Q118" s="261" t="e">
        <f>VLOOKUP($B118,'CU-Acute-RBC-2024'!$B$5:$K$265,3,FALSE)</f>
        <v>#N/A</v>
      </c>
      <c r="R118" s="149" t="e">
        <f t="shared" si="12"/>
        <v>#N/A</v>
      </c>
      <c r="S118" s="148" t="str">
        <f>'E-2'!J120</f>
        <v>--</v>
      </c>
      <c r="T118" s="261" t="e">
        <f>VLOOKUP($B118,'CU-Acute-RBC-2024'!$B$5:$K$265,5,FALSE)</f>
        <v>#N/A</v>
      </c>
      <c r="U118" s="149" t="e">
        <f t="shared" si="13"/>
        <v>#N/A</v>
      </c>
    </row>
    <row r="119" spans="2:21">
      <c r="B119" s="239" t="str">
        <f>IF('E-2'!D121="Y",'E-2'!B121,"--")</f>
        <v>--</v>
      </c>
      <c r="C119" s="175" t="str">
        <f>IF('E-2'!D121="Y",'E-2'!C121,"--")</f>
        <v>--</v>
      </c>
      <c r="D119" s="240" t="str">
        <f>IF('E-2'!D121="Y",'E-2'!D121,"--")</f>
        <v>--</v>
      </c>
      <c r="E119" s="240" t="e">
        <f t="shared" si="7"/>
        <v>#N/A</v>
      </c>
      <c r="F119" s="233" t="str">
        <f>'E-2'!G121</f>
        <v>--</v>
      </c>
      <c r="G119" s="241" t="e">
        <f>VLOOKUP($B119,'CU-VI-RBC-2025'!$B$7:$J$390,3,FALSE)</f>
        <v>#N/A</v>
      </c>
      <c r="H119" s="234" t="e">
        <f t="shared" si="8"/>
        <v>#N/A</v>
      </c>
      <c r="I119" s="241" t="e">
        <f>VLOOKUP($B119,'CU-VI-RBC-2025'!$B$7:$J$390,4,FALSE)</f>
        <v>#N/A</v>
      </c>
      <c r="J119" s="150" t="e">
        <f t="shared" si="9"/>
        <v>#N/A</v>
      </c>
      <c r="K119" s="148" t="str">
        <f>'E-2'!I121</f>
        <v>--</v>
      </c>
      <c r="L119" s="241" t="e">
        <f>VLOOKUP($B119,'CU-VI-RBC-2025'!$B$7:$J$390,8,FALSE)</f>
        <v>#N/A</v>
      </c>
      <c r="M119" s="235" t="e">
        <f t="shared" si="10"/>
        <v>#N/A</v>
      </c>
      <c r="N119" s="241" t="e">
        <f>VLOOKUP($B119,'CU-VI-RBC-2025'!$B$7:$J$390,9,FALSE)</f>
        <v>#N/A</v>
      </c>
      <c r="O119" s="150" t="e">
        <f t="shared" si="11"/>
        <v>#N/A</v>
      </c>
      <c r="P119" s="232" t="str">
        <f>'E-2'!J121</f>
        <v>--</v>
      </c>
      <c r="Q119" s="261" t="e">
        <f>VLOOKUP($B119,'CU-Acute-RBC-2024'!$B$5:$K$265,3,FALSE)</f>
        <v>#N/A</v>
      </c>
      <c r="R119" s="149" t="e">
        <f t="shared" si="12"/>
        <v>#N/A</v>
      </c>
      <c r="S119" s="148" t="str">
        <f>'E-2'!J121</f>
        <v>--</v>
      </c>
      <c r="T119" s="261" t="e">
        <f>VLOOKUP($B119,'CU-Acute-RBC-2024'!$B$5:$K$265,5,FALSE)</f>
        <v>#N/A</v>
      </c>
      <c r="U119" s="149" t="e">
        <f t="shared" si="13"/>
        <v>#N/A</v>
      </c>
    </row>
    <row r="120" spans="2:21">
      <c r="B120" s="239" t="str">
        <f>IF('E-2'!D122="Y",'E-2'!B122,"--")</f>
        <v>--</v>
      </c>
      <c r="C120" s="175" t="str">
        <f>IF('E-2'!D122="Y",'E-2'!C122,"--")</f>
        <v>--</v>
      </c>
      <c r="D120" s="240" t="str">
        <f>IF('E-2'!D122="Y",'E-2'!D122,"--")</f>
        <v>--</v>
      </c>
      <c r="E120" s="240" t="e">
        <f t="shared" si="7"/>
        <v>#N/A</v>
      </c>
      <c r="F120" s="233" t="str">
        <f>'E-2'!G122</f>
        <v>--</v>
      </c>
      <c r="G120" s="241" t="e">
        <f>VLOOKUP($B120,'CU-VI-RBC-2025'!$B$7:$J$390,3,FALSE)</f>
        <v>#N/A</v>
      </c>
      <c r="H120" s="234" t="e">
        <f t="shared" si="8"/>
        <v>#N/A</v>
      </c>
      <c r="I120" s="241" t="e">
        <f>VLOOKUP($B120,'CU-VI-RBC-2025'!$B$7:$J$390,4,FALSE)</f>
        <v>#N/A</v>
      </c>
      <c r="J120" s="150" t="e">
        <f t="shared" si="9"/>
        <v>#N/A</v>
      </c>
      <c r="K120" s="148" t="str">
        <f>'E-2'!I122</f>
        <v>--</v>
      </c>
      <c r="L120" s="241" t="e">
        <f>VLOOKUP($B120,'CU-VI-RBC-2025'!$B$7:$J$390,8,FALSE)</f>
        <v>#N/A</v>
      </c>
      <c r="M120" s="235" t="e">
        <f t="shared" si="10"/>
        <v>#N/A</v>
      </c>
      <c r="N120" s="241" t="e">
        <f>VLOOKUP($B120,'CU-VI-RBC-2025'!$B$7:$J$390,9,FALSE)</f>
        <v>#N/A</v>
      </c>
      <c r="O120" s="150" t="e">
        <f t="shared" si="11"/>
        <v>#N/A</v>
      </c>
      <c r="P120" s="232" t="str">
        <f>'E-2'!J122</f>
        <v>--</v>
      </c>
      <c r="Q120" s="261" t="e">
        <f>VLOOKUP($B120,'CU-Acute-RBC-2024'!$B$5:$K$265,3,FALSE)</f>
        <v>#N/A</v>
      </c>
      <c r="R120" s="149" t="e">
        <f t="shared" si="12"/>
        <v>#N/A</v>
      </c>
      <c r="S120" s="148" t="str">
        <f>'E-2'!J122</f>
        <v>--</v>
      </c>
      <c r="T120" s="261" t="e">
        <f>VLOOKUP($B120,'CU-Acute-RBC-2024'!$B$5:$K$265,5,FALSE)</f>
        <v>#N/A</v>
      </c>
      <c r="U120" s="149" t="e">
        <f t="shared" si="13"/>
        <v>#N/A</v>
      </c>
    </row>
    <row r="121" spans="2:21">
      <c r="B121" s="239" t="str">
        <f>IF('E-2'!D123="Y",'E-2'!B123,"--")</f>
        <v>--</v>
      </c>
      <c r="C121" s="175" t="str">
        <f>IF('E-2'!D123="Y",'E-2'!C123,"--")</f>
        <v>--</v>
      </c>
      <c r="D121" s="240" t="str">
        <f>IF('E-2'!D123="Y",'E-2'!D123,"--")</f>
        <v>--</v>
      </c>
      <c r="E121" s="240" t="e">
        <f t="shared" si="7"/>
        <v>#N/A</v>
      </c>
      <c r="F121" s="233" t="str">
        <f>'E-2'!G123</f>
        <v>--</v>
      </c>
      <c r="G121" s="241" t="e">
        <f>VLOOKUP($B121,'CU-VI-RBC-2025'!$B$7:$J$390,3,FALSE)</f>
        <v>#N/A</v>
      </c>
      <c r="H121" s="234" t="e">
        <f t="shared" si="8"/>
        <v>#N/A</v>
      </c>
      <c r="I121" s="241" t="e">
        <f>VLOOKUP($B121,'CU-VI-RBC-2025'!$B$7:$J$390,4,FALSE)</f>
        <v>#N/A</v>
      </c>
      <c r="J121" s="150" t="e">
        <f t="shared" si="9"/>
        <v>#N/A</v>
      </c>
      <c r="K121" s="148" t="str">
        <f>'E-2'!I123</f>
        <v>--</v>
      </c>
      <c r="L121" s="241" t="e">
        <f>VLOOKUP($B121,'CU-VI-RBC-2025'!$B$7:$J$390,8,FALSE)</f>
        <v>#N/A</v>
      </c>
      <c r="M121" s="235" t="e">
        <f t="shared" si="10"/>
        <v>#N/A</v>
      </c>
      <c r="N121" s="241" t="e">
        <f>VLOOKUP($B121,'CU-VI-RBC-2025'!$B$7:$J$390,9,FALSE)</f>
        <v>#N/A</v>
      </c>
      <c r="O121" s="150" t="e">
        <f t="shared" si="11"/>
        <v>#N/A</v>
      </c>
      <c r="P121" s="232" t="str">
        <f>'E-2'!J123</f>
        <v>--</v>
      </c>
      <c r="Q121" s="261" t="e">
        <f>VLOOKUP($B121,'CU-Acute-RBC-2024'!$B$5:$K$265,3,FALSE)</f>
        <v>#N/A</v>
      </c>
      <c r="R121" s="149" t="e">
        <f t="shared" si="12"/>
        <v>#N/A</v>
      </c>
      <c r="S121" s="148" t="str">
        <f>'E-2'!J123</f>
        <v>--</v>
      </c>
      <c r="T121" s="261" t="e">
        <f>VLOOKUP($B121,'CU-Acute-RBC-2024'!$B$5:$K$265,5,FALSE)</f>
        <v>#N/A</v>
      </c>
      <c r="U121" s="149" t="e">
        <f t="shared" si="13"/>
        <v>#N/A</v>
      </c>
    </row>
    <row r="122" spans="2:21">
      <c r="B122" s="239" t="str">
        <f>IF('E-2'!D124="Y",'E-2'!B124,"--")</f>
        <v>--</v>
      </c>
      <c r="C122" s="175" t="str">
        <f>IF('E-2'!D124="Y",'E-2'!C124,"--")</f>
        <v>--</v>
      </c>
      <c r="D122" s="240" t="str">
        <f>IF('E-2'!D124="Y",'E-2'!D124,"--")</f>
        <v>--</v>
      </c>
      <c r="E122" s="240" t="e">
        <f t="shared" si="7"/>
        <v>#N/A</v>
      </c>
      <c r="F122" s="233" t="str">
        <f>'E-2'!G124</f>
        <v>--</v>
      </c>
      <c r="G122" s="241" t="e">
        <f>VLOOKUP($B122,'CU-VI-RBC-2025'!$B$7:$J$390,3,FALSE)</f>
        <v>#N/A</v>
      </c>
      <c r="H122" s="234" t="e">
        <f t="shared" si="8"/>
        <v>#N/A</v>
      </c>
      <c r="I122" s="241" t="e">
        <f>VLOOKUP($B122,'CU-VI-RBC-2025'!$B$7:$J$390,4,FALSE)</f>
        <v>#N/A</v>
      </c>
      <c r="J122" s="150" t="e">
        <f t="shared" si="9"/>
        <v>#N/A</v>
      </c>
      <c r="K122" s="148" t="str">
        <f>'E-2'!I124</f>
        <v>--</v>
      </c>
      <c r="L122" s="241" t="e">
        <f>VLOOKUP($B122,'CU-VI-RBC-2025'!$B$7:$J$390,8,FALSE)</f>
        <v>#N/A</v>
      </c>
      <c r="M122" s="235" t="e">
        <f t="shared" si="10"/>
        <v>#N/A</v>
      </c>
      <c r="N122" s="241" t="e">
        <f>VLOOKUP($B122,'CU-VI-RBC-2025'!$B$7:$J$390,9,FALSE)</f>
        <v>#N/A</v>
      </c>
      <c r="O122" s="150" t="e">
        <f t="shared" si="11"/>
        <v>#N/A</v>
      </c>
      <c r="P122" s="232" t="str">
        <f>'E-2'!J124</f>
        <v>--</v>
      </c>
      <c r="Q122" s="261" t="e">
        <f>VLOOKUP($B122,'CU-Acute-RBC-2024'!$B$5:$K$265,3,FALSE)</f>
        <v>#N/A</v>
      </c>
      <c r="R122" s="149" t="e">
        <f t="shared" si="12"/>
        <v>#N/A</v>
      </c>
      <c r="S122" s="148" t="str">
        <f>'E-2'!J124</f>
        <v>--</v>
      </c>
      <c r="T122" s="261" t="e">
        <f>VLOOKUP($B122,'CU-Acute-RBC-2024'!$B$5:$K$265,5,FALSE)</f>
        <v>#N/A</v>
      </c>
      <c r="U122" s="149" t="e">
        <f t="shared" si="13"/>
        <v>#N/A</v>
      </c>
    </row>
    <row r="123" spans="2:21">
      <c r="B123" s="239" t="str">
        <f>IF('E-2'!D125="Y",'E-2'!B125,"--")</f>
        <v>--</v>
      </c>
      <c r="C123" s="175" t="str">
        <f>IF('E-2'!D125="Y",'E-2'!C125,"--")</f>
        <v>--</v>
      </c>
      <c r="D123" s="240" t="str">
        <f>IF('E-2'!D125="Y",'E-2'!D125,"--")</f>
        <v>--</v>
      </c>
      <c r="E123" s="240" t="e">
        <f t="shared" si="7"/>
        <v>#N/A</v>
      </c>
      <c r="F123" s="233">
        <f>'E-2'!G125</f>
        <v>0</v>
      </c>
      <c r="G123" s="241" t="e">
        <f>VLOOKUP($B123,'CU-VI-RBC-2025'!$B$7:$J$390,3,FALSE)</f>
        <v>#N/A</v>
      </c>
      <c r="H123" s="234" t="e">
        <f t="shared" si="8"/>
        <v>#N/A</v>
      </c>
      <c r="I123" s="241" t="e">
        <f>VLOOKUP($B123,'CU-VI-RBC-2025'!$B$7:$J$390,4,FALSE)</f>
        <v>#N/A</v>
      </c>
      <c r="J123" s="150" t="e">
        <f t="shared" si="9"/>
        <v>#N/A</v>
      </c>
      <c r="K123" s="148">
        <f>'E-2'!I125</f>
        <v>0</v>
      </c>
      <c r="L123" s="241" t="e">
        <f>VLOOKUP($B123,'CU-VI-RBC-2025'!$B$7:$J$390,8,FALSE)</f>
        <v>#N/A</v>
      </c>
      <c r="M123" s="235" t="e">
        <f t="shared" si="10"/>
        <v>#N/A</v>
      </c>
      <c r="N123" s="241" t="e">
        <f>VLOOKUP($B123,'CU-VI-RBC-2025'!$B$7:$J$390,9,FALSE)</f>
        <v>#N/A</v>
      </c>
      <c r="O123" s="150" t="e">
        <f t="shared" si="11"/>
        <v>#N/A</v>
      </c>
      <c r="P123" s="232">
        <f>'E-2'!J125</f>
        <v>0</v>
      </c>
      <c r="Q123" s="261" t="e">
        <f>VLOOKUP($B123,'CU-Acute-RBC-2024'!$B$5:$K$265,3,FALSE)</f>
        <v>#N/A</v>
      </c>
      <c r="R123" s="149" t="e">
        <f t="shared" si="12"/>
        <v>#N/A</v>
      </c>
      <c r="S123" s="148">
        <f>'E-2'!J125</f>
        <v>0</v>
      </c>
      <c r="T123" s="261" t="e">
        <f>VLOOKUP($B123,'CU-Acute-RBC-2024'!$B$5:$K$265,5,FALSE)</f>
        <v>#N/A</v>
      </c>
      <c r="U123" s="149" t="e">
        <f t="shared" si="13"/>
        <v>#N/A</v>
      </c>
    </row>
    <row r="124" spans="2:21">
      <c r="B124" s="239" t="str">
        <f>IF('E-2'!D126="Y",'E-2'!B126,"--")</f>
        <v>--</v>
      </c>
      <c r="C124" s="175" t="str">
        <f>IF('E-2'!D126="Y",'E-2'!C126,"--")</f>
        <v>--</v>
      </c>
      <c r="D124" s="240" t="str">
        <f>IF('E-2'!D126="Y",'E-2'!D126,"--")</f>
        <v>--</v>
      </c>
      <c r="E124" s="240" t="e">
        <f t="shared" si="7"/>
        <v>#N/A</v>
      </c>
      <c r="F124" s="233" t="str">
        <f>'E-2'!G126</f>
        <v>--</v>
      </c>
      <c r="G124" s="241" t="e">
        <f>VLOOKUP($B124,'CU-VI-RBC-2025'!$B$7:$J$390,3,FALSE)</f>
        <v>#N/A</v>
      </c>
      <c r="H124" s="234" t="e">
        <f t="shared" si="8"/>
        <v>#N/A</v>
      </c>
      <c r="I124" s="241" t="e">
        <f>VLOOKUP($B124,'CU-VI-RBC-2025'!$B$7:$J$390,4,FALSE)</f>
        <v>#N/A</v>
      </c>
      <c r="J124" s="150" t="e">
        <f t="shared" si="9"/>
        <v>#N/A</v>
      </c>
      <c r="K124" s="148" t="str">
        <f>'E-2'!I126</f>
        <v>--</v>
      </c>
      <c r="L124" s="241" t="e">
        <f>VLOOKUP($B124,'CU-VI-RBC-2025'!$B$7:$J$390,8,FALSE)</f>
        <v>#N/A</v>
      </c>
      <c r="M124" s="235" t="e">
        <f t="shared" si="10"/>
        <v>#N/A</v>
      </c>
      <c r="N124" s="241" t="e">
        <f>VLOOKUP($B124,'CU-VI-RBC-2025'!$B$7:$J$390,9,FALSE)</f>
        <v>#N/A</v>
      </c>
      <c r="O124" s="150" t="e">
        <f t="shared" si="11"/>
        <v>#N/A</v>
      </c>
      <c r="P124" s="232" t="str">
        <f>'E-2'!J126</f>
        <v>--</v>
      </c>
      <c r="Q124" s="261" t="e">
        <f>VLOOKUP($B124,'CU-Acute-RBC-2024'!$B$5:$K$265,3,FALSE)</f>
        <v>#N/A</v>
      </c>
      <c r="R124" s="149" t="e">
        <f t="shared" si="12"/>
        <v>#N/A</v>
      </c>
      <c r="S124" s="148" t="str">
        <f>'E-2'!J126</f>
        <v>--</v>
      </c>
      <c r="T124" s="261" t="e">
        <f>VLOOKUP($B124,'CU-Acute-RBC-2024'!$B$5:$K$265,5,FALSE)</f>
        <v>#N/A</v>
      </c>
      <c r="U124" s="149" t="e">
        <f t="shared" si="13"/>
        <v>#N/A</v>
      </c>
    </row>
    <row r="125" spans="2:21">
      <c r="B125" s="239" t="str">
        <f>IF('E-2'!D127="Y",'E-2'!B127,"--")</f>
        <v>--</v>
      </c>
      <c r="C125" s="175" t="str">
        <f>IF('E-2'!D127="Y",'E-2'!C127,"--")</f>
        <v>--</v>
      </c>
      <c r="D125" s="240" t="str">
        <f>IF('E-2'!D127="Y",'E-2'!D127,"--")</f>
        <v>--</v>
      </c>
      <c r="E125" s="240" t="e">
        <f t="shared" si="7"/>
        <v>#N/A</v>
      </c>
      <c r="F125" s="233" t="str">
        <f>'E-2'!G127</f>
        <v>--</v>
      </c>
      <c r="G125" s="241" t="e">
        <f>VLOOKUP($B125,'CU-VI-RBC-2025'!$B$7:$J$390,3,FALSE)</f>
        <v>#N/A</v>
      </c>
      <c r="H125" s="234" t="e">
        <f t="shared" si="8"/>
        <v>#N/A</v>
      </c>
      <c r="I125" s="241" t="e">
        <f>VLOOKUP($B125,'CU-VI-RBC-2025'!$B$7:$J$390,4,FALSE)</f>
        <v>#N/A</v>
      </c>
      <c r="J125" s="150" t="e">
        <f t="shared" si="9"/>
        <v>#N/A</v>
      </c>
      <c r="K125" s="148" t="str">
        <f>'E-2'!I127</f>
        <v>--</v>
      </c>
      <c r="L125" s="241" t="e">
        <f>VLOOKUP($B125,'CU-VI-RBC-2025'!$B$7:$J$390,8,FALSE)</f>
        <v>#N/A</v>
      </c>
      <c r="M125" s="235" t="e">
        <f t="shared" si="10"/>
        <v>#N/A</v>
      </c>
      <c r="N125" s="241" t="e">
        <f>VLOOKUP($B125,'CU-VI-RBC-2025'!$B$7:$J$390,9,FALSE)</f>
        <v>#N/A</v>
      </c>
      <c r="O125" s="150" t="e">
        <f t="shared" si="11"/>
        <v>#N/A</v>
      </c>
      <c r="P125" s="232" t="str">
        <f>'E-2'!J127</f>
        <v>--</v>
      </c>
      <c r="Q125" s="261" t="e">
        <f>VLOOKUP($B125,'CU-Acute-RBC-2024'!$B$5:$K$265,3,FALSE)</f>
        <v>#N/A</v>
      </c>
      <c r="R125" s="149" t="e">
        <f t="shared" si="12"/>
        <v>#N/A</v>
      </c>
      <c r="S125" s="148" t="str">
        <f>'E-2'!J127</f>
        <v>--</v>
      </c>
      <c r="T125" s="261" t="e">
        <f>VLOOKUP($B125,'CU-Acute-RBC-2024'!$B$5:$K$265,5,FALSE)</f>
        <v>#N/A</v>
      </c>
      <c r="U125" s="149" t="e">
        <f t="shared" si="13"/>
        <v>#N/A</v>
      </c>
    </row>
    <row r="126" spans="2:21">
      <c r="B126" s="239" t="str">
        <f>IF('E-2'!D128="Y",'E-2'!B128,"--")</f>
        <v>--</v>
      </c>
      <c r="C126" s="175" t="str">
        <f>IF('E-2'!D128="Y",'E-2'!C128,"--")</f>
        <v>--</v>
      </c>
      <c r="D126" s="240" t="str">
        <f>IF('E-2'!D128="Y",'E-2'!D128,"--")</f>
        <v>--</v>
      </c>
      <c r="E126" s="240" t="e">
        <f t="shared" si="7"/>
        <v>#N/A</v>
      </c>
      <c r="F126" s="233" t="str">
        <f>'E-2'!G128</f>
        <v>--</v>
      </c>
      <c r="G126" s="241" t="e">
        <f>VLOOKUP($B126,'CU-VI-RBC-2025'!$B$7:$J$390,3,FALSE)</f>
        <v>#N/A</v>
      </c>
      <c r="H126" s="234" t="e">
        <f t="shared" si="8"/>
        <v>#N/A</v>
      </c>
      <c r="I126" s="241" t="e">
        <f>VLOOKUP($B126,'CU-VI-RBC-2025'!$B$7:$J$390,4,FALSE)</f>
        <v>#N/A</v>
      </c>
      <c r="J126" s="150" t="e">
        <f t="shared" si="9"/>
        <v>#N/A</v>
      </c>
      <c r="K126" s="148" t="str">
        <f>'E-2'!I128</f>
        <v>--</v>
      </c>
      <c r="L126" s="241" t="e">
        <f>VLOOKUP($B126,'CU-VI-RBC-2025'!$B$7:$J$390,8,FALSE)</f>
        <v>#N/A</v>
      </c>
      <c r="M126" s="235" t="e">
        <f t="shared" si="10"/>
        <v>#N/A</v>
      </c>
      <c r="N126" s="241" t="e">
        <f>VLOOKUP($B126,'CU-VI-RBC-2025'!$B$7:$J$390,9,FALSE)</f>
        <v>#N/A</v>
      </c>
      <c r="O126" s="150" t="e">
        <f t="shared" si="11"/>
        <v>#N/A</v>
      </c>
      <c r="P126" s="232" t="str">
        <f>'E-2'!J128</f>
        <v>--</v>
      </c>
      <c r="Q126" s="261" t="e">
        <f>VLOOKUP($B126,'CU-Acute-RBC-2024'!$B$5:$K$265,3,FALSE)</f>
        <v>#N/A</v>
      </c>
      <c r="R126" s="149" t="e">
        <f t="shared" si="12"/>
        <v>#N/A</v>
      </c>
      <c r="S126" s="148" t="str">
        <f>'E-2'!J128</f>
        <v>--</v>
      </c>
      <c r="T126" s="261" t="e">
        <f>VLOOKUP($B126,'CU-Acute-RBC-2024'!$B$5:$K$265,5,FALSE)</f>
        <v>#N/A</v>
      </c>
      <c r="U126" s="149" t="e">
        <f t="shared" si="13"/>
        <v>#N/A</v>
      </c>
    </row>
    <row r="127" spans="2:21">
      <c r="B127" s="239" t="str">
        <f>IF('E-2'!D129="Y",'E-2'!B129,"--")</f>
        <v>--</v>
      </c>
      <c r="C127" s="175" t="str">
        <f>IF('E-2'!D129="Y",'E-2'!C129,"--")</f>
        <v>--</v>
      </c>
      <c r="D127" s="240" t="str">
        <f>IF('E-2'!D129="Y",'E-2'!D129,"--")</f>
        <v>--</v>
      </c>
      <c r="E127" s="240" t="e">
        <f t="shared" si="7"/>
        <v>#N/A</v>
      </c>
      <c r="F127" s="233" t="str">
        <f>'E-2'!G129</f>
        <v>--</v>
      </c>
      <c r="G127" s="241" t="e">
        <f>VLOOKUP($B127,'CU-VI-RBC-2025'!$B$7:$J$390,3,FALSE)</f>
        <v>#N/A</v>
      </c>
      <c r="H127" s="234" t="e">
        <f t="shared" si="8"/>
        <v>#N/A</v>
      </c>
      <c r="I127" s="241" t="e">
        <f>VLOOKUP($B127,'CU-VI-RBC-2025'!$B$7:$J$390,4,FALSE)</f>
        <v>#N/A</v>
      </c>
      <c r="J127" s="150" t="e">
        <f t="shared" si="9"/>
        <v>#N/A</v>
      </c>
      <c r="K127" s="148" t="str">
        <f>'E-2'!I129</f>
        <v>--</v>
      </c>
      <c r="L127" s="241" t="e">
        <f>VLOOKUP($B127,'CU-VI-RBC-2025'!$B$7:$J$390,8,FALSE)</f>
        <v>#N/A</v>
      </c>
      <c r="M127" s="235" t="e">
        <f t="shared" si="10"/>
        <v>#N/A</v>
      </c>
      <c r="N127" s="241" t="e">
        <f>VLOOKUP($B127,'CU-VI-RBC-2025'!$B$7:$J$390,9,FALSE)</f>
        <v>#N/A</v>
      </c>
      <c r="O127" s="150" t="e">
        <f t="shared" si="11"/>
        <v>#N/A</v>
      </c>
      <c r="P127" s="232" t="str">
        <f>'E-2'!J129</f>
        <v>--</v>
      </c>
      <c r="Q127" s="261" t="e">
        <f>VLOOKUP($B127,'CU-Acute-RBC-2024'!$B$5:$K$265,3,FALSE)</f>
        <v>#N/A</v>
      </c>
      <c r="R127" s="149" t="e">
        <f t="shared" si="12"/>
        <v>#N/A</v>
      </c>
      <c r="S127" s="148" t="str">
        <f>'E-2'!J129</f>
        <v>--</v>
      </c>
      <c r="T127" s="261" t="e">
        <f>VLOOKUP($B127,'CU-Acute-RBC-2024'!$B$5:$K$265,5,FALSE)</f>
        <v>#N/A</v>
      </c>
      <c r="U127" s="149" t="e">
        <f t="shared" si="13"/>
        <v>#N/A</v>
      </c>
    </row>
    <row r="128" spans="2:21">
      <c r="B128" s="239" t="str">
        <f>IF('E-2'!D130="Y",'E-2'!B130,"--")</f>
        <v>--</v>
      </c>
      <c r="C128" s="175" t="str">
        <f>IF('E-2'!D130="Y",'E-2'!C130,"--")</f>
        <v>--</v>
      </c>
      <c r="D128" s="240" t="str">
        <f>IF('E-2'!D130="Y",'E-2'!D130,"--")</f>
        <v>--</v>
      </c>
      <c r="E128" s="240" t="e">
        <f t="shared" si="7"/>
        <v>#N/A</v>
      </c>
      <c r="F128" s="233" t="str">
        <f>'E-2'!G130</f>
        <v>--</v>
      </c>
      <c r="G128" s="241" t="e">
        <f>VLOOKUP($B128,'CU-VI-RBC-2025'!$B$7:$J$390,3,FALSE)</f>
        <v>#N/A</v>
      </c>
      <c r="H128" s="234" t="e">
        <f t="shared" si="8"/>
        <v>#N/A</v>
      </c>
      <c r="I128" s="241" t="e">
        <f>VLOOKUP($B128,'CU-VI-RBC-2025'!$B$7:$J$390,4,FALSE)</f>
        <v>#N/A</v>
      </c>
      <c r="J128" s="150" t="e">
        <f t="shared" si="9"/>
        <v>#N/A</v>
      </c>
      <c r="K128" s="148" t="str">
        <f>'E-2'!I130</f>
        <v>--</v>
      </c>
      <c r="L128" s="241" t="e">
        <f>VLOOKUP($B128,'CU-VI-RBC-2025'!$B$7:$J$390,8,FALSE)</f>
        <v>#N/A</v>
      </c>
      <c r="M128" s="235" t="e">
        <f t="shared" si="10"/>
        <v>#N/A</v>
      </c>
      <c r="N128" s="241" t="e">
        <f>VLOOKUP($B128,'CU-VI-RBC-2025'!$B$7:$J$390,9,FALSE)</f>
        <v>#N/A</v>
      </c>
      <c r="O128" s="150" t="e">
        <f t="shared" si="11"/>
        <v>#N/A</v>
      </c>
      <c r="P128" s="232" t="str">
        <f>'E-2'!J130</f>
        <v>--</v>
      </c>
      <c r="Q128" s="261" t="e">
        <f>VLOOKUP($B128,'CU-Acute-RBC-2024'!$B$5:$K$265,3,FALSE)</f>
        <v>#N/A</v>
      </c>
      <c r="R128" s="149" t="e">
        <f t="shared" si="12"/>
        <v>#N/A</v>
      </c>
      <c r="S128" s="148" t="str">
        <f>'E-2'!J130</f>
        <v>--</v>
      </c>
      <c r="T128" s="261" t="e">
        <f>VLOOKUP($B128,'CU-Acute-RBC-2024'!$B$5:$K$265,5,FALSE)</f>
        <v>#N/A</v>
      </c>
      <c r="U128" s="149" t="e">
        <f t="shared" si="13"/>
        <v>#N/A</v>
      </c>
    </row>
    <row r="129" spans="2:21">
      <c r="B129" s="239" t="str">
        <f>IF('E-2'!D131="Y",'E-2'!B131,"--")</f>
        <v>--</v>
      </c>
      <c r="C129" s="175" t="str">
        <f>IF('E-2'!D131="Y",'E-2'!C131,"--")</f>
        <v>--</v>
      </c>
      <c r="D129" s="240" t="str">
        <f>IF('E-2'!D131="Y",'E-2'!D131,"--")</f>
        <v>--</v>
      </c>
      <c r="E129" s="240" t="e">
        <f t="shared" si="7"/>
        <v>#N/A</v>
      </c>
      <c r="F129" s="233" t="str">
        <f>'E-2'!G131</f>
        <v>--</v>
      </c>
      <c r="G129" s="241" t="e">
        <f>VLOOKUP($B129,'CU-VI-RBC-2025'!$B$7:$J$390,3,FALSE)</f>
        <v>#N/A</v>
      </c>
      <c r="H129" s="234" t="e">
        <f t="shared" si="8"/>
        <v>#N/A</v>
      </c>
      <c r="I129" s="241" t="e">
        <f>VLOOKUP($B129,'CU-VI-RBC-2025'!$B$7:$J$390,4,FALSE)</f>
        <v>#N/A</v>
      </c>
      <c r="J129" s="150" t="e">
        <f t="shared" si="9"/>
        <v>#N/A</v>
      </c>
      <c r="K129" s="148" t="str">
        <f>'E-2'!I131</f>
        <v>--</v>
      </c>
      <c r="L129" s="241" t="e">
        <f>VLOOKUP($B129,'CU-VI-RBC-2025'!$B$7:$J$390,8,FALSE)</f>
        <v>#N/A</v>
      </c>
      <c r="M129" s="235" t="e">
        <f t="shared" si="10"/>
        <v>#N/A</v>
      </c>
      <c r="N129" s="241" t="e">
        <f>VLOOKUP($B129,'CU-VI-RBC-2025'!$B$7:$J$390,9,FALSE)</f>
        <v>#N/A</v>
      </c>
      <c r="O129" s="150" t="e">
        <f t="shared" si="11"/>
        <v>#N/A</v>
      </c>
      <c r="P129" s="232" t="str">
        <f>'E-2'!J131</f>
        <v>--</v>
      </c>
      <c r="Q129" s="261" t="e">
        <f>VLOOKUP($B129,'CU-Acute-RBC-2024'!$B$5:$K$265,3,FALSE)</f>
        <v>#N/A</v>
      </c>
      <c r="R129" s="149" t="e">
        <f t="shared" si="12"/>
        <v>#N/A</v>
      </c>
      <c r="S129" s="148" t="str">
        <f>'E-2'!J131</f>
        <v>--</v>
      </c>
      <c r="T129" s="261" t="e">
        <f>VLOOKUP($B129,'CU-Acute-RBC-2024'!$B$5:$K$265,5,FALSE)</f>
        <v>#N/A</v>
      </c>
      <c r="U129" s="149" t="e">
        <f t="shared" si="13"/>
        <v>#N/A</v>
      </c>
    </row>
    <row r="130" spans="2:21">
      <c r="B130" s="239" t="str">
        <f>IF('E-2'!D132="Y",'E-2'!B132,"--")</f>
        <v>--</v>
      </c>
      <c r="C130" s="175" t="str">
        <f>IF('E-2'!D132="Y",'E-2'!C132,"--")</f>
        <v>--</v>
      </c>
      <c r="D130" s="240" t="str">
        <f>IF('E-2'!D132="Y",'E-2'!D132,"--")</f>
        <v>--</v>
      </c>
      <c r="E130" s="240" t="e">
        <f t="shared" si="7"/>
        <v>#N/A</v>
      </c>
      <c r="F130" s="233" t="str">
        <f>'E-2'!G132</f>
        <v>--</v>
      </c>
      <c r="G130" s="241" t="e">
        <f>VLOOKUP($B130,'CU-VI-RBC-2025'!$B$7:$J$390,3,FALSE)</f>
        <v>#N/A</v>
      </c>
      <c r="H130" s="234" t="e">
        <f t="shared" si="8"/>
        <v>#N/A</v>
      </c>
      <c r="I130" s="241" t="e">
        <f>VLOOKUP($B130,'CU-VI-RBC-2025'!$B$7:$J$390,4,FALSE)</f>
        <v>#N/A</v>
      </c>
      <c r="J130" s="150" t="e">
        <f t="shared" si="9"/>
        <v>#N/A</v>
      </c>
      <c r="K130" s="148" t="str">
        <f>'E-2'!I132</f>
        <v>--</v>
      </c>
      <c r="L130" s="241" t="e">
        <f>VLOOKUP($B130,'CU-VI-RBC-2025'!$B$7:$J$390,8,FALSE)</f>
        <v>#N/A</v>
      </c>
      <c r="M130" s="235" t="e">
        <f t="shared" si="10"/>
        <v>#N/A</v>
      </c>
      <c r="N130" s="241" t="e">
        <f>VLOOKUP($B130,'CU-VI-RBC-2025'!$B$7:$J$390,9,FALSE)</f>
        <v>#N/A</v>
      </c>
      <c r="O130" s="150" t="e">
        <f t="shared" si="11"/>
        <v>#N/A</v>
      </c>
      <c r="P130" s="232" t="str">
        <f>'E-2'!J132</f>
        <v>--</v>
      </c>
      <c r="Q130" s="261" t="e">
        <f>VLOOKUP($B130,'CU-Acute-RBC-2024'!$B$5:$K$265,3,FALSE)</f>
        <v>#N/A</v>
      </c>
      <c r="R130" s="149" t="e">
        <f t="shared" si="12"/>
        <v>#N/A</v>
      </c>
      <c r="S130" s="148" t="str">
        <f>'E-2'!J132</f>
        <v>--</v>
      </c>
      <c r="T130" s="261" t="e">
        <f>VLOOKUP($B130,'CU-Acute-RBC-2024'!$B$5:$K$265,5,FALSE)</f>
        <v>#N/A</v>
      </c>
      <c r="U130" s="149" t="e">
        <f t="shared" si="13"/>
        <v>#N/A</v>
      </c>
    </row>
    <row r="131" spans="2:21">
      <c r="B131" s="239" t="str">
        <f>IF('E-2'!D133="Y",'E-2'!B133,"--")</f>
        <v>--</v>
      </c>
      <c r="C131" s="175" t="str">
        <f>IF('E-2'!D133="Y",'E-2'!C133,"--")</f>
        <v>--</v>
      </c>
      <c r="D131" s="240" t="str">
        <f>IF('E-2'!D133="Y",'E-2'!D133,"--")</f>
        <v>--</v>
      </c>
      <c r="E131" s="240" t="e">
        <f t="shared" si="7"/>
        <v>#N/A</v>
      </c>
      <c r="F131" s="233" t="str">
        <f>'E-2'!G133</f>
        <v>--</v>
      </c>
      <c r="G131" s="241" t="e">
        <f>VLOOKUP($B131,'CU-VI-RBC-2025'!$B$7:$J$390,3,FALSE)</f>
        <v>#N/A</v>
      </c>
      <c r="H131" s="234" t="e">
        <f t="shared" si="8"/>
        <v>#N/A</v>
      </c>
      <c r="I131" s="241" t="e">
        <f>VLOOKUP($B131,'CU-VI-RBC-2025'!$B$7:$J$390,4,FALSE)</f>
        <v>#N/A</v>
      </c>
      <c r="J131" s="150" t="e">
        <f t="shared" si="9"/>
        <v>#N/A</v>
      </c>
      <c r="K131" s="148" t="str">
        <f>'E-2'!I133</f>
        <v>--</v>
      </c>
      <c r="L131" s="241" t="e">
        <f>VLOOKUP($B131,'CU-VI-RBC-2025'!$B$7:$J$390,8,FALSE)</f>
        <v>#N/A</v>
      </c>
      <c r="M131" s="235" t="e">
        <f t="shared" si="10"/>
        <v>#N/A</v>
      </c>
      <c r="N131" s="241" t="e">
        <f>VLOOKUP($B131,'CU-VI-RBC-2025'!$B$7:$J$390,9,FALSE)</f>
        <v>#N/A</v>
      </c>
      <c r="O131" s="150" t="e">
        <f t="shared" si="11"/>
        <v>#N/A</v>
      </c>
      <c r="P131" s="232" t="str">
        <f>'E-2'!J133</f>
        <v>--</v>
      </c>
      <c r="Q131" s="261" t="e">
        <f>VLOOKUP($B131,'CU-Acute-RBC-2024'!$B$5:$K$265,3,FALSE)</f>
        <v>#N/A</v>
      </c>
      <c r="R131" s="149" t="e">
        <f t="shared" si="12"/>
        <v>#N/A</v>
      </c>
      <c r="S131" s="148" t="str">
        <f>'E-2'!J133</f>
        <v>--</v>
      </c>
      <c r="T131" s="261" t="e">
        <f>VLOOKUP($B131,'CU-Acute-RBC-2024'!$B$5:$K$265,5,FALSE)</f>
        <v>#N/A</v>
      </c>
      <c r="U131" s="149" t="e">
        <f t="shared" si="13"/>
        <v>#N/A</v>
      </c>
    </row>
    <row r="132" spans="2:21">
      <c r="B132" s="239" t="str">
        <f>IF('E-2'!D134="Y",'E-2'!B134,"--")</f>
        <v>--</v>
      </c>
      <c r="C132" s="175" t="str">
        <f>IF('E-2'!D134="Y",'E-2'!C134,"--")</f>
        <v>--</v>
      </c>
      <c r="D132" s="240" t="str">
        <f>IF('E-2'!D134="Y",'E-2'!D134,"--")</f>
        <v>--</v>
      </c>
      <c r="E132" s="240" t="e">
        <f t="shared" si="7"/>
        <v>#N/A</v>
      </c>
      <c r="F132" s="233" t="str">
        <f>'E-2'!G134</f>
        <v>--</v>
      </c>
      <c r="G132" s="241" t="e">
        <f>VLOOKUP($B132,'CU-VI-RBC-2025'!$B$7:$J$390,3,FALSE)</f>
        <v>#N/A</v>
      </c>
      <c r="H132" s="234" t="e">
        <f t="shared" si="8"/>
        <v>#N/A</v>
      </c>
      <c r="I132" s="241" t="e">
        <f>VLOOKUP($B132,'CU-VI-RBC-2025'!$B$7:$J$390,4,FALSE)</f>
        <v>#N/A</v>
      </c>
      <c r="J132" s="150" t="e">
        <f t="shared" si="9"/>
        <v>#N/A</v>
      </c>
      <c r="K132" s="148" t="str">
        <f>'E-2'!I134</f>
        <v>--</v>
      </c>
      <c r="L132" s="241" t="e">
        <f>VLOOKUP($B132,'CU-VI-RBC-2025'!$B$7:$J$390,8,FALSE)</f>
        <v>#N/A</v>
      </c>
      <c r="M132" s="235" t="e">
        <f t="shared" si="10"/>
        <v>#N/A</v>
      </c>
      <c r="N132" s="241" t="e">
        <f>VLOOKUP($B132,'CU-VI-RBC-2025'!$B$7:$J$390,9,FALSE)</f>
        <v>#N/A</v>
      </c>
      <c r="O132" s="150" t="e">
        <f t="shared" si="11"/>
        <v>#N/A</v>
      </c>
      <c r="P132" s="232" t="str">
        <f>'E-2'!J134</f>
        <v>--</v>
      </c>
      <c r="Q132" s="261" t="e">
        <f>VLOOKUP($B132,'CU-Acute-RBC-2024'!$B$5:$K$265,3,FALSE)</f>
        <v>#N/A</v>
      </c>
      <c r="R132" s="149" t="e">
        <f t="shared" si="12"/>
        <v>#N/A</v>
      </c>
      <c r="S132" s="148" t="str">
        <f>'E-2'!J134</f>
        <v>--</v>
      </c>
      <c r="T132" s="261" t="e">
        <f>VLOOKUP($B132,'CU-Acute-RBC-2024'!$B$5:$K$265,5,FALSE)</f>
        <v>#N/A</v>
      </c>
      <c r="U132" s="149" t="e">
        <f t="shared" si="13"/>
        <v>#N/A</v>
      </c>
    </row>
    <row r="133" spans="2:21">
      <c r="B133" s="239" t="str">
        <f>IF('E-2'!D135="Y",'E-2'!B135,"--")</f>
        <v>--</v>
      </c>
      <c r="C133" s="175" t="str">
        <f>IF('E-2'!D135="Y",'E-2'!C135,"--")</f>
        <v>--</v>
      </c>
      <c r="D133" s="240" t="str">
        <f>IF('E-2'!D135="Y",'E-2'!D135,"--")</f>
        <v>--</v>
      </c>
      <c r="E133" s="240" t="e">
        <f t="shared" si="7"/>
        <v>#N/A</v>
      </c>
      <c r="F133" s="233" t="str">
        <f>'E-2'!G135</f>
        <v>--</v>
      </c>
      <c r="G133" s="241" t="e">
        <f>VLOOKUP($B133,'CU-VI-RBC-2025'!$B$7:$J$390,3,FALSE)</f>
        <v>#N/A</v>
      </c>
      <c r="H133" s="234" t="e">
        <f t="shared" si="8"/>
        <v>#N/A</v>
      </c>
      <c r="I133" s="241" t="e">
        <f>VLOOKUP($B133,'CU-VI-RBC-2025'!$B$7:$J$390,4,FALSE)</f>
        <v>#N/A</v>
      </c>
      <c r="J133" s="150" t="e">
        <f t="shared" si="9"/>
        <v>#N/A</v>
      </c>
      <c r="K133" s="148" t="str">
        <f>'E-2'!I135</f>
        <v>--</v>
      </c>
      <c r="L133" s="241" t="e">
        <f>VLOOKUP($B133,'CU-VI-RBC-2025'!$B$7:$J$390,8,FALSE)</f>
        <v>#N/A</v>
      </c>
      <c r="M133" s="235" t="e">
        <f t="shared" si="10"/>
        <v>#N/A</v>
      </c>
      <c r="N133" s="241" t="e">
        <f>VLOOKUP($B133,'CU-VI-RBC-2025'!$B$7:$J$390,9,FALSE)</f>
        <v>#N/A</v>
      </c>
      <c r="O133" s="150" t="e">
        <f t="shared" si="11"/>
        <v>#N/A</v>
      </c>
      <c r="P133" s="232" t="str">
        <f>'E-2'!J135</f>
        <v>--</v>
      </c>
      <c r="Q133" s="261" t="e">
        <f>VLOOKUP($B133,'CU-Acute-RBC-2024'!$B$5:$K$265,3,FALSE)</f>
        <v>#N/A</v>
      </c>
      <c r="R133" s="149" t="e">
        <f t="shared" si="12"/>
        <v>#N/A</v>
      </c>
      <c r="S133" s="148" t="str">
        <f>'E-2'!J135</f>
        <v>--</v>
      </c>
      <c r="T133" s="261" t="e">
        <f>VLOOKUP($B133,'CU-Acute-RBC-2024'!$B$5:$K$265,5,FALSE)</f>
        <v>#N/A</v>
      </c>
      <c r="U133" s="149" t="e">
        <f t="shared" si="13"/>
        <v>#N/A</v>
      </c>
    </row>
    <row r="134" spans="2:21">
      <c r="B134" s="239" t="str">
        <f>IF('E-2'!D136="Y",'E-2'!B136,"--")</f>
        <v>--</v>
      </c>
      <c r="C134" s="175" t="str">
        <f>IF('E-2'!D136="Y",'E-2'!C136,"--")</f>
        <v>--</v>
      </c>
      <c r="D134" s="240" t="str">
        <f>IF('E-2'!D136="Y",'E-2'!D136,"--")</f>
        <v>--</v>
      </c>
      <c r="E134" s="240" t="e">
        <f t="shared" si="7"/>
        <v>#N/A</v>
      </c>
      <c r="F134" s="233" t="str">
        <f>'E-2'!G136</f>
        <v>--</v>
      </c>
      <c r="G134" s="241" t="e">
        <f>VLOOKUP($B134,'CU-VI-RBC-2025'!$B$7:$J$390,3,FALSE)</f>
        <v>#N/A</v>
      </c>
      <c r="H134" s="234" t="e">
        <f t="shared" si="8"/>
        <v>#N/A</v>
      </c>
      <c r="I134" s="241" t="e">
        <f>VLOOKUP($B134,'CU-VI-RBC-2025'!$B$7:$J$390,4,FALSE)</f>
        <v>#N/A</v>
      </c>
      <c r="J134" s="150" t="e">
        <f t="shared" si="9"/>
        <v>#N/A</v>
      </c>
      <c r="K134" s="148" t="str">
        <f>'E-2'!I136</f>
        <v>--</v>
      </c>
      <c r="L134" s="241" t="e">
        <f>VLOOKUP($B134,'CU-VI-RBC-2025'!$B$7:$J$390,8,FALSE)</f>
        <v>#N/A</v>
      </c>
      <c r="M134" s="235" t="e">
        <f t="shared" si="10"/>
        <v>#N/A</v>
      </c>
      <c r="N134" s="241" t="e">
        <f>VLOOKUP($B134,'CU-VI-RBC-2025'!$B$7:$J$390,9,FALSE)</f>
        <v>#N/A</v>
      </c>
      <c r="O134" s="150" t="e">
        <f t="shared" si="11"/>
        <v>#N/A</v>
      </c>
      <c r="P134" s="232" t="str">
        <f>'E-2'!J136</f>
        <v>--</v>
      </c>
      <c r="Q134" s="261" t="e">
        <f>VLOOKUP($B134,'CU-Acute-RBC-2024'!$B$5:$K$265,3,FALSE)</f>
        <v>#N/A</v>
      </c>
      <c r="R134" s="149" t="e">
        <f t="shared" si="12"/>
        <v>#N/A</v>
      </c>
      <c r="S134" s="148" t="str">
        <f>'E-2'!J136</f>
        <v>--</v>
      </c>
      <c r="T134" s="261" t="e">
        <f>VLOOKUP($B134,'CU-Acute-RBC-2024'!$B$5:$K$265,5,FALSE)</f>
        <v>#N/A</v>
      </c>
      <c r="U134" s="149" t="e">
        <f t="shared" si="13"/>
        <v>#N/A</v>
      </c>
    </row>
    <row r="135" spans="2:21">
      <c r="B135" s="239" t="str">
        <f>IF('E-2'!D137="Y",'E-2'!B137,"--")</f>
        <v>--</v>
      </c>
      <c r="C135" s="175" t="str">
        <f>IF('E-2'!D137="Y",'E-2'!C137,"--")</f>
        <v>--</v>
      </c>
      <c r="D135" s="240" t="str">
        <f>IF('E-2'!D137="Y",'E-2'!D137,"--")</f>
        <v>--</v>
      </c>
      <c r="E135" s="240" t="e">
        <f t="shared" si="7"/>
        <v>#N/A</v>
      </c>
      <c r="F135" s="233" t="str">
        <f>'E-2'!G137</f>
        <v>--</v>
      </c>
      <c r="G135" s="241" t="e">
        <f>VLOOKUP($B135,'CU-VI-RBC-2025'!$B$7:$J$390,3,FALSE)</f>
        <v>#N/A</v>
      </c>
      <c r="H135" s="234" t="e">
        <f t="shared" si="8"/>
        <v>#N/A</v>
      </c>
      <c r="I135" s="241" t="e">
        <f>VLOOKUP($B135,'CU-VI-RBC-2025'!$B$7:$J$390,4,FALSE)</f>
        <v>#N/A</v>
      </c>
      <c r="J135" s="150" t="e">
        <f t="shared" si="9"/>
        <v>#N/A</v>
      </c>
      <c r="K135" s="148" t="str">
        <f>'E-2'!I137</f>
        <v>--</v>
      </c>
      <c r="L135" s="241" t="e">
        <f>VLOOKUP($B135,'CU-VI-RBC-2025'!$B$7:$J$390,8,FALSE)</f>
        <v>#N/A</v>
      </c>
      <c r="M135" s="235" t="e">
        <f t="shared" si="10"/>
        <v>#N/A</v>
      </c>
      <c r="N135" s="241" t="e">
        <f>VLOOKUP($B135,'CU-VI-RBC-2025'!$B$7:$J$390,9,FALSE)</f>
        <v>#N/A</v>
      </c>
      <c r="O135" s="150" t="e">
        <f t="shared" si="11"/>
        <v>#N/A</v>
      </c>
      <c r="P135" s="232" t="str">
        <f>'E-2'!J137</f>
        <v>--</v>
      </c>
      <c r="Q135" s="261" t="e">
        <f>VLOOKUP($B135,'CU-Acute-RBC-2024'!$B$5:$K$265,3,FALSE)</f>
        <v>#N/A</v>
      </c>
      <c r="R135" s="149" t="e">
        <f t="shared" si="12"/>
        <v>#N/A</v>
      </c>
      <c r="S135" s="148" t="str">
        <f>'E-2'!J137</f>
        <v>--</v>
      </c>
      <c r="T135" s="261" t="e">
        <f>VLOOKUP($B135,'CU-Acute-RBC-2024'!$B$5:$K$265,5,FALSE)</f>
        <v>#N/A</v>
      </c>
      <c r="U135" s="149" t="e">
        <f t="shared" si="13"/>
        <v>#N/A</v>
      </c>
    </row>
    <row r="136" spans="2:21">
      <c r="B136" s="239" t="str">
        <f>IF('E-2'!D138="Y",'E-2'!B138,"--")</f>
        <v>--</v>
      </c>
      <c r="C136" s="175" t="str">
        <f>IF('E-2'!D138="Y",'E-2'!C138,"--")</f>
        <v>--</v>
      </c>
      <c r="D136" s="240" t="str">
        <f>IF('E-2'!D138="Y",'E-2'!D138,"--")</f>
        <v>--</v>
      </c>
      <c r="E136" s="240" t="e">
        <f t="shared" si="7"/>
        <v>#N/A</v>
      </c>
      <c r="F136" s="233" t="str">
        <f>'E-2'!G138</f>
        <v>--</v>
      </c>
      <c r="G136" s="241" t="e">
        <f>VLOOKUP($B136,'CU-VI-RBC-2025'!$B$7:$J$390,3,FALSE)</f>
        <v>#N/A</v>
      </c>
      <c r="H136" s="234" t="e">
        <f t="shared" si="8"/>
        <v>#N/A</v>
      </c>
      <c r="I136" s="241" t="e">
        <f>VLOOKUP($B136,'CU-VI-RBC-2025'!$B$7:$J$390,4,FALSE)</f>
        <v>#N/A</v>
      </c>
      <c r="J136" s="150" t="e">
        <f t="shared" si="9"/>
        <v>#N/A</v>
      </c>
      <c r="K136" s="148" t="str">
        <f>'E-2'!I138</f>
        <v>--</v>
      </c>
      <c r="L136" s="241" t="e">
        <f>VLOOKUP($B136,'CU-VI-RBC-2025'!$B$7:$J$390,8,FALSE)</f>
        <v>#N/A</v>
      </c>
      <c r="M136" s="235" t="e">
        <f t="shared" si="10"/>
        <v>#N/A</v>
      </c>
      <c r="N136" s="241" t="e">
        <f>VLOOKUP($B136,'CU-VI-RBC-2025'!$B$7:$J$390,9,FALSE)</f>
        <v>#N/A</v>
      </c>
      <c r="O136" s="150" t="e">
        <f t="shared" si="11"/>
        <v>#N/A</v>
      </c>
      <c r="P136" s="232" t="str">
        <f>'E-2'!J138</f>
        <v>--</v>
      </c>
      <c r="Q136" s="261" t="e">
        <f>VLOOKUP($B136,'CU-Acute-RBC-2024'!$B$5:$K$265,3,FALSE)</f>
        <v>#N/A</v>
      </c>
      <c r="R136" s="149" t="e">
        <f t="shared" si="12"/>
        <v>#N/A</v>
      </c>
      <c r="S136" s="148" t="str">
        <f>'E-2'!J138</f>
        <v>--</v>
      </c>
      <c r="T136" s="261" t="e">
        <f>VLOOKUP($B136,'CU-Acute-RBC-2024'!$B$5:$K$265,5,FALSE)</f>
        <v>#N/A</v>
      </c>
      <c r="U136" s="149" t="e">
        <f t="shared" si="13"/>
        <v>#N/A</v>
      </c>
    </row>
    <row r="137" spans="2:21">
      <c r="B137" s="239" t="str">
        <f>IF('E-2'!D139="Y",'E-2'!B139,"--")</f>
        <v>--</v>
      </c>
      <c r="C137" s="175" t="str">
        <f>IF('E-2'!D139="Y",'E-2'!C139,"--")</f>
        <v>--</v>
      </c>
      <c r="D137" s="240" t="str">
        <f>IF('E-2'!D139="Y",'E-2'!D139,"--")</f>
        <v>--</v>
      </c>
      <c r="E137" s="240" t="e">
        <f t="shared" si="7"/>
        <v>#N/A</v>
      </c>
      <c r="F137" s="233" t="str">
        <f>'E-2'!G139</f>
        <v>--</v>
      </c>
      <c r="G137" s="241" t="e">
        <f>VLOOKUP($B137,'CU-VI-RBC-2025'!$B$7:$J$390,3,FALSE)</f>
        <v>#N/A</v>
      </c>
      <c r="H137" s="234" t="e">
        <f t="shared" si="8"/>
        <v>#N/A</v>
      </c>
      <c r="I137" s="241" t="e">
        <f>VLOOKUP($B137,'CU-VI-RBC-2025'!$B$7:$J$390,4,FALSE)</f>
        <v>#N/A</v>
      </c>
      <c r="J137" s="150" t="e">
        <f t="shared" si="9"/>
        <v>#N/A</v>
      </c>
      <c r="K137" s="148" t="str">
        <f>'E-2'!I139</f>
        <v>--</v>
      </c>
      <c r="L137" s="241" t="e">
        <f>VLOOKUP($B137,'CU-VI-RBC-2025'!$B$7:$J$390,8,FALSE)</f>
        <v>#N/A</v>
      </c>
      <c r="M137" s="235" t="e">
        <f t="shared" si="10"/>
        <v>#N/A</v>
      </c>
      <c r="N137" s="241" t="e">
        <f>VLOOKUP($B137,'CU-VI-RBC-2025'!$B$7:$J$390,9,FALSE)</f>
        <v>#N/A</v>
      </c>
      <c r="O137" s="150" t="e">
        <f t="shared" si="11"/>
        <v>#N/A</v>
      </c>
      <c r="P137" s="232" t="str">
        <f>'E-2'!J139</f>
        <v>--</v>
      </c>
      <c r="Q137" s="261" t="e">
        <f>VLOOKUP($B137,'CU-Acute-RBC-2024'!$B$5:$K$265,3,FALSE)</f>
        <v>#N/A</v>
      </c>
      <c r="R137" s="149" t="e">
        <f t="shared" si="12"/>
        <v>#N/A</v>
      </c>
      <c r="S137" s="148" t="str">
        <f>'E-2'!J139</f>
        <v>--</v>
      </c>
      <c r="T137" s="261" t="e">
        <f>VLOOKUP($B137,'CU-Acute-RBC-2024'!$B$5:$K$265,5,FALSE)</f>
        <v>#N/A</v>
      </c>
      <c r="U137" s="149" t="e">
        <f t="shared" si="13"/>
        <v>#N/A</v>
      </c>
    </row>
    <row r="138" spans="2:21">
      <c r="B138" s="239" t="str">
        <f>IF('E-2'!D140="Y",'E-2'!B140,"--")</f>
        <v>--</v>
      </c>
      <c r="C138" s="175" t="str">
        <f>IF('E-2'!D140="Y",'E-2'!C140,"--")</f>
        <v>--</v>
      </c>
      <c r="D138" s="240" t="str">
        <f>IF('E-2'!D140="Y",'E-2'!D140,"--")</f>
        <v>--</v>
      </c>
      <c r="E138" s="240" t="e">
        <f t="shared" si="7"/>
        <v>#N/A</v>
      </c>
      <c r="F138" s="233" t="str">
        <f>'E-2'!G140</f>
        <v>--</v>
      </c>
      <c r="G138" s="241" t="e">
        <f>VLOOKUP($B138,'CU-VI-RBC-2025'!$B$7:$J$390,3,FALSE)</f>
        <v>#N/A</v>
      </c>
      <c r="H138" s="234" t="e">
        <f t="shared" si="8"/>
        <v>#N/A</v>
      </c>
      <c r="I138" s="241" t="e">
        <f>VLOOKUP($B138,'CU-VI-RBC-2025'!$B$7:$J$390,4,FALSE)</f>
        <v>#N/A</v>
      </c>
      <c r="J138" s="150" t="e">
        <f t="shared" si="9"/>
        <v>#N/A</v>
      </c>
      <c r="K138" s="148" t="str">
        <f>'E-2'!I140</f>
        <v>--</v>
      </c>
      <c r="L138" s="241" t="e">
        <f>VLOOKUP($B138,'CU-VI-RBC-2025'!$B$7:$J$390,8,FALSE)</f>
        <v>#N/A</v>
      </c>
      <c r="M138" s="235" t="e">
        <f t="shared" si="10"/>
        <v>#N/A</v>
      </c>
      <c r="N138" s="241" t="e">
        <f>VLOOKUP($B138,'CU-VI-RBC-2025'!$B$7:$J$390,9,FALSE)</f>
        <v>#N/A</v>
      </c>
      <c r="O138" s="150" t="e">
        <f t="shared" si="11"/>
        <v>#N/A</v>
      </c>
      <c r="P138" s="232" t="str">
        <f>'E-2'!J140</f>
        <v>--</v>
      </c>
      <c r="Q138" s="261" t="e">
        <f>VLOOKUP($B138,'CU-Acute-RBC-2024'!$B$5:$K$265,3,FALSE)</f>
        <v>#N/A</v>
      </c>
      <c r="R138" s="149" t="e">
        <f t="shared" si="12"/>
        <v>#N/A</v>
      </c>
      <c r="S138" s="148" t="str">
        <f>'E-2'!J140</f>
        <v>--</v>
      </c>
      <c r="T138" s="261" t="e">
        <f>VLOOKUP($B138,'CU-Acute-RBC-2024'!$B$5:$K$265,5,FALSE)</f>
        <v>#N/A</v>
      </c>
      <c r="U138" s="149" t="e">
        <f t="shared" si="13"/>
        <v>#N/A</v>
      </c>
    </row>
    <row r="139" spans="2:21">
      <c r="B139" s="239" t="str">
        <f>IF('E-2'!D141="Y",'E-2'!B141,"--")</f>
        <v>--</v>
      </c>
      <c r="C139" s="175" t="str">
        <f>IF('E-2'!D141="Y",'E-2'!C141,"--")</f>
        <v>--</v>
      </c>
      <c r="D139" s="240" t="str">
        <f>IF('E-2'!D141="Y",'E-2'!D141,"--")</f>
        <v>--</v>
      </c>
      <c r="E139" s="240" t="e">
        <f t="shared" si="7"/>
        <v>#N/A</v>
      </c>
      <c r="F139" s="233" t="str">
        <f>'E-2'!G141</f>
        <v>--</v>
      </c>
      <c r="G139" s="241" t="e">
        <f>VLOOKUP($B139,'CU-VI-RBC-2025'!$B$7:$J$390,3,FALSE)</f>
        <v>#N/A</v>
      </c>
      <c r="H139" s="234" t="e">
        <f t="shared" si="8"/>
        <v>#N/A</v>
      </c>
      <c r="I139" s="241" t="e">
        <f>VLOOKUP($B139,'CU-VI-RBC-2025'!$B$7:$J$390,4,FALSE)</f>
        <v>#N/A</v>
      </c>
      <c r="J139" s="150" t="e">
        <f t="shared" si="9"/>
        <v>#N/A</v>
      </c>
      <c r="K139" s="148" t="str">
        <f>'E-2'!I141</f>
        <v>--</v>
      </c>
      <c r="L139" s="241" t="e">
        <f>VLOOKUP($B139,'CU-VI-RBC-2025'!$B$7:$J$390,8,FALSE)</f>
        <v>#N/A</v>
      </c>
      <c r="M139" s="235" t="e">
        <f t="shared" si="10"/>
        <v>#N/A</v>
      </c>
      <c r="N139" s="241" t="e">
        <f>VLOOKUP($B139,'CU-VI-RBC-2025'!$B$7:$J$390,9,FALSE)</f>
        <v>#N/A</v>
      </c>
      <c r="O139" s="150" t="e">
        <f t="shared" si="11"/>
        <v>#N/A</v>
      </c>
      <c r="P139" s="232" t="str">
        <f>'E-2'!J141</f>
        <v>--</v>
      </c>
      <c r="Q139" s="261" t="e">
        <f>VLOOKUP($B139,'CU-Acute-RBC-2024'!$B$5:$K$265,3,FALSE)</f>
        <v>#N/A</v>
      </c>
      <c r="R139" s="149" t="e">
        <f t="shared" si="12"/>
        <v>#N/A</v>
      </c>
      <c r="S139" s="148" t="str">
        <f>'E-2'!J141</f>
        <v>--</v>
      </c>
      <c r="T139" s="261" t="e">
        <f>VLOOKUP($B139,'CU-Acute-RBC-2024'!$B$5:$K$265,5,FALSE)</f>
        <v>#N/A</v>
      </c>
      <c r="U139" s="149" t="e">
        <f t="shared" si="13"/>
        <v>#N/A</v>
      </c>
    </row>
    <row r="140" spans="2:21">
      <c r="B140" s="239" t="str">
        <f>IF('E-2'!D142="Y",'E-2'!B142,"--")</f>
        <v>--</v>
      </c>
      <c r="C140" s="175" t="str">
        <f>IF('E-2'!D142="Y",'E-2'!C142,"--")</f>
        <v>--</v>
      </c>
      <c r="D140" s="240" t="str">
        <f>IF('E-2'!D142="Y",'E-2'!D142,"--")</f>
        <v>--</v>
      </c>
      <c r="E140" s="240" t="e">
        <f t="shared" ref="E140:E203" si="14">IF(G140&gt;0,"Y","N")</f>
        <v>#N/A</v>
      </c>
      <c r="F140" s="233" t="str">
        <f>'E-2'!G142</f>
        <v>--</v>
      </c>
      <c r="G140" s="241" t="e">
        <f>VLOOKUP($B140,'CU-VI-RBC-2025'!$B$7:$J$390,3,FALSE)</f>
        <v>#N/A</v>
      </c>
      <c r="H140" s="234" t="e">
        <f t="shared" ref="H140:H203" si="15">IF(G140="--","--",IF(F140="--","--",F140/G140))</f>
        <v>#N/A</v>
      </c>
      <c r="I140" s="241" t="e">
        <f>VLOOKUP($B140,'CU-VI-RBC-2025'!$B$7:$J$390,4,FALSE)</f>
        <v>#N/A</v>
      </c>
      <c r="J140" s="150" t="e">
        <f t="shared" ref="J140:J203" si="16">IF(I140="--","--",IF(F140="--","--",F140/I140))</f>
        <v>#N/A</v>
      </c>
      <c r="K140" s="148" t="str">
        <f>'E-2'!I142</f>
        <v>--</v>
      </c>
      <c r="L140" s="241" t="e">
        <f>VLOOKUP($B140,'CU-VI-RBC-2025'!$B$7:$J$390,8,FALSE)</f>
        <v>#N/A</v>
      </c>
      <c r="M140" s="235" t="e">
        <f t="shared" ref="M140:M203" si="17">IF(L140="--","--",K140/L140)</f>
        <v>#N/A</v>
      </c>
      <c r="N140" s="241" t="e">
        <f>VLOOKUP($B140,'CU-VI-RBC-2025'!$B$7:$J$390,9,FALSE)</f>
        <v>#N/A</v>
      </c>
      <c r="O140" s="150" t="e">
        <f t="shared" ref="O140:O203" si="18">IF(N140="--","--",IF(K140="--","--",K140/N140))</f>
        <v>#N/A</v>
      </c>
      <c r="P140" s="232" t="str">
        <f>'E-2'!J142</f>
        <v>--</v>
      </c>
      <c r="Q140" s="261" t="e">
        <f>VLOOKUP($B140,'CU-Acute-RBC-2024'!$B$5:$K$265,3,FALSE)</f>
        <v>#N/A</v>
      </c>
      <c r="R140" s="149" t="e">
        <f t="shared" ref="R140:R203" si="19">IF(Q140="--","--",IF(P140="--","--",P140/Q140))</f>
        <v>#N/A</v>
      </c>
      <c r="S140" s="148" t="str">
        <f>'E-2'!J142</f>
        <v>--</v>
      </c>
      <c r="T140" s="261" t="e">
        <f>VLOOKUP($B140,'CU-Acute-RBC-2024'!$B$5:$K$265,5,FALSE)</f>
        <v>#N/A</v>
      </c>
      <c r="U140" s="149" t="e">
        <f t="shared" ref="U140:U203" si="20">IF(T140="--","--",IF(S140="--","--",S140/T140))</f>
        <v>#N/A</v>
      </c>
    </row>
    <row r="141" spans="2:21">
      <c r="B141" s="239" t="str">
        <f>IF('E-2'!D143="Y",'E-2'!B143,"--")</f>
        <v>--</v>
      </c>
      <c r="C141" s="175" t="str">
        <f>IF('E-2'!D143="Y",'E-2'!C143,"--")</f>
        <v>--</v>
      </c>
      <c r="D141" s="240" t="str">
        <f>IF('E-2'!D143="Y",'E-2'!D143,"--")</f>
        <v>--</v>
      </c>
      <c r="E141" s="240" t="e">
        <f t="shared" si="14"/>
        <v>#N/A</v>
      </c>
      <c r="F141" s="233" t="str">
        <f>'E-2'!G143</f>
        <v>--</v>
      </c>
      <c r="G141" s="241" t="e">
        <f>VLOOKUP($B141,'CU-VI-RBC-2025'!$B$7:$J$390,3,FALSE)</f>
        <v>#N/A</v>
      </c>
      <c r="H141" s="234" t="e">
        <f t="shared" si="15"/>
        <v>#N/A</v>
      </c>
      <c r="I141" s="241" t="e">
        <f>VLOOKUP($B141,'CU-VI-RBC-2025'!$B$7:$J$390,4,FALSE)</f>
        <v>#N/A</v>
      </c>
      <c r="J141" s="150" t="e">
        <f t="shared" si="16"/>
        <v>#N/A</v>
      </c>
      <c r="K141" s="148" t="str">
        <f>'E-2'!I143</f>
        <v>--</v>
      </c>
      <c r="L141" s="241" t="e">
        <f>VLOOKUP($B141,'CU-VI-RBC-2025'!$B$7:$J$390,8,FALSE)</f>
        <v>#N/A</v>
      </c>
      <c r="M141" s="235" t="e">
        <f t="shared" si="17"/>
        <v>#N/A</v>
      </c>
      <c r="N141" s="241" t="e">
        <f>VLOOKUP($B141,'CU-VI-RBC-2025'!$B$7:$J$390,9,FALSE)</f>
        <v>#N/A</v>
      </c>
      <c r="O141" s="150" t="e">
        <f t="shared" si="18"/>
        <v>#N/A</v>
      </c>
      <c r="P141" s="232" t="str">
        <f>'E-2'!J143</f>
        <v>--</v>
      </c>
      <c r="Q141" s="261" t="e">
        <f>VLOOKUP($B141,'CU-Acute-RBC-2024'!$B$5:$K$265,3,FALSE)</f>
        <v>#N/A</v>
      </c>
      <c r="R141" s="149" t="e">
        <f t="shared" si="19"/>
        <v>#N/A</v>
      </c>
      <c r="S141" s="148" t="str">
        <f>'E-2'!J143</f>
        <v>--</v>
      </c>
      <c r="T141" s="261" t="e">
        <f>VLOOKUP($B141,'CU-Acute-RBC-2024'!$B$5:$K$265,5,FALSE)</f>
        <v>#N/A</v>
      </c>
      <c r="U141" s="149" t="e">
        <f t="shared" si="20"/>
        <v>#N/A</v>
      </c>
    </row>
    <row r="142" spans="2:21">
      <c r="B142" s="239" t="str">
        <f>IF('E-2'!D144="Y",'E-2'!B144,"--")</f>
        <v>--</v>
      </c>
      <c r="C142" s="175" t="str">
        <f>IF('E-2'!D144="Y",'E-2'!C144,"--")</f>
        <v>--</v>
      </c>
      <c r="D142" s="240" t="str">
        <f>IF('E-2'!D144="Y",'E-2'!D144,"--")</f>
        <v>--</v>
      </c>
      <c r="E142" s="240" t="e">
        <f t="shared" si="14"/>
        <v>#N/A</v>
      </c>
      <c r="F142" s="233" t="str">
        <f>'E-2'!G144</f>
        <v>--</v>
      </c>
      <c r="G142" s="241" t="e">
        <f>VLOOKUP($B142,'CU-VI-RBC-2025'!$B$7:$J$390,3,FALSE)</f>
        <v>#N/A</v>
      </c>
      <c r="H142" s="234" t="e">
        <f t="shared" si="15"/>
        <v>#N/A</v>
      </c>
      <c r="I142" s="241" t="e">
        <f>VLOOKUP($B142,'CU-VI-RBC-2025'!$B$7:$J$390,4,FALSE)</f>
        <v>#N/A</v>
      </c>
      <c r="J142" s="150" t="e">
        <f t="shared" si="16"/>
        <v>#N/A</v>
      </c>
      <c r="K142" s="148" t="str">
        <f>'E-2'!I144</f>
        <v>--</v>
      </c>
      <c r="L142" s="241" t="e">
        <f>VLOOKUP($B142,'CU-VI-RBC-2025'!$B$7:$J$390,8,FALSE)</f>
        <v>#N/A</v>
      </c>
      <c r="M142" s="235" t="e">
        <f t="shared" si="17"/>
        <v>#N/A</v>
      </c>
      <c r="N142" s="241" t="e">
        <f>VLOOKUP($B142,'CU-VI-RBC-2025'!$B$7:$J$390,9,FALSE)</f>
        <v>#N/A</v>
      </c>
      <c r="O142" s="150" t="e">
        <f t="shared" si="18"/>
        <v>#N/A</v>
      </c>
      <c r="P142" s="232" t="str">
        <f>'E-2'!J144</f>
        <v>--</v>
      </c>
      <c r="Q142" s="261" t="e">
        <f>VLOOKUP($B142,'CU-Acute-RBC-2024'!$B$5:$K$265,3,FALSE)</f>
        <v>#N/A</v>
      </c>
      <c r="R142" s="149" t="e">
        <f t="shared" si="19"/>
        <v>#N/A</v>
      </c>
      <c r="S142" s="148" t="str">
        <f>'E-2'!J144</f>
        <v>--</v>
      </c>
      <c r="T142" s="261" t="e">
        <f>VLOOKUP($B142,'CU-Acute-RBC-2024'!$B$5:$K$265,5,FALSE)</f>
        <v>#N/A</v>
      </c>
      <c r="U142" s="149" t="e">
        <f t="shared" si="20"/>
        <v>#N/A</v>
      </c>
    </row>
    <row r="143" spans="2:21">
      <c r="B143" s="239" t="str">
        <f>IF('E-2'!D145="Y",'E-2'!B145,"--")</f>
        <v>--</v>
      </c>
      <c r="C143" s="175" t="str">
        <f>IF('E-2'!D145="Y",'E-2'!C145,"--")</f>
        <v>--</v>
      </c>
      <c r="D143" s="240" t="str">
        <f>IF('E-2'!D145="Y",'E-2'!D145,"--")</f>
        <v>--</v>
      </c>
      <c r="E143" s="240" t="e">
        <f t="shared" si="14"/>
        <v>#N/A</v>
      </c>
      <c r="F143" s="233" t="str">
        <f>'E-2'!G145</f>
        <v>--</v>
      </c>
      <c r="G143" s="241" t="e">
        <f>VLOOKUP($B143,'CU-VI-RBC-2025'!$B$7:$J$390,3,FALSE)</f>
        <v>#N/A</v>
      </c>
      <c r="H143" s="234" t="e">
        <f t="shared" si="15"/>
        <v>#N/A</v>
      </c>
      <c r="I143" s="241" t="e">
        <f>VLOOKUP($B143,'CU-VI-RBC-2025'!$B$7:$J$390,4,FALSE)</f>
        <v>#N/A</v>
      </c>
      <c r="J143" s="150" t="e">
        <f t="shared" si="16"/>
        <v>#N/A</v>
      </c>
      <c r="K143" s="148" t="str">
        <f>'E-2'!I145</f>
        <v>--</v>
      </c>
      <c r="L143" s="241" t="e">
        <f>VLOOKUP($B143,'CU-VI-RBC-2025'!$B$7:$J$390,8,FALSE)</f>
        <v>#N/A</v>
      </c>
      <c r="M143" s="235" t="e">
        <f t="shared" si="17"/>
        <v>#N/A</v>
      </c>
      <c r="N143" s="241" t="e">
        <f>VLOOKUP($B143,'CU-VI-RBC-2025'!$B$7:$J$390,9,FALSE)</f>
        <v>#N/A</v>
      </c>
      <c r="O143" s="150" t="e">
        <f t="shared" si="18"/>
        <v>#N/A</v>
      </c>
      <c r="P143" s="232" t="str">
        <f>'E-2'!J145</f>
        <v>--</v>
      </c>
      <c r="Q143" s="261" t="e">
        <f>VLOOKUP($B143,'CU-Acute-RBC-2024'!$B$5:$K$265,3,FALSE)</f>
        <v>#N/A</v>
      </c>
      <c r="R143" s="149" t="e">
        <f t="shared" si="19"/>
        <v>#N/A</v>
      </c>
      <c r="S143" s="148" t="str">
        <f>'E-2'!J145</f>
        <v>--</v>
      </c>
      <c r="T143" s="261" t="e">
        <f>VLOOKUP($B143,'CU-Acute-RBC-2024'!$B$5:$K$265,5,FALSE)</f>
        <v>#N/A</v>
      </c>
      <c r="U143" s="149" t="e">
        <f t="shared" si="20"/>
        <v>#N/A</v>
      </c>
    </row>
    <row r="144" spans="2:21">
      <c r="B144" s="239" t="str">
        <f>IF('E-2'!D146="Y",'E-2'!B146,"--")</f>
        <v>--</v>
      </c>
      <c r="C144" s="175" t="str">
        <f>IF('E-2'!D146="Y",'E-2'!C146,"--")</f>
        <v>--</v>
      </c>
      <c r="D144" s="240" t="str">
        <f>IF('E-2'!D146="Y",'E-2'!D146,"--")</f>
        <v>--</v>
      </c>
      <c r="E144" s="240" t="e">
        <f t="shared" si="14"/>
        <v>#N/A</v>
      </c>
      <c r="F144" s="233" t="str">
        <f>'E-2'!G146</f>
        <v>--</v>
      </c>
      <c r="G144" s="241" t="e">
        <f>VLOOKUP($B144,'CU-VI-RBC-2025'!$B$7:$J$390,3,FALSE)</f>
        <v>#N/A</v>
      </c>
      <c r="H144" s="234" t="e">
        <f t="shared" si="15"/>
        <v>#N/A</v>
      </c>
      <c r="I144" s="241" t="e">
        <f>VLOOKUP($B144,'CU-VI-RBC-2025'!$B$7:$J$390,4,FALSE)</f>
        <v>#N/A</v>
      </c>
      <c r="J144" s="150" t="e">
        <f t="shared" si="16"/>
        <v>#N/A</v>
      </c>
      <c r="K144" s="148" t="str">
        <f>'E-2'!I146</f>
        <v>--</v>
      </c>
      <c r="L144" s="241" t="e">
        <f>VLOOKUP($B144,'CU-VI-RBC-2025'!$B$7:$J$390,8,FALSE)</f>
        <v>#N/A</v>
      </c>
      <c r="M144" s="235" t="e">
        <f t="shared" si="17"/>
        <v>#N/A</v>
      </c>
      <c r="N144" s="241" t="e">
        <f>VLOOKUP($B144,'CU-VI-RBC-2025'!$B$7:$J$390,9,FALSE)</f>
        <v>#N/A</v>
      </c>
      <c r="O144" s="150" t="e">
        <f t="shared" si="18"/>
        <v>#N/A</v>
      </c>
      <c r="P144" s="232" t="str">
        <f>'E-2'!J146</f>
        <v>--</v>
      </c>
      <c r="Q144" s="261" t="e">
        <f>VLOOKUP($B144,'CU-Acute-RBC-2024'!$B$5:$K$265,3,FALSE)</f>
        <v>#N/A</v>
      </c>
      <c r="R144" s="149" t="e">
        <f t="shared" si="19"/>
        <v>#N/A</v>
      </c>
      <c r="S144" s="148" t="str">
        <f>'E-2'!J146</f>
        <v>--</v>
      </c>
      <c r="T144" s="261" t="e">
        <f>VLOOKUP($B144,'CU-Acute-RBC-2024'!$B$5:$K$265,5,FALSE)</f>
        <v>#N/A</v>
      </c>
      <c r="U144" s="149" t="e">
        <f t="shared" si="20"/>
        <v>#N/A</v>
      </c>
    </row>
    <row r="145" spans="2:21">
      <c r="B145" s="239" t="str">
        <f>IF('E-2'!D147="Y",'E-2'!B147,"--")</f>
        <v>--</v>
      </c>
      <c r="C145" s="175" t="str">
        <f>IF('E-2'!D147="Y",'E-2'!C147,"--")</f>
        <v>--</v>
      </c>
      <c r="D145" s="240" t="str">
        <f>IF('E-2'!D147="Y",'E-2'!D147,"--")</f>
        <v>--</v>
      </c>
      <c r="E145" s="240" t="e">
        <f t="shared" si="14"/>
        <v>#N/A</v>
      </c>
      <c r="F145" s="233" t="str">
        <f>'E-2'!G147</f>
        <v>--</v>
      </c>
      <c r="G145" s="241" t="e">
        <f>VLOOKUP($B145,'CU-VI-RBC-2025'!$B$7:$J$390,3,FALSE)</f>
        <v>#N/A</v>
      </c>
      <c r="H145" s="234" t="e">
        <f t="shared" si="15"/>
        <v>#N/A</v>
      </c>
      <c r="I145" s="241" t="e">
        <f>VLOOKUP($B145,'CU-VI-RBC-2025'!$B$7:$J$390,4,FALSE)</f>
        <v>#N/A</v>
      </c>
      <c r="J145" s="150" t="e">
        <f t="shared" si="16"/>
        <v>#N/A</v>
      </c>
      <c r="K145" s="148" t="str">
        <f>'E-2'!I147</f>
        <v>--</v>
      </c>
      <c r="L145" s="241" t="e">
        <f>VLOOKUP($B145,'CU-VI-RBC-2025'!$B$7:$J$390,8,FALSE)</f>
        <v>#N/A</v>
      </c>
      <c r="M145" s="235" t="e">
        <f t="shared" si="17"/>
        <v>#N/A</v>
      </c>
      <c r="N145" s="241" t="e">
        <f>VLOOKUP($B145,'CU-VI-RBC-2025'!$B$7:$J$390,9,FALSE)</f>
        <v>#N/A</v>
      </c>
      <c r="O145" s="150" t="e">
        <f t="shared" si="18"/>
        <v>#N/A</v>
      </c>
      <c r="P145" s="232" t="str">
        <f>'E-2'!J147</f>
        <v>--</v>
      </c>
      <c r="Q145" s="261" t="e">
        <f>VLOOKUP($B145,'CU-Acute-RBC-2024'!$B$5:$K$265,3,FALSE)</f>
        <v>#N/A</v>
      </c>
      <c r="R145" s="149" t="e">
        <f t="shared" si="19"/>
        <v>#N/A</v>
      </c>
      <c r="S145" s="148" t="str">
        <f>'E-2'!J147</f>
        <v>--</v>
      </c>
      <c r="T145" s="261" t="e">
        <f>VLOOKUP($B145,'CU-Acute-RBC-2024'!$B$5:$K$265,5,FALSE)</f>
        <v>#N/A</v>
      </c>
      <c r="U145" s="149" t="e">
        <f t="shared" si="20"/>
        <v>#N/A</v>
      </c>
    </row>
    <row r="146" spans="2:21">
      <c r="B146" s="239" t="str">
        <f>IF('E-2'!D148="Y",'E-2'!B148,"--")</f>
        <v>--</v>
      </c>
      <c r="C146" s="175" t="str">
        <f>IF('E-2'!D148="Y",'E-2'!C148,"--")</f>
        <v>--</v>
      </c>
      <c r="D146" s="240" t="str">
        <f>IF('E-2'!D148="Y",'E-2'!D148,"--")</f>
        <v>--</v>
      </c>
      <c r="E146" s="240" t="e">
        <f t="shared" si="14"/>
        <v>#N/A</v>
      </c>
      <c r="F146" s="233" t="str">
        <f>'E-2'!G148</f>
        <v>--</v>
      </c>
      <c r="G146" s="241" t="e">
        <f>VLOOKUP($B146,'CU-VI-RBC-2025'!$B$7:$J$390,3,FALSE)</f>
        <v>#N/A</v>
      </c>
      <c r="H146" s="234" t="e">
        <f t="shared" si="15"/>
        <v>#N/A</v>
      </c>
      <c r="I146" s="241" t="e">
        <f>VLOOKUP($B146,'CU-VI-RBC-2025'!$B$7:$J$390,4,FALSE)</f>
        <v>#N/A</v>
      </c>
      <c r="J146" s="150" t="e">
        <f t="shared" si="16"/>
        <v>#N/A</v>
      </c>
      <c r="K146" s="148" t="str">
        <f>'E-2'!I148</f>
        <v>--</v>
      </c>
      <c r="L146" s="241" t="e">
        <f>VLOOKUP($B146,'CU-VI-RBC-2025'!$B$7:$J$390,8,FALSE)</f>
        <v>#N/A</v>
      </c>
      <c r="M146" s="235" t="e">
        <f t="shared" si="17"/>
        <v>#N/A</v>
      </c>
      <c r="N146" s="241" t="e">
        <f>VLOOKUP($B146,'CU-VI-RBC-2025'!$B$7:$J$390,9,FALSE)</f>
        <v>#N/A</v>
      </c>
      <c r="O146" s="150" t="e">
        <f t="shared" si="18"/>
        <v>#N/A</v>
      </c>
      <c r="P146" s="232" t="str">
        <f>'E-2'!J148</f>
        <v>--</v>
      </c>
      <c r="Q146" s="261" t="e">
        <f>VLOOKUP($B146,'CU-Acute-RBC-2024'!$B$5:$K$265,3,FALSE)</f>
        <v>#N/A</v>
      </c>
      <c r="R146" s="149" t="e">
        <f t="shared" si="19"/>
        <v>#N/A</v>
      </c>
      <c r="S146" s="148" t="str">
        <f>'E-2'!J148</f>
        <v>--</v>
      </c>
      <c r="T146" s="261" t="e">
        <f>VLOOKUP($B146,'CU-Acute-RBC-2024'!$B$5:$K$265,5,FALSE)</f>
        <v>#N/A</v>
      </c>
      <c r="U146" s="149" t="e">
        <f t="shared" si="20"/>
        <v>#N/A</v>
      </c>
    </row>
    <row r="147" spans="2:21">
      <c r="B147" s="239" t="str">
        <f>IF('E-2'!D149="Y",'E-2'!B149,"--")</f>
        <v>--</v>
      </c>
      <c r="C147" s="175" t="str">
        <f>IF('E-2'!D149="Y",'E-2'!C149,"--")</f>
        <v>--</v>
      </c>
      <c r="D147" s="240" t="str">
        <f>IF('E-2'!D149="Y",'E-2'!D149,"--")</f>
        <v>--</v>
      </c>
      <c r="E147" s="240" t="e">
        <f t="shared" si="14"/>
        <v>#N/A</v>
      </c>
      <c r="F147" s="233" t="str">
        <f>'E-2'!G149</f>
        <v>--</v>
      </c>
      <c r="G147" s="241" t="e">
        <f>VLOOKUP($B147,'CU-VI-RBC-2025'!$B$7:$J$390,3,FALSE)</f>
        <v>#N/A</v>
      </c>
      <c r="H147" s="234" t="e">
        <f t="shared" si="15"/>
        <v>#N/A</v>
      </c>
      <c r="I147" s="241" t="e">
        <f>VLOOKUP($B147,'CU-VI-RBC-2025'!$B$7:$J$390,4,FALSE)</f>
        <v>#N/A</v>
      </c>
      <c r="J147" s="150" t="e">
        <f t="shared" si="16"/>
        <v>#N/A</v>
      </c>
      <c r="K147" s="148" t="str">
        <f>'E-2'!I149</f>
        <v>--</v>
      </c>
      <c r="L147" s="241" t="e">
        <f>VLOOKUP($B147,'CU-VI-RBC-2025'!$B$7:$J$390,8,FALSE)</f>
        <v>#N/A</v>
      </c>
      <c r="M147" s="235" t="e">
        <f t="shared" si="17"/>
        <v>#N/A</v>
      </c>
      <c r="N147" s="241" t="e">
        <f>VLOOKUP($B147,'CU-VI-RBC-2025'!$B$7:$J$390,9,FALSE)</f>
        <v>#N/A</v>
      </c>
      <c r="O147" s="150" t="e">
        <f t="shared" si="18"/>
        <v>#N/A</v>
      </c>
      <c r="P147" s="232" t="str">
        <f>'E-2'!J149</f>
        <v>--</v>
      </c>
      <c r="Q147" s="261" t="e">
        <f>VLOOKUP($B147,'CU-Acute-RBC-2024'!$B$5:$K$265,3,FALSE)</f>
        <v>#N/A</v>
      </c>
      <c r="R147" s="149" t="e">
        <f t="shared" si="19"/>
        <v>#N/A</v>
      </c>
      <c r="S147" s="148" t="str">
        <f>'E-2'!J149</f>
        <v>--</v>
      </c>
      <c r="T147" s="261" t="e">
        <f>VLOOKUP($B147,'CU-Acute-RBC-2024'!$B$5:$K$265,5,FALSE)</f>
        <v>#N/A</v>
      </c>
      <c r="U147" s="149" t="e">
        <f t="shared" si="20"/>
        <v>#N/A</v>
      </c>
    </row>
    <row r="148" spans="2:21">
      <c r="B148" s="239" t="str">
        <f>IF('E-2'!D150="Y",'E-2'!B150,"--")</f>
        <v>--</v>
      </c>
      <c r="C148" s="175" t="str">
        <f>IF('E-2'!D150="Y",'E-2'!C150,"--")</f>
        <v>--</v>
      </c>
      <c r="D148" s="240" t="str">
        <f>IF('E-2'!D150="Y",'E-2'!D150,"--")</f>
        <v>--</v>
      </c>
      <c r="E148" s="240" t="e">
        <f t="shared" si="14"/>
        <v>#N/A</v>
      </c>
      <c r="F148" s="233" t="str">
        <f>'E-2'!G150</f>
        <v>--</v>
      </c>
      <c r="G148" s="241" t="e">
        <f>VLOOKUP($B148,'CU-VI-RBC-2025'!$B$7:$J$390,3,FALSE)</f>
        <v>#N/A</v>
      </c>
      <c r="H148" s="234" t="e">
        <f t="shared" si="15"/>
        <v>#N/A</v>
      </c>
      <c r="I148" s="241" t="e">
        <f>VLOOKUP($B148,'CU-VI-RBC-2025'!$B$7:$J$390,4,FALSE)</f>
        <v>#N/A</v>
      </c>
      <c r="J148" s="150" t="e">
        <f t="shared" si="16"/>
        <v>#N/A</v>
      </c>
      <c r="K148" s="148" t="str">
        <f>'E-2'!I150</f>
        <v>--</v>
      </c>
      <c r="L148" s="241" t="e">
        <f>VLOOKUP($B148,'CU-VI-RBC-2025'!$B$7:$J$390,8,FALSE)</f>
        <v>#N/A</v>
      </c>
      <c r="M148" s="235" t="e">
        <f t="shared" si="17"/>
        <v>#N/A</v>
      </c>
      <c r="N148" s="241" t="e">
        <f>VLOOKUP($B148,'CU-VI-RBC-2025'!$B$7:$J$390,9,FALSE)</f>
        <v>#N/A</v>
      </c>
      <c r="O148" s="150" t="e">
        <f t="shared" si="18"/>
        <v>#N/A</v>
      </c>
      <c r="P148" s="232" t="str">
        <f>'E-2'!J150</f>
        <v>--</v>
      </c>
      <c r="Q148" s="261" t="e">
        <f>VLOOKUP($B148,'CU-Acute-RBC-2024'!$B$5:$K$265,3,FALSE)</f>
        <v>#N/A</v>
      </c>
      <c r="R148" s="149" t="e">
        <f t="shared" si="19"/>
        <v>#N/A</v>
      </c>
      <c r="S148" s="148" t="str">
        <f>'E-2'!J150</f>
        <v>--</v>
      </c>
      <c r="T148" s="261" t="e">
        <f>VLOOKUP($B148,'CU-Acute-RBC-2024'!$B$5:$K$265,5,FALSE)</f>
        <v>#N/A</v>
      </c>
      <c r="U148" s="149" t="e">
        <f t="shared" si="20"/>
        <v>#N/A</v>
      </c>
    </row>
    <row r="149" spans="2:21">
      <c r="B149" s="239" t="str">
        <f>IF('E-2'!D151="Y",'E-2'!B151,"--")</f>
        <v>--</v>
      </c>
      <c r="C149" s="175" t="str">
        <f>IF('E-2'!D151="Y",'E-2'!C151,"--")</f>
        <v>--</v>
      </c>
      <c r="D149" s="240" t="str">
        <f>IF('E-2'!D151="Y",'E-2'!D151,"--")</f>
        <v>--</v>
      </c>
      <c r="E149" s="240" t="e">
        <f t="shared" si="14"/>
        <v>#N/A</v>
      </c>
      <c r="F149" s="233" t="str">
        <f>'E-2'!G151</f>
        <v>--</v>
      </c>
      <c r="G149" s="241" t="e">
        <f>VLOOKUP($B149,'CU-VI-RBC-2025'!$B$7:$J$390,3,FALSE)</f>
        <v>#N/A</v>
      </c>
      <c r="H149" s="234" t="e">
        <f t="shared" si="15"/>
        <v>#N/A</v>
      </c>
      <c r="I149" s="241" t="e">
        <f>VLOOKUP($B149,'CU-VI-RBC-2025'!$B$7:$J$390,4,FALSE)</f>
        <v>#N/A</v>
      </c>
      <c r="J149" s="150" t="e">
        <f t="shared" si="16"/>
        <v>#N/A</v>
      </c>
      <c r="K149" s="148" t="str">
        <f>'E-2'!I151</f>
        <v>--</v>
      </c>
      <c r="L149" s="241" t="e">
        <f>VLOOKUP($B149,'CU-VI-RBC-2025'!$B$7:$J$390,8,FALSE)</f>
        <v>#N/A</v>
      </c>
      <c r="M149" s="235" t="e">
        <f t="shared" si="17"/>
        <v>#N/A</v>
      </c>
      <c r="N149" s="241" t="e">
        <f>VLOOKUP($B149,'CU-VI-RBC-2025'!$B$7:$J$390,9,FALSE)</f>
        <v>#N/A</v>
      </c>
      <c r="O149" s="150" t="e">
        <f t="shared" si="18"/>
        <v>#N/A</v>
      </c>
      <c r="P149" s="232" t="str">
        <f>'E-2'!J151</f>
        <v>--</v>
      </c>
      <c r="Q149" s="261" t="e">
        <f>VLOOKUP($B149,'CU-Acute-RBC-2024'!$B$5:$K$265,3,FALSE)</f>
        <v>#N/A</v>
      </c>
      <c r="R149" s="149" t="e">
        <f t="shared" si="19"/>
        <v>#N/A</v>
      </c>
      <c r="S149" s="148" t="str">
        <f>'E-2'!J151</f>
        <v>--</v>
      </c>
      <c r="T149" s="261" t="e">
        <f>VLOOKUP($B149,'CU-Acute-RBC-2024'!$B$5:$K$265,5,FALSE)</f>
        <v>#N/A</v>
      </c>
      <c r="U149" s="149" t="e">
        <f t="shared" si="20"/>
        <v>#N/A</v>
      </c>
    </row>
    <row r="150" spans="2:21">
      <c r="B150" s="239" t="str">
        <f>IF('E-2'!D152="Y",'E-2'!B152,"--")</f>
        <v>--</v>
      </c>
      <c r="C150" s="175" t="str">
        <f>IF('E-2'!D152="Y",'E-2'!C152,"--")</f>
        <v>--</v>
      </c>
      <c r="D150" s="240" t="str">
        <f>IF('E-2'!D152="Y",'E-2'!D152,"--")</f>
        <v>--</v>
      </c>
      <c r="E150" s="240" t="e">
        <f t="shared" si="14"/>
        <v>#N/A</v>
      </c>
      <c r="F150" s="233" t="str">
        <f>'E-2'!G152</f>
        <v>--</v>
      </c>
      <c r="G150" s="241" t="e">
        <f>VLOOKUP($B150,'CU-VI-RBC-2025'!$B$7:$J$390,3,FALSE)</f>
        <v>#N/A</v>
      </c>
      <c r="H150" s="234" t="e">
        <f t="shared" si="15"/>
        <v>#N/A</v>
      </c>
      <c r="I150" s="241" t="e">
        <f>VLOOKUP($B150,'CU-VI-RBC-2025'!$B$7:$J$390,4,FALSE)</f>
        <v>#N/A</v>
      </c>
      <c r="J150" s="150" t="e">
        <f t="shared" si="16"/>
        <v>#N/A</v>
      </c>
      <c r="K150" s="148" t="str">
        <f>'E-2'!I152</f>
        <v>--</v>
      </c>
      <c r="L150" s="241" t="e">
        <f>VLOOKUP($B150,'CU-VI-RBC-2025'!$B$7:$J$390,8,FALSE)</f>
        <v>#N/A</v>
      </c>
      <c r="M150" s="235" t="e">
        <f t="shared" si="17"/>
        <v>#N/A</v>
      </c>
      <c r="N150" s="241" t="e">
        <f>VLOOKUP($B150,'CU-VI-RBC-2025'!$B$7:$J$390,9,FALSE)</f>
        <v>#N/A</v>
      </c>
      <c r="O150" s="150" t="e">
        <f t="shared" si="18"/>
        <v>#N/A</v>
      </c>
      <c r="P150" s="232" t="str">
        <f>'E-2'!J152</f>
        <v>--</v>
      </c>
      <c r="Q150" s="261" t="e">
        <f>VLOOKUP($B150,'CU-Acute-RBC-2024'!$B$5:$K$265,3,FALSE)</f>
        <v>#N/A</v>
      </c>
      <c r="R150" s="149" t="e">
        <f t="shared" si="19"/>
        <v>#N/A</v>
      </c>
      <c r="S150" s="148" t="str">
        <f>'E-2'!J152</f>
        <v>--</v>
      </c>
      <c r="T150" s="261" t="e">
        <f>VLOOKUP($B150,'CU-Acute-RBC-2024'!$B$5:$K$265,5,FALSE)</f>
        <v>#N/A</v>
      </c>
      <c r="U150" s="149" t="e">
        <f t="shared" si="20"/>
        <v>#N/A</v>
      </c>
    </row>
    <row r="151" spans="2:21">
      <c r="B151" s="239" t="str">
        <f>IF('E-2'!D153="Y",'E-2'!B153,"--")</f>
        <v>--</v>
      </c>
      <c r="C151" s="175" t="str">
        <f>IF('E-2'!D153="Y",'E-2'!C153,"--")</f>
        <v>--</v>
      </c>
      <c r="D151" s="240" t="str">
        <f>IF('E-2'!D153="Y",'E-2'!D153,"--")</f>
        <v>--</v>
      </c>
      <c r="E151" s="240" t="e">
        <f t="shared" si="14"/>
        <v>#N/A</v>
      </c>
      <c r="F151" s="233" t="str">
        <f>'E-2'!G153</f>
        <v>--</v>
      </c>
      <c r="G151" s="241" t="e">
        <f>VLOOKUP($B151,'CU-VI-RBC-2025'!$B$7:$J$390,3,FALSE)</f>
        <v>#N/A</v>
      </c>
      <c r="H151" s="234" t="e">
        <f t="shared" si="15"/>
        <v>#N/A</v>
      </c>
      <c r="I151" s="241" t="e">
        <f>VLOOKUP($B151,'CU-VI-RBC-2025'!$B$7:$J$390,4,FALSE)</f>
        <v>#N/A</v>
      </c>
      <c r="J151" s="150" t="e">
        <f t="shared" si="16"/>
        <v>#N/A</v>
      </c>
      <c r="K151" s="148" t="str">
        <f>'E-2'!I153</f>
        <v>--</v>
      </c>
      <c r="L151" s="241" t="e">
        <f>VLOOKUP($B151,'CU-VI-RBC-2025'!$B$7:$J$390,8,FALSE)</f>
        <v>#N/A</v>
      </c>
      <c r="M151" s="235" t="e">
        <f t="shared" si="17"/>
        <v>#N/A</v>
      </c>
      <c r="N151" s="241" t="e">
        <f>VLOOKUP($B151,'CU-VI-RBC-2025'!$B$7:$J$390,9,FALSE)</f>
        <v>#N/A</v>
      </c>
      <c r="O151" s="150" t="e">
        <f t="shared" si="18"/>
        <v>#N/A</v>
      </c>
      <c r="P151" s="232" t="str">
        <f>'E-2'!J153</f>
        <v>--</v>
      </c>
      <c r="Q151" s="261" t="e">
        <f>VLOOKUP($B151,'CU-Acute-RBC-2024'!$B$5:$K$265,3,FALSE)</f>
        <v>#N/A</v>
      </c>
      <c r="R151" s="149" t="e">
        <f t="shared" si="19"/>
        <v>#N/A</v>
      </c>
      <c r="S151" s="148" t="str">
        <f>'E-2'!J153</f>
        <v>--</v>
      </c>
      <c r="T151" s="261" t="e">
        <f>VLOOKUP($B151,'CU-Acute-RBC-2024'!$B$5:$K$265,5,FALSE)</f>
        <v>#N/A</v>
      </c>
      <c r="U151" s="149" t="e">
        <f t="shared" si="20"/>
        <v>#N/A</v>
      </c>
    </row>
    <row r="152" spans="2:21">
      <c r="B152" s="239" t="str">
        <f>IF('E-2'!D154="Y",'E-2'!B154,"--")</f>
        <v>--</v>
      </c>
      <c r="C152" s="175" t="str">
        <f>IF('E-2'!D154="Y",'E-2'!C154,"--")</f>
        <v>--</v>
      </c>
      <c r="D152" s="240" t="str">
        <f>IF('E-2'!D154="Y",'E-2'!D154,"--")</f>
        <v>--</v>
      </c>
      <c r="E152" s="240" t="e">
        <f t="shared" si="14"/>
        <v>#N/A</v>
      </c>
      <c r="F152" s="233" t="str">
        <f>'E-2'!G154</f>
        <v>--</v>
      </c>
      <c r="G152" s="241" t="e">
        <f>VLOOKUP($B152,'CU-VI-RBC-2025'!$B$7:$J$390,3,FALSE)</f>
        <v>#N/A</v>
      </c>
      <c r="H152" s="234" t="e">
        <f t="shared" si="15"/>
        <v>#N/A</v>
      </c>
      <c r="I152" s="241" t="e">
        <f>VLOOKUP($B152,'CU-VI-RBC-2025'!$B$7:$J$390,4,FALSE)</f>
        <v>#N/A</v>
      </c>
      <c r="J152" s="150" t="e">
        <f t="shared" si="16"/>
        <v>#N/A</v>
      </c>
      <c r="K152" s="148" t="str">
        <f>'E-2'!I154</f>
        <v>--</v>
      </c>
      <c r="L152" s="241" t="e">
        <f>VLOOKUP($B152,'CU-VI-RBC-2025'!$B$7:$J$390,8,FALSE)</f>
        <v>#N/A</v>
      </c>
      <c r="M152" s="235" t="e">
        <f t="shared" si="17"/>
        <v>#N/A</v>
      </c>
      <c r="N152" s="241" t="e">
        <f>VLOOKUP($B152,'CU-VI-RBC-2025'!$B$7:$J$390,9,FALSE)</f>
        <v>#N/A</v>
      </c>
      <c r="O152" s="150" t="e">
        <f t="shared" si="18"/>
        <v>#N/A</v>
      </c>
      <c r="P152" s="232" t="str">
        <f>'E-2'!J154</f>
        <v>--</v>
      </c>
      <c r="Q152" s="261" t="e">
        <f>VLOOKUP($B152,'CU-Acute-RBC-2024'!$B$5:$K$265,3,FALSE)</f>
        <v>#N/A</v>
      </c>
      <c r="R152" s="149" t="e">
        <f t="shared" si="19"/>
        <v>#N/A</v>
      </c>
      <c r="S152" s="148" t="str">
        <f>'E-2'!J154</f>
        <v>--</v>
      </c>
      <c r="T152" s="261" t="e">
        <f>VLOOKUP($B152,'CU-Acute-RBC-2024'!$B$5:$K$265,5,FALSE)</f>
        <v>#N/A</v>
      </c>
      <c r="U152" s="149" t="e">
        <f t="shared" si="20"/>
        <v>#N/A</v>
      </c>
    </row>
    <row r="153" spans="2:21">
      <c r="B153" s="239" t="str">
        <f>IF('E-2'!D155="Y",'E-2'!B155,"--")</f>
        <v>--</v>
      </c>
      <c r="C153" s="175" t="str">
        <f>IF('E-2'!D155="Y",'E-2'!C155,"--")</f>
        <v>--</v>
      </c>
      <c r="D153" s="240" t="str">
        <f>IF('E-2'!D155="Y",'E-2'!D155,"--")</f>
        <v>--</v>
      </c>
      <c r="E153" s="240" t="e">
        <f t="shared" si="14"/>
        <v>#N/A</v>
      </c>
      <c r="F153" s="233" t="str">
        <f>'E-2'!G155</f>
        <v>--</v>
      </c>
      <c r="G153" s="241" t="e">
        <f>VLOOKUP($B153,'CU-VI-RBC-2025'!$B$7:$J$390,3,FALSE)</f>
        <v>#N/A</v>
      </c>
      <c r="H153" s="234" t="e">
        <f t="shared" si="15"/>
        <v>#N/A</v>
      </c>
      <c r="I153" s="241" t="e">
        <f>VLOOKUP($B153,'CU-VI-RBC-2025'!$B$7:$J$390,4,FALSE)</f>
        <v>#N/A</v>
      </c>
      <c r="J153" s="150" t="e">
        <f t="shared" si="16"/>
        <v>#N/A</v>
      </c>
      <c r="K153" s="148" t="str">
        <f>'E-2'!I155</f>
        <v>--</v>
      </c>
      <c r="L153" s="241" t="e">
        <f>VLOOKUP($B153,'CU-VI-RBC-2025'!$B$7:$J$390,8,FALSE)</f>
        <v>#N/A</v>
      </c>
      <c r="M153" s="235" t="e">
        <f t="shared" si="17"/>
        <v>#N/A</v>
      </c>
      <c r="N153" s="241" t="e">
        <f>VLOOKUP($B153,'CU-VI-RBC-2025'!$B$7:$J$390,9,FALSE)</f>
        <v>#N/A</v>
      </c>
      <c r="O153" s="150" t="e">
        <f t="shared" si="18"/>
        <v>#N/A</v>
      </c>
      <c r="P153" s="232" t="str">
        <f>'E-2'!J155</f>
        <v>--</v>
      </c>
      <c r="Q153" s="261" t="e">
        <f>VLOOKUP($B153,'CU-Acute-RBC-2024'!$B$5:$K$265,3,FALSE)</f>
        <v>#N/A</v>
      </c>
      <c r="R153" s="149" t="e">
        <f t="shared" si="19"/>
        <v>#N/A</v>
      </c>
      <c r="S153" s="148" t="str">
        <f>'E-2'!J155</f>
        <v>--</v>
      </c>
      <c r="T153" s="261" t="e">
        <f>VLOOKUP($B153,'CU-Acute-RBC-2024'!$B$5:$K$265,5,FALSE)</f>
        <v>#N/A</v>
      </c>
      <c r="U153" s="149" t="e">
        <f t="shared" si="20"/>
        <v>#N/A</v>
      </c>
    </row>
    <row r="154" spans="2:21">
      <c r="B154" s="239" t="str">
        <f>IF('E-2'!D156="Y",'E-2'!B156,"--")</f>
        <v>--</v>
      </c>
      <c r="C154" s="175" t="str">
        <f>IF('E-2'!D156="Y",'E-2'!C156,"--")</f>
        <v>--</v>
      </c>
      <c r="D154" s="240" t="str">
        <f>IF('E-2'!D156="Y",'E-2'!D156,"--")</f>
        <v>--</v>
      </c>
      <c r="E154" s="240" t="e">
        <f t="shared" si="14"/>
        <v>#N/A</v>
      </c>
      <c r="F154" s="233" t="str">
        <f>'E-2'!G156</f>
        <v>--</v>
      </c>
      <c r="G154" s="241" t="e">
        <f>VLOOKUP($B154,'CU-VI-RBC-2025'!$B$7:$J$390,3,FALSE)</f>
        <v>#N/A</v>
      </c>
      <c r="H154" s="234" t="e">
        <f t="shared" si="15"/>
        <v>#N/A</v>
      </c>
      <c r="I154" s="241" t="e">
        <f>VLOOKUP($B154,'CU-VI-RBC-2025'!$B$7:$J$390,4,FALSE)</f>
        <v>#N/A</v>
      </c>
      <c r="J154" s="150" t="e">
        <f t="shared" si="16"/>
        <v>#N/A</v>
      </c>
      <c r="K154" s="148" t="str">
        <f>'E-2'!I156</f>
        <v>--</v>
      </c>
      <c r="L154" s="241" t="e">
        <f>VLOOKUP($B154,'CU-VI-RBC-2025'!$B$7:$J$390,8,FALSE)</f>
        <v>#N/A</v>
      </c>
      <c r="M154" s="235" t="e">
        <f t="shared" si="17"/>
        <v>#N/A</v>
      </c>
      <c r="N154" s="241" t="e">
        <f>VLOOKUP($B154,'CU-VI-RBC-2025'!$B$7:$J$390,9,FALSE)</f>
        <v>#N/A</v>
      </c>
      <c r="O154" s="150" t="e">
        <f t="shared" si="18"/>
        <v>#N/A</v>
      </c>
      <c r="P154" s="232" t="str">
        <f>'E-2'!J156</f>
        <v>--</v>
      </c>
      <c r="Q154" s="261" t="e">
        <f>VLOOKUP($B154,'CU-Acute-RBC-2024'!$B$5:$K$265,3,FALSE)</f>
        <v>#N/A</v>
      </c>
      <c r="R154" s="149" t="e">
        <f t="shared" si="19"/>
        <v>#N/A</v>
      </c>
      <c r="S154" s="148" t="str">
        <f>'E-2'!J156</f>
        <v>--</v>
      </c>
      <c r="T154" s="261" t="e">
        <f>VLOOKUP($B154,'CU-Acute-RBC-2024'!$B$5:$K$265,5,FALSE)</f>
        <v>#N/A</v>
      </c>
      <c r="U154" s="149" t="e">
        <f t="shared" si="20"/>
        <v>#N/A</v>
      </c>
    </row>
    <row r="155" spans="2:21">
      <c r="B155" s="239" t="str">
        <f>IF('E-2'!D157="Y",'E-2'!B157,"--")</f>
        <v>--</v>
      </c>
      <c r="C155" s="175" t="str">
        <f>IF('E-2'!D157="Y",'E-2'!C157,"--")</f>
        <v>--</v>
      </c>
      <c r="D155" s="240" t="str">
        <f>IF('E-2'!D157="Y",'E-2'!D157,"--")</f>
        <v>--</v>
      </c>
      <c r="E155" s="240" t="e">
        <f t="shared" si="14"/>
        <v>#N/A</v>
      </c>
      <c r="F155" s="233" t="str">
        <f>'E-2'!G157</f>
        <v>--</v>
      </c>
      <c r="G155" s="241" t="e">
        <f>VLOOKUP($B155,'CU-VI-RBC-2025'!$B$7:$J$390,3,FALSE)</f>
        <v>#N/A</v>
      </c>
      <c r="H155" s="234" t="e">
        <f t="shared" si="15"/>
        <v>#N/A</v>
      </c>
      <c r="I155" s="241" t="e">
        <f>VLOOKUP($B155,'CU-VI-RBC-2025'!$B$7:$J$390,4,FALSE)</f>
        <v>#N/A</v>
      </c>
      <c r="J155" s="150" t="e">
        <f t="shared" si="16"/>
        <v>#N/A</v>
      </c>
      <c r="K155" s="148" t="str">
        <f>'E-2'!I157</f>
        <v>--</v>
      </c>
      <c r="L155" s="241" t="e">
        <f>VLOOKUP($B155,'CU-VI-RBC-2025'!$B$7:$J$390,8,FALSE)</f>
        <v>#N/A</v>
      </c>
      <c r="M155" s="235" t="e">
        <f t="shared" si="17"/>
        <v>#N/A</v>
      </c>
      <c r="N155" s="241" t="e">
        <f>VLOOKUP($B155,'CU-VI-RBC-2025'!$B$7:$J$390,9,FALSE)</f>
        <v>#N/A</v>
      </c>
      <c r="O155" s="150" t="e">
        <f t="shared" si="18"/>
        <v>#N/A</v>
      </c>
      <c r="P155" s="232" t="str">
        <f>'E-2'!J157</f>
        <v>--</v>
      </c>
      <c r="Q155" s="261" t="e">
        <f>VLOOKUP($B155,'CU-Acute-RBC-2024'!$B$5:$K$265,3,FALSE)</f>
        <v>#N/A</v>
      </c>
      <c r="R155" s="149" t="e">
        <f t="shared" si="19"/>
        <v>#N/A</v>
      </c>
      <c r="S155" s="148" t="str">
        <f>'E-2'!J157</f>
        <v>--</v>
      </c>
      <c r="T155" s="261" t="e">
        <f>VLOOKUP($B155,'CU-Acute-RBC-2024'!$B$5:$K$265,5,FALSE)</f>
        <v>#N/A</v>
      </c>
      <c r="U155" s="149" t="e">
        <f t="shared" si="20"/>
        <v>#N/A</v>
      </c>
    </row>
    <row r="156" spans="2:21">
      <c r="B156" s="239" t="str">
        <f>IF('E-2'!D158="Y",'E-2'!B158,"--")</f>
        <v>--</v>
      </c>
      <c r="C156" s="175" t="str">
        <f>IF('E-2'!D158="Y",'E-2'!C158,"--")</f>
        <v>--</v>
      </c>
      <c r="D156" s="240" t="str">
        <f>IF('E-2'!D158="Y",'E-2'!D158,"--")</f>
        <v>--</v>
      </c>
      <c r="E156" s="240" t="e">
        <f t="shared" si="14"/>
        <v>#N/A</v>
      </c>
      <c r="F156" s="233" t="str">
        <f>'E-2'!G158</f>
        <v>--</v>
      </c>
      <c r="G156" s="241" t="e">
        <f>VLOOKUP($B156,'CU-VI-RBC-2025'!$B$7:$J$390,3,FALSE)</f>
        <v>#N/A</v>
      </c>
      <c r="H156" s="234" t="e">
        <f t="shared" si="15"/>
        <v>#N/A</v>
      </c>
      <c r="I156" s="241" t="e">
        <f>VLOOKUP($B156,'CU-VI-RBC-2025'!$B$7:$J$390,4,FALSE)</f>
        <v>#N/A</v>
      </c>
      <c r="J156" s="150" t="e">
        <f t="shared" si="16"/>
        <v>#N/A</v>
      </c>
      <c r="K156" s="148" t="str">
        <f>'E-2'!I158</f>
        <v>--</v>
      </c>
      <c r="L156" s="241" t="e">
        <f>VLOOKUP($B156,'CU-VI-RBC-2025'!$B$7:$J$390,8,FALSE)</f>
        <v>#N/A</v>
      </c>
      <c r="M156" s="235" t="e">
        <f t="shared" si="17"/>
        <v>#N/A</v>
      </c>
      <c r="N156" s="241" t="e">
        <f>VLOOKUP($B156,'CU-VI-RBC-2025'!$B$7:$J$390,9,FALSE)</f>
        <v>#N/A</v>
      </c>
      <c r="O156" s="150" t="e">
        <f t="shared" si="18"/>
        <v>#N/A</v>
      </c>
      <c r="P156" s="232" t="str">
        <f>'E-2'!J158</f>
        <v>--</v>
      </c>
      <c r="Q156" s="261" t="e">
        <f>VLOOKUP($B156,'CU-Acute-RBC-2024'!$B$5:$K$265,3,FALSE)</f>
        <v>#N/A</v>
      </c>
      <c r="R156" s="149" t="e">
        <f t="shared" si="19"/>
        <v>#N/A</v>
      </c>
      <c r="S156" s="148" t="str">
        <f>'E-2'!J158</f>
        <v>--</v>
      </c>
      <c r="T156" s="261" t="e">
        <f>VLOOKUP($B156,'CU-Acute-RBC-2024'!$B$5:$K$265,5,FALSE)</f>
        <v>#N/A</v>
      </c>
      <c r="U156" s="149" t="e">
        <f t="shared" si="20"/>
        <v>#N/A</v>
      </c>
    </row>
    <row r="157" spans="2:21">
      <c r="B157" s="239" t="str">
        <f>IF('E-2'!D159="Y",'E-2'!B159,"--")</f>
        <v>--</v>
      </c>
      <c r="C157" s="175" t="str">
        <f>IF('E-2'!D159="Y",'E-2'!C159,"--")</f>
        <v>--</v>
      </c>
      <c r="D157" s="240" t="str">
        <f>IF('E-2'!D159="Y",'E-2'!D159,"--")</f>
        <v>--</v>
      </c>
      <c r="E157" s="240" t="e">
        <f t="shared" si="14"/>
        <v>#N/A</v>
      </c>
      <c r="F157" s="233" t="str">
        <f>'E-2'!G159</f>
        <v>--</v>
      </c>
      <c r="G157" s="241" t="e">
        <f>VLOOKUP($B157,'CU-VI-RBC-2025'!$B$7:$J$390,3,FALSE)</f>
        <v>#N/A</v>
      </c>
      <c r="H157" s="234" t="e">
        <f t="shared" si="15"/>
        <v>#N/A</v>
      </c>
      <c r="I157" s="241" t="e">
        <f>VLOOKUP($B157,'CU-VI-RBC-2025'!$B$7:$J$390,4,FALSE)</f>
        <v>#N/A</v>
      </c>
      <c r="J157" s="150" t="e">
        <f t="shared" si="16"/>
        <v>#N/A</v>
      </c>
      <c r="K157" s="148" t="str">
        <f>'E-2'!I159</f>
        <v>--</v>
      </c>
      <c r="L157" s="241" t="e">
        <f>VLOOKUP($B157,'CU-VI-RBC-2025'!$B$7:$J$390,8,FALSE)</f>
        <v>#N/A</v>
      </c>
      <c r="M157" s="235" t="e">
        <f t="shared" si="17"/>
        <v>#N/A</v>
      </c>
      <c r="N157" s="241" t="e">
        <f>VLOOKUP($B157,'CU-VI-RBC-2025'!$B$7:$J$390,9,FALSE)</f>
        <v>#N/A</v>
      </c>
      <c r="O157" s="150" t="e">
        <f t="shared" si="18"/>
        <v>#N/A</v>
      </c>
      <c r="P157" s="232" t="str">
        <f>'E-2'!J159</f>
        <v>--</v>
      </c>
      <c r="Q157" s="261" t="e">
        <f>VLOOKUP($B157,'CU-Acute-RBC-2024'!$B$5:$K$265,3,FALSE)</f>
        <v>#N/A</v>
      </c>
      <c r="R157" s="149" t="e">
        <f t="shared" si="19"/>
        <v>#N/A</v>
      </c>
      <c r="S157" s="148" t="str">
        <f>'E-2'!J159</f>
        <v>--</v>
      </c>
      <c r="T157" s="261" t="e">
        <f>VLOOKUP($B157,'CU-Acute-RBC-2024'!$B$5:$K$265,5,FALSE)</f>
        <v>#N/A</v>
      </c>
      <c r="U157" s="149" t="e">
        <f t="shared" si="20"/>
        <v>#N/A</v>
      </c>
    </row>
    <row r="158" spans="2:21">
      <c r="B158" s="239" t="str">
        <f>IF('E-2'!D160="Y",'E-2'!B160,"--")</f>
        <v>--</v>
      </c>
      <c r="C158" s="175" t="str">
        <f>IF('E-2'!D160="Y",'E-2'!C160,"--")</f>
        <v>--</v>
      </c>
      <c r="D158" s="240" t="str">
        <f>IF('E-2'!D160="Y",'E-2'!D160,"--")</f>
        <v>--</v>
      </c>
      <c r="E158" s="240" t="e">
        <f t="shared" si="14"/>
        <v>#N/A</v>
      </c>
      <c r="F158" s="233" t="str">
        <f>'E-2'!G160</f>
        <v>--</v>
      </c>
      <c r="G158" s="241" t="e">
        <f>VLOOKUP($B158,'CU-VI-RBC-2025'!$B$7:$J$390,3,FALSE)</f>
        <v>#N/A</v>
      </c>
      <c r="H158" s="234" t="e">
        <f t="shared" si="15"/>
        <v>#N/A</v>
      </c>
      <c r="I158" s="241" t="e">
        <f>VLOOKUP($B158,'CU-VI-RBC-2025'!$B$7:$J$390,4,FALSE)</f>
        <v>#N/A</v>
      </c>
      <c r="J158" s="150" t="e">
        <f t="shared" si="16"/>
        <v>#N/A</v>
      </c>
      <c r="K158" s="148" t="str">
        <f>'E-2'!I160</f>
        <v>--</v>
      </c>
      <c r="L158" s="241" t="e">
        <f>VLOOKUP($B158,'CU-VI-RBC-2025'!$B$7:$J$390,8,FALSE)</f>
        <v>#N/A</v>
      </c>
      <c r="M158" s="235" t="e">
        <f t="shared" si="17"/>
        <v>#N/A</v>
      </c>
      <c r="N158" s="241" t="e">
        <f>VLOOKUP($B158,'CU-VI-RBC-2025'!$B$7:$J$390,9,FALSE)</f>
        <v>#N/A</v>
      </c>
      <c r="O158" s="150" t="e">
        <f t="shared" si="18"/>
        <v>#N/A</v>
      </c>
      <c r="P158" s="232" t="str">
        <f>'E-2'!J160</f>
        <v>--</v>
      </c>
      <c r="Q158" s="261" t="e">
        <f>VLOOKUP($B158,'CU-Acute-RBC-2024'!$B$5:$K$265,3,FALSE)</f>
        <v>#N/A</v>
      </c>
      <c r="R158" s="149" t="e">
        <f t="shared" si="19"/>
        <v>#N/A</v>
      </c>
      <c r="S158" s="148" t="str">
        <f>'E-2'!J160</f>
        <v>--</v>
      </c>
      <c r="T158" s="261" t="e">
        <f>VLOOKUP($B158,'CU-Acute-RBC-2024'!$B$5:$K$265,5,FALSE)</f>
        <v>#N/A</v>
      </c>
      <c r="U158" s="149" t="e">
        <f t="shared" si="20"/>
        <v>#N/A</v>
      </c>
    </row>
    <row r="159" spans="2:21">
      <c r="B159" s="239" t="str">
        <f>IF('E-2'!D161="Y",'E-2'!B161,"--")</f>
        <v>--</v>
      </c>
      <c r="C159" s="175" t="str">
        <f>IF('E-2'!D161="Y",'E-2'!C161,"--")</f>
        <v>--</v>
      </c>
      <c r="D159" s="240" t="str">
        <f>IF('E-2'!D161="Y",'E-2'!D161,"--")</f>
        <v>--</v>
      </c>
      <c r="E159" s="240" t="e">
        <f t="shared" si="14"/>
        <v>#N/A</v>
      </c>
      <c r="F159" s="233" t="str">
        <f>'E-2'!G161</f>
        <v>--</v>
      </c>
      <c r="G159" s="241" t="e">
        <f>VLOOKUP($B159,'CU-VI-RBC-2025'!$B$7:$J$390,3,FALSE)</f>
        <v>#N/A</v>
      </c>
      <c r="H159" s="234" t="e">
        <f t="shared" si="15"/>
        <v>#N/A</v>
      </c>
      <c r="I159" s="241" t="e">
        <f>VLOOKUP($B159,'CU-VI-RBC-2025'!$B$7:$J$390,4,FALSE)</f>
        <v>#N/A</v>
      </c>
      <c r="J159" s="150" t="e">
        <f t="shared" si="16"/>
        <v>#N/A</v>
      </c>
      <c r="K159" s="148" t="str">
        <f>'E-2'!I161</f>
        <v>--</v>
      </c>
      <c r="L159" s="241" t="e">
        <f>VLOOKUP($B159,'CU-VI-RBC-2025'!$B$7:$J$390,8,FALSE)</f>
        <v>#N/A</v>
      </c>
      <c r="M159" s="235" t="e">
        <f t="shared" si="17"/>
        <v>#N/A</v>
      </c>
      <c r="N159" s="241" t="e">
        <f>VLOOKUP($B159,'CU-VI-RBC-2025'!$B$7:$J$390,9,FALSE)</f>
        <v>#N/A</v>
      </c>
      <c r="O159" s="150" t="e">
        <f t="shared" si="18"/>
        <v>#N/A</v>
      </c>
      <c r="P159" s="232" t="str">
        <f>'E-2'!J161</f>
        <v>--</v>
      </c>
      <c r="Q159" s="261" t="e">
        <f>VLOOKUP($B159,'CU-Acute-RBC-2024'!$B$5:$K$265,3,FALSE)</f>
        <v>#N/A</v>
      </c>
      <c r="R159" s="149" t="e">
        <f t="shared" si="19"/>
        <v>#N/A</v>
      </c>
      <c r="S159" s="148" t="str">
        <f>'E-2'!J161</f>
        <v>--</v>
      </c>
      <c r="T159" s="261" t="e">
        <f>VLOOKUP($B159,'CU-Acute-RBC-2024'!$B$5:$K$265,5,FALSE)</f>
        <v>#N/A</v>
      </c>
      <c r="U159" s="149" t="e">
        <f t="shared" si="20"/>
        <v>#N/A</v>
      </c>
    </row>
    <row r="160" spans="2:21">
      <c r="B160" s="239" t="str">
        <f>IF('E-2'!D162="Y",'E-2'!B162,"--")</f>
        <v>--</v>
      </c>
      <c r="C160" s="175" t="str">
        <f>IF('E-2'!D162="Y",'E-2'!C162,"--")</f>
        <v>--</v>
      </c>
      <c r="D160" s="240" t="str">
        <f>IF('E-2'!D162="Y",'E-2'!D162,"--")</f>
        <v>--</v>
      </c>
      <c r="E160" s="240" t="e">
        <f t="shared" si="14"/>
        <v>#N/A</v>
      </c>
      <c r="F160" s="233" t="str">
        <f>'E-2'!G162</f>
        <v>--</v>
      </c>
      <c r="G160" s="241" t="e">
        <f>VLOOKUP($B160,'CU-VI-RBC-2025'!$B$7:$J$390,3,FALSE)</f>
        <v>#N/A</v>
      </c>
      <c r="H160" s="234" t="e">
        <f t="shared" si="15"/>
        <v>#N/A</v>
      </c>
      <c r="I160" s="241" t="e">
        <f>VLOOKUP($B160,'CU-VI-RBC-2025'!$B$7:$J$390,4,FALSE)</f>
        <v>#N/A</v>
      </c>
      <c r="J160" s="150" t="e">
        <f t="shared" si="16"/>
        <v>#N/A</v>
      </c>
      <c r="K160" s="148" t="str">
        <f>'E-2'!I162</f>
        <v>--</v>
      </c>
      <c r="L160" s="241" t="e">
        <f>VLOOKUP($B160,'CU-VI-RBC-2025'!$B$7:$J$390,8,FALSE)</f>
        <v>#N/A</v>
      </c>
      <c r="M160" s="235" t="e">
        <f t="shared" si="17"/>
        <v>#N/A</v>
      </c>
      <c r="N160" s="241" t="e">
        <f>VLOOKUP($B160,'CU-VI-RBC-2025'!$B$7:$J$390,9,FALSE)</f>
        <v>#N/A</v>
      </c>
      <c r="O160" s="150" t="e">
        <f t="shared" si="18"/>
        <v>#N/A</v>
      </c>
      <c r="P160" s="232" t="str">
        <f>'E-2'!J162</f>
        <v>--</v>
      </c>
      <c r="Q160" s="261" t="e">
        <f>VLOOKUP($B160,'CU-Acute-RBC-2024'!$B$5:$K$265,3,FALSE)</f>
        <v>#N/A</v>
      </c>
      <c r="R160" s="149" t="e">
        <f t="shared" si="19"/>
        <v>#N/A</v>
      </c>
      <c r="S160" s="148" t="str">
        <f>'E-2'!J162</f>
        <v>--</v>
      </c>
      <c r="T160" s="261" t="e">
        <f>VLOOKUP($B160,'CU-Acute-RBC-2024'!$B$5:$K$265,5,FALSE)</f>
        <v>#N/A</v>
      </c>
      <c r="U160" s="149" t="e">
        <f t="shared" si="20"/>
        <v>#N/A</v>
      </c>
    </row>
    <row r="161" spans="2:21">
      <c r="B161" s="239" t="str">
        <f>IF('E-2'!D163="Y",'E-2'!B163,"--")</f>
        <v>--</v>
      </c>
      <c r="C161" s="175" t="str">
        <f>IF('E-2'!D163="Y",'E-2'!C163,"--")</f>
        <v>--</v>
      </c>
      <c r="D161" s="240" t="str">
        <f>IF('E-2'!D163="Y",'E-2'!D163,"--")</f>
        <v>--</v>
      </c>
      <c r="E161" s="240" t="e">
        <f t="shared" si="14"/>
        <v>#N/A</v>
      </c>
      <c r="F161" s="233" t="str">
        <f>'E-2'!G163</f>
        <v>--</v>
      </c>
      <c r="G161" s="241" t="e">
        <f>VLOOKUP($B161,'CU-VI-RBC-2025'!$B$7:$J$390,3,FALSE)</f>
        <v>#N/A</v>
      </c>
      <c r="H161" s="234" t="e">
        <f t="shared" si="15"/>
        <v>#N/A</v>
      </c>
      <c r="I161" s="241" t="e">
        <f>VLOOKUP($B161,'CU-VI-RBC-2025'!$B$7:$J$390,4,FALSE)</f>
        <v>#N/A</v>
      </c>
      <c r="J161" s="150" t="e">
        <f t="shared" si="16"/>
        <v>#N/A</v>
      </c>
      <c r="K161" s="148" t="str">
        <f>'E-2'!I163</f>
        <v>--</v>
      </c>
      <c r="L161" s="241" t="e">
        <f>VLOOKUP($B161,'CU-VI-RBC-2025'!$B$7:$J$390,8,FALSE)</f>
        <v>#N/A</v>
      </c>
      <c r="M161" s="235" t="e">
        <f t="shared" si="17"/>
        <v>#N/A</v>
      </c>
      <c r="N161" s="241" t="e">
        <f>VLOOKUP($B161,'CU-VI-RBC-2025'!$B$7:$J$390,9,FALSE)</f>
        <v>#N/A</v>
      </c>
      <c r="O161" s="150" t="e">
        <f t="shared" si="18"/>
        <v>#N/A</v>
      </c>
      <c r="P161" s="232" t="str">
        <f>'E-2'!J163</f>
        <v>--</v>
      </c>
      <c r="Q161" s="261" t="e">
        <f>VLOOKUP($B161,'CU-Acute-RBC-2024'!$B$5:$K$265,3,FALSE)</f>
        <v>#N/A</v>
      </c>
      <c r="R161" s="149" t="e">
        <f t="shared" si="19"/>
        <v>#N/A</v>
      </c>
      <c r="S161" s="148" t="str">
        <f>'E-2'!J163</f>
        <v>--</v>
      </c>
      <c r="T161" s="261" t="e">
        <f>VLOOKUP($B161,'CU-Acute-RBC-2024'!$B$5:$K$265,5,FALSE)</f>
        <v>#N/A</v>
      </c>
      <c r="U161" s="149" t="e">
        <f t="shared" si="20"/>
        <v>#N/A</v>
      </c>
    </row>
    <row r="162" spans="2:21">
      <c r="B162" s="239" t="str">
        <f>IF('E-2'!D164="Y",'E-2'!B164,"--")</f>
        <v>--</v>
      </c>
      <c r="C162" s="175" t="str">
        <f>IF('E-2'!D164="Y",'E-2'!C164,"--")</f>
        <v>--</v>
      </c>
      <c r="D162" s="240" t="str">
        <f>IF('E-2'!D164="Y",'E-2'!D164,"--")</f>
        <v>--</v>
      </c>
      <c r="E162" s="240" t="e">
        <f t="shared" si="14"/>
        <v>#N/A</v>
      </c>
      <c r="F162" s="233" t="str">
        <f>'E-2'!G164</f>
        <v>--</v>
      </c>
      <c r="G162" s="241" t="e">
        <f>VLOOKUP($B162,'CU-VI-RBC-2025'!$B$7:$J$390,3,FALSE)</f>
        <v>#N/A</v>
      </c>
      <c r="H162" s="234" t="e">
        <f t="shared" si="15"/>
        <v>#N/A</v>
      </c>
      <c r="I162" s="241" t="e">
        <f>VLOOKUP($B162,'CU-VI-RBC-2025'!$B$7:$J$390,4,FALSE)</f>
        <v>#N/A</v>
      </c>
      <c r="J162" s="150" t="e">
        <f t="shared" si="16"/>
        <v>#N/A</v>
      </c>
      <c r="K162" s="148" t="str">
        <f>'E-2'!I164</f>
        <v>--</v>
      </c>
      <c r="L162" s="241" t="e">
        <f>VLOOKUP($B162,'CU-VI-RBC-2025'!$B$7:$J$390,8,FALSE)</f>
        <v>#N/A</v>
      </c>
      <c r="M162" s="235" t="e">
        <f t="shared" si="17"/>
        <v>#N/A</v>
      </c>
      <c r="N162" s="241" t="e">
        <f>VLOOKUP($B162,'CU-VI-RBC-2025'!$B$7:$J$390,9,FALSE)</f>
        <v>#N/A</v>
      </c>
      <c r="O162" s="150" t="e">
        <f t="shared" si="18"/>
        <v>#N/A</v>
      </c>
      <c r="P162" s="232" t="str">
        <f>'E-2'!J164</f>
        <v>--</v>
      </c>
      <c r="Q162" s="261" t="e">
        <f>VLOOKUP($B162,'CU-Acute-RBC-2024'!$B$5:$K$265,3,FALSE)</f>
        <v>#N/A</v>
      </c>
      <c r="R162" s="149" t="e">
        <f t="shared" si="19"/>
        <v>#N/A</v>
      </c>
      <c r="S162" s="148" t="str">
        <f>'E-2'!J164</f>
        <v>--</v>
      </c>
      <c r="T162" s="261" t="e">
        <f>VLOOKUP($B162,'CU-Acute-RBC-2024'!$B$5:$K$265,5,FALSE)</f>
        <v>#N/A</v>
      </c>
      <c r="U162" s="149" t="e">
        <f t="shared" si="20"/>
        <v>#N/A</v>
      </c>
    </row>
    <row r="163" spans="2:21">
      <c r="B163" s="239" t="str">
        <f>IF('E-2'!D165="Y",'E-2'!B165,"--")</f>
        <v>--</v>
      </c>
      <c r="C163" s="175" t="str">
        <f>IF('E-2'!D165="Y",'E-2'!C165,"--")</f>
        <v>--</v>
      </c>
      <c r="D163" s="240" t="str">
        <f>IF('E-2'!D165="Y",'E-2'!D165,"--")</f>
        <v>--</v>
      </c>
      <c r="E163" s="240" t="e">
        <f t="shared" si="14"/>
        <v>#N/A</v>
      </c>
      <c r="F163" s="233" t="str">
        <f>'E-2'!G165</f>
        <v>--</v>
      </c>
      <c r="G163" s="241" t="e">
        <f>VLOOKUP($B163,'CU-VI-RBC-2025'!$B$7:$J$390,3,FALSE)</f>
        <v>#N/A</v>
      </c>
      <c r="H163" s="234" t="e">
        <f t="shared" si="15"/>
        <v>#N/A</v>
      </c>
      <c r="I163" s="241" t="e">
        <f>VLOOKUP($B163,'CU-VI-RBC-2025'!$B$7:$J$390,4,FALSE)</f>
        <v>#N/A</v>
      </c>
      <c r="J163" s="150" t="e">
        <f t="shared" si="16"/>
        <v>#N/A</v>
      </c>
      <c r="K163" s="148" t="str">
        <f>'E-2'!I165</f>
        <v>--</v>
      </c>
      <c r="L163" s="241" t="e">
        <f>VLOOKUP($B163,'CU-VI-RBC-2025'!$B$7:$J$390,8,FALSE)</f>
        <v>#N/A</v>
      </c>
      <c r="M163" s="235" t="e">
        <f t="shared" si="17"/>
        <v>#N/A</v>
      </c>
      <c r="N163" s="241" t="e">
        <f>VLOOKUP($B163,'CU-VI-RBC-2025'!$B$7:$J$390,9,FALSE)</f>
        <v>#N/A</v>
      </c>
      <c r="O163" s="150" t="e">
        <f t="shared" si="18"/>
        <v>#N/A</v>
      </c>
      <c r="P163" s="232" t="str">
        <f>'E-2'!J165</f>
        <v>--</v>
      </c>
      <c r="Q163" s="261" t="e">
        <f>VLOOKUP($B163,'CU-Acute-RBC-2024'!$B$5:$K$265,3,FALSE)</f>
        <v>#N/A</v>
      </c>
      <c r="R163" s="149" t="e">
        <f t="shared" si="19"/>
        <v>#N/A</v>
      </c>
      <c r="S163" s="148" t="str">
        <f>'E-2'!J165</f>
        <v>--</v>
      </c>
      <c r="T163" s="261" t="e">
        <f>VLOOKUP($B163,'CU-Acute-RBC-2024'!$B$5:$K$265,5,FALSE)</f>
        <v>#N/A</v>
      </c>
      <c r="U163" s="149" t="e">
        <f t="shared" si="20"/>
        <v>#N/A</v>
      </c>
    </row>
    <row r="164" spans="2:21">
      <c r="B164" s="239" t="str">
        <f>IF('E-2'!D166="Y",'E-2'!B166,"--")</f>
        <v>--</v>
      </c>
      <c r="C164" s="175" t="str">
        <f>IF('E-2'!D166="Y",'E-2'!C166,"--")</f>
        <v>--</v>
      </c>
      <c r="D164" s="240" t="str">
        <f>IF('E-2'!D166="Y",'E-2'!D166,"--")</f>
        <v>--</v>
      </c>
      <c r="E164" s="240" t="e">
        <f t="shared" si="14"/>
        <v>#N/A</v>
      </c>
      <c r="F164" s="233" t="str">
        <f>'E-2'!G166</f>
        <v>--</v>
      </c>
      <c r="G164" s="241" t="e">
        <f>VLOOKUP($B164,'CU-VI-RBC-2025'!$B$7:$J$390,3,FALSE)</f>
        <v>#N/A</v>
      </c>
      <c r="H164" s="234" t="e">
        <f t="shared" si="15"/>
        <v>#N/A</v>
      </c>
      <c r="I164" s="241" t="e">
        <f>VLOOKUP($B164,'CU-VI-RBC-2025'!$B$7:$J$390,4,FALSE)</f>
        <v>#N/A</v>
      </c>
      <c r="J164" s="150" t="e">
        <f t="shared" si="16"/>
        <v>#N/A</v>
      </c>
      <c r="K164" s="148" t="str">
        <f>'E-2'!I166</f>
        <v>--</v>
      </c>
      <c r="L164" s="241" t="e">
        <f>VLOOKUP($B164,'CU-VI-RBC-2025'!$B$7:$J$390,8,FALSE)</f>
        <v>#N/A</v>
      </c>
      <c r="M164" s="235" t="e">
        <f t="shared" si="17"/>
        <v>#N/A</v>
      </c>
      <c r="N164" s="241" t="e">
        <f>VLOOKUP($B164,'CU-VI-RBC-2025'!$B$7:$J$390,9,FALSE)</f>
        <v>#N/A</v>
      </c>
      <c r="O164" s="150" t="e">
        <f t="shared" si="18"/>
        <v>#N/A</v>
      </c>
      <c r="P164" s="232" t="str">
        <f>'E-2'!J166</f>
        <v>--</v>
      </c>
      <c r="Q164" s="261" t="e">
        <f>VLOOKUP($B164,'CU-Acute-RBC-2024'!$B$5:$K$265,3,FALSE)</f>
        <v>#N/A</v>
      </c>
      <c r="R164" s="149" t="e">
        <f t="shared" si="19"/>
        <v>#N/A</v>
      </c>
      <c r="S164" s="148" t="str">
        <f>'E-2'!J166</f>
        <v>--</v>
      </c>
      <c r="T164" s="261" t="e">
        <f>VLOOKUP($B164,'CU-Acute-RBC-2024'!$B$5:$K$265,5,FALSE)</f>
        <v>#N/A</v>
      </c>
      <c r="U164" s="149" t="e">
        <f t="shared" si="20"/>
        <v>#N/A</v>
      </c>
    </row>
    <row r="165" spans="2:21">
      <c r="B165" s="239" t="str">
        <f>IF('E-2'!D167="Y",'E-2'!B167,"--")</f>
        <v>--</v>
      </c>
      <c r="C165" s="175" t="str">
        <f>IF('E-2'!D167="Y",'E-2'!C167,"--")</f>
        <v>--</v>
      </c>
      <c r="D165" s="240" t="str">
        <f>IF('E-2'!D167="Y",'E-2'!D167,"--")</f>
        <v>--</v>
      </c>
      <c r="E165" s="240" t="e">
        <f t="shared" si="14"/>
        <v>#N/A</v>
      </c>
      <c r="F165" s="233" t="str">
        <f>'E-2'!G167</f>
        <v>--</v>
      </c>
      <c r="G165" s="241" t="e">
        <f>VLOOKUP($B165,'CU-VI-RBC-2025'!$B$7:$J$390,3,FALSE)</f>
        <v>#N/A</v>
      </c>
      <c r="H165" s="234" t="e">
        <f t="shared" si="15"/>
        <v>#N/A</v>
      </c>
      <c r="I165" s="241" t="e">
        <f>VLOOKUP($B165,'CU-VI-RBC-2025'!$B$7:$J$390,4,FALSE)</f>
        <v>#N/A</v>
      </c>
      <c r="J165" s="150" t="e">
        <f t="shared" si="16"/>
        <v>#N/A</v>
      </c>
      <c r="K165" s="148" t="str">
        <f>'E-2'!I167</f>
        <v>--</v>
      </c>
      <c r="L165" s="241" t="e">
        <f>VLOOKUP($B165,'CU-VI-RBC-2025'!$B$7:$J$390,8,FALSE)</f>
        <v>#N/A</v>
      </c>
      <c r="M165" s="235" t="e">
        <f t="shared" si="17"/>
        <v>#N/A</v>
      </c>
      <c r="N165" s="241" t="e">
        <f>VLOOKUP($B165,'CU-VI-RBC-2025'!$B$7:$J$390,9,FALSE)</f>
        <v>#N/A</v>
      </c>
      <c r="O165" s="150" t="e">
        <f t="shared" si="18"/>
        <v>#N/A</v>
      </c>
      <c r="P165" s="232" t="str">
        <f>'E-2'!J167</f>
        <v>--</v>
      </c>
      <c r="Q165" s="261" t="e">
        <f>VLOOKUP($B165,'CU-Acute-RBC-2024'!$B$5:$K$265,3,FALSE)</f>
        <v>#N/A</v>
      </c>
      <c r="R165" s="149" t="e">
        <f t="shared" si="19"/>
        <v>#N/A</v>
      </c>
      <c r="S165" s="148" t="str">
        <f>'E-2'!J167</f>
        <v>--</v>
      </c>
      <c r="T165" s="261" t="e">
        <f>VLOOKUP($B165,'CU-Acute-RBC-2024'!$B$5:$K$265,5,FALSE)</f>
        <v>#N/A</v>
      </c>
      <c r="U165" s="149" t="e">
        <f t="shared" si="20"/>
        <v>#N/A</v>
      </c>
    </row>
    <row r="166" spans="2:21">
      <c r="B166" s="239" t="str">
        <f>IF('E-2'!D168="Y",'E-2'!B168,"--")</f>
        <v>--</v>
      </c>
      <c r="C166" s="175" t="str">
        <f>IF('E-2'!D168="Y",'E-2'!C168,"--")</f>
        <v>--</v>
      </c>
      <c r="D166" s="240" t="str">
        <f>IF('E-2'!D168="Y",'E-2'!D168,"--")</f>
        <v>--</v>
      </c>
      <c r="E166" s="240" t="e">
        <f t="shared" si="14"/>
        <v>#N/A</v>
      </c>
      <c r="F166" s="233" t="str">
        <f>'E-2'!G168</f>
        <v>--</v>
      </c>
      <c r="G166" s="241" t="e">
        <f>VLOOKUP($B166,'CU-VI-RBC-2025'!$B$7:$J$390,3,FALSE)</f>
        <v>#N/A</v>
      </c>
      <c r="H166" s="234" t="e">
        <f t="shared" si="15"/>
        <v>#N/A</v>
      </c>
      <c r="I166" s="241" t="e">
        <f>VLOOKUP($B166,'CU-VI-RBC-2025'!$B$7:$J$390,4,FALSE)</f>
        <v>#N/A</v>
      </c>
      <c r="J166" s="150" t="e">
        <f t="shared" si="16"/>
        <v>#N/A</v>
      </c>
      <c r="K166" s="148" t="str">
        <f>'E-2'!I168</f>
        <v>--</v>
      </c>
      <c r="L166" s="241" t="e">
        <f>VLOOKUP($B166,'CU-VI-RBC-2025'!$B$7:$J$390,8,FALSE)</f>
        <v>#N/A</v>
      </c>
      <c r="M166" s="235" t="e">
        <f t="shared" si="17"/>
        <v>#N/A</v>
      </c>
      <c r="N166" s="241" t="e">
        <f>VLOOKUP($B166,'CU-VI-RBC-2025'!$B$7:$J$390,9,FALSE)</f>
        <v>#N/A</v>
      </c>
      <c r="O166" s="150" t="e">
        <f t="shared" si="18"/>
        <v>#N/A</v>
      </c>
      <c r="P166" s="232" t="str">
        <f>'E-2'!J168</f>
        <v>--</v>
      </c>
      <c r="Q166" s="261" t="e">
        <f>VLOOKUP($B166,'CU-Acute-RBC-2024'!$B$5:$K$265,3,FALSE)</f>
        <v>#N/A</v>
      </c>
      <c r="R166" s="149" t="e">
        <f t="shared" si="19"/>
        <v>#N/A</v>
      </c>
      <c r="S166" s="148" t="str">
        <f>'E-2'!J168</f>
        <v>--</v>
      </c>
      <c r="T166" s="261" t="e">
        <f>VLOOKUP($B166,'CU-Acute-RBC-2024'!$B$5:$K$265,5,FALSE)</f>
        <v>#N/A</v>
      </c>
      <c r="U166" s="149" t="e">
        <f t="shared" si="20"/>
        <v>#N/A</v>
      </c>
    </row>
    <row r="167" spans="2:21">
      <c r="B167" s="239" t="str">
        <f>IF('E-2'!D169="Y",'E-2'!B169,"--")</f>
        <v>--</v>
      </c>
      <c r="C167" s="175" t="str">
        <f>IF('E-2'!D169="Y",'E-2'!C169,"--")</f>
        <v>--</v>
      </c>
      <c r="D167" s="240" t="str">
        <f>IF('E-2'!D169="Y",'E-2'!D169,"--")</f>
        <v>--</v>
      </c>
      <c r="E167" s="240" t="e">
        <f t="shared" si="14"/>
        <v>#N/A</v>
      </c>
      <c r="F167" s="233" t="str">
        <f>'E-2'!G169</f>
        <v>--</v>
      </c>
      <c r="G167" s="241" t="e">
        <f>VLOOKUP($B167,'CU-VI-RBC-2025'!$B$7:$J$390,3,FALSE)</f>
        <v>#N/A</v>
      </c>
      <c r="H167" s="234" t="e">
        <f t="shared" si="15"/>
        <v>#N/A</v>
      </c>
      <c r="I167" s="241" t="e">
        <f>VLOOKUP($B167,'CU-VI-RBC-2025'!$B$7:$J$390,4,FALSE)</f>
        <v>#N/A</v>
      </c>
      <c r="J167" s="150" t="e">
        <f t="shared" si="16"/>
        <v>#N/A</v>
      </c>
      <c r="K167" s="148" t="str">
        <f>'E-2'!I169</f>
        <v>--</v>
      </c>
      <c r="L167" s="241" t="e">
        <f>VLOOKUP($B167,'CU-VI-RBC-2025'!$B$7:$J$390,8,FALSE)</f>
        <v>#N/A</v>
      </c>
      <c r="M167" s="235" t="e">
        <f t="shared" si="17"/>
        <v>#N/A</v>
      </c>
      <c r="N167" s="241" t="e">
        <f>VLOOKUP($B167,'CU-VI-RBC-2025'!$B$7:$J$390,9,FALSE)</f>
        <v>#N/A</v>
      </c>
      <c r="O167" s="150" t="e">
        <f t="shared" si="18"/>
        <v>#N/A</v>
      </c>
      <c r="P167" s="232" t="str">
        <f>'E-2'!J169</f>
        <v>--</v>
      </c>
      <c r="Q167" s="261" t="e">
        <f>VLOOKUP($B167,'CU-Acute-RBC-2024'!$B$5:$K$265,3,FALSE)</f>
        <v>#N/A</v>
      </c>
      <c r="R167" s="149" t="e">
        <f t="shared" si="19"/>
        <v>#N/A</v>
      </c>
      <c r="S167" s="148" t="str">
        <f>'E-2'!J169</f>
        <v>--</v>
      </c>
      <c r="T167" s="261" t="e">
        <f>VLOOKUP($B167,'CU-Acute-RBC-2024'!$B$5:$K$265,5,FALSE)</f>
        <v>#N/A</v>
      </c>
      <c r="U167" s="149" t="e">
        <f t="shared" si="20"/>
        <v>#N/A</v>
      </c>
    </row>
    <row r="168" spans="2:21">
      <c r="B168" s="239" t="str">
        <f>IF('E-2'!D170="Y",'E-2'!B170,"--")</f>
        <v>--</v>
      </c>
      <c r="C168" s="175" t="str">
        <f>IF('E-2'!D170="Y",'E-2'!C170,"--")</f>
        <v>--</v>
      </c>
      <c r="D168" s="240" t="str">
        <f>IF('E-2'!D170="Y",'E-2'!D170,"--")</f>
        <v>--</v>
      </c>
      <c r="E168" s="240" t="e">
        <f t="shared" si="14"/>
        <v>#N/A</v>
      </c>
      <c r="F168" s="233" t="str">
        <f>'E-2'!G170</f>
        <v>--</v>
      </c>
      <c r="G168" s="241" t="e">
        <f>VLOOKUP($B168,'CU-VI-RBC-2025'!$B$7:$J$390,3,FALSE)</f>
        <v>#N/A</v>
      </c>
      <c r="H168" s="234" t="e">
        <f t="shared" si="15"/>
        <v>#N/A</v>
      </c>
      <c r="I168" s="241" t="e">
        <f>VLOOKUP($B168,'CU-VI-RBC-2025'!$B$7:$J$390,4,FALSE)</f>
        <v>#N/A</v>
      </c>
      <c r="J168" s="150" t="e">
        <f t="shared" si="16"/>
        <v>#N/A</v>
      </c>
      <c r="K168" s="148" t="str">
        <f>'E-2'!I170</f>
        <v>--</v>
      </c>
      <c r="L168" s="241" t="e">
        <f>VLOOKUP($B168,'CU-VI-RBC-2025'!$B$7:$J$390,8,FALSE)</f>
        <v>#N/A</v>
      </c>
      <c r="M168" s="235" t="e">
        <f t="shared" si="17"/>
        <v>#N/A</v>
      </c>
      <c r="N168" s="241" t="e">
        <f>VLOOKUP($B168,'CU-VI-RBC-2025'!$B$7:$J$390,9,FALSE)</f>
        <v>#N/A</v>
      </c>
      <c r="O168" s="150" t="e">
        <f t="shared" si="18"/>
        <v>#N/A</v>
      </c>
      <c r="P168" s="232" t="str">
        <f>'E-2'!J170</f>
        <v>--</v>
      </c>
      <c r="Q168" s="261" t="e">
        <f>VLOOKUP($B168,'CU-Acute-RBC-2024'!$B$5:$K$265,3,FALSE)</f>
        <v>#N/A</v>
      </c>
      <c r="R168" s="149" t="e">
        <f t="shared" si="19"/>
        <v>#N/A</v>
      </c>
      <c r="S168" s="148" t="str">
        <f>'E-2'!J170</f>
        <v>--</v>
      </c>
      <c r="T168" s="261" t="e">
        <f>VLOOKUP($B168,'CU-Acute-RBC-2024'!$B$5:$K$265,5,FALSE)</f>
        <v>#N/A</v>
      </c>
      <c r="U168" s="149" t="e">
        <f t="shared" si="20"/>
        <v>#N/A</v>
      </c>
    </row>
    <row r="169" spans="2:21">
      <c r="B169" s="239" t="str">
        <f>IF('E-2'!D171="Y",'E-2'!B171,"--")</f>
        <v>--</v>
      </c>
      <c r="C169" s="175" t="str">
        <f>IF('E-2'!D171="Y",'E-2'!C171,"--")</f>
        <v>--</v>
      </c>
      <c r="D169" s="240" t="str">
        <f>IF('E-2'!D171="Y",'E-2'!D171,"--")</f>
        <v>--</v>
      </c>
      <c r="E169" s="240" t="e">
        <f t="shared" si="14"/>
        <v>#N/A</v>
      </c>
      <c r="F169" s="233" t="str">
        <f>'E-2'!G171</f>
        <v>--</v>
      </c>
      <c r="G169" s="241" t="e">
        <f>VLOOKUP($B169,'CU-VI-RBC-2025'!$B$7:$J$390,3,FALSE)</f>
        <v>#N/A</v>
      </c>
      <c r="H169" s="234" t="e">
        <f t="shared" si="15"/>
        <v>#N/A</v>
      </c>
      <c r="I169" s="241" t="e">
        <f>VLOOKUP($B169,'CU-VI-RBC-2025'!$B$7:$J$390,4,FALSE)</f>
        <v>#N/A</v>
      </c>
      <c r="J169" s="150" t="e">
        <f t="shared" si="16"/>
        <v>#N/A</v>
      </c>
      <c r="K169" s="148" t="str">
        <f>'E-2'!I171</f>
        <v>--</v>
      </c>
      <c r="L169" s="241" t="e">
        <f>VLOOKUP($B169,'CU-VI-RBC-2025'!$B$7:$J$390,8,FALSE)</f>
        <v>#N/A</v>
      </c>
      <c r="M169" s="235" t="e">
        <f t="shared" si="17"/>
        <v>#N/A</v>
      </c>
      <c r="N169" s="241" t="e">
        <f>VLOOKUP($B169,'CU-VI-RBC-2025'!$B$7:$J$390,9,FALSE)</f>
        <v>#N/A</v>
      </c>
      <c r="O169" s="150" t="e">
        <f t="shared" si="18"/>
        <v>#N/A</v>
      </c>
      <c r="P169" s="232" t="str">
        <f>'E-2'!J171</f>
        <v>--</v>
      </c>
      <c r="Q169" s="261" t="e">
        <f>VLOOKUP($B169,'CU-Acute-RBC-2024'!$B$5:$K$265,3,FALSE)</f>
        <v>#N/A</v>
      </c>
      <c r="R169" s="149" t="e">
        <f t="shared" si="19"/>
        <v>#N/A</v>
      </c>
      <c r="S169" s="148" t="str">
        <f>'E-2'!J171</f>
        <v>--</v>
      </c>
      <c r="T169" s="261" t="e">
        <f>VLOOKUP($B169,'CU-Acute-RBC-2024'!$B$5:$K$265,5,FALSE)</f>
        <v>#N/A</v>
      </c>
      <c r="U169" s="149" t="e">
        <f t="shared" si="20"/>
        <v>#N/A</v>
      </c>
    </row>
    <row r="170" spans="2:21">
      <c r="B170" s="239" t="str">
        <f>IF('E-2'!D172="Y",'E-2'!B172,"--")</f>
        <v>--</v>
      </c>
      <c r="C170" s="175" t="str">
        <f>IF('E-2'!D172="Y",'E-2'!C172,"--")</f>
        <v>--</v>
      </c>
      <c r="D170" s="240" t="str">
        <f>IF('E-2'!D172="Y",'E-2'!D172,"--")</f>
        <v>--</v>
      </c>
      <c r="E170" s="240" t="e">
        <f t="shared" si="14"/>
        <v>#N/A</v>
      </c>
      <c r="F170" s="233" t="str">
        <f>'E-2'!G172</f>
        <v>--</v>
      </c>
      <c r="G170" s="241" t="e">
        <f>VLOOKUP($B170,'CU-VI-RBC-2025'!$B$7:$J$390,3,FALSE)</f>
        <v>#N/A</v>
      </c>
      <c r="H170" s="234" t="e">
        <f t="shared" si="15"/>
        <v>#N/A</v>
      </c>
      <c r="I170" s="241" t="e">
        <f>VLOOKUP($B170,'CU-VI-RBC-2025'!$B$7:$J$390,4,FALSE)</f>
        <v>#N/A</v>
      </c>
      <c r="J170" s="150" t="e">
        <f t="shared" si="16"/>
        <v>#N/A</v>
      </c>
      <c r="K170" s="148" t="str">
        <f>'E-2'!I172</f>
        <v>--</v>
      </c>
      <c r="L170" s="241" t="e">
        <f>VLOOKUP($B170,'CU-VI-RBC-2025'!$B$7:$J$390,8,FALSE)</f>
        <v>#N/A</v>
      </c>
      <c r="M170" s="235" t="e">
        <f t="shared" si="17"/>
        <v>#N/A</v>
      </c>
      <c r="N170" s="241" t="e">
        <f>VLOOKUP($B170,'CU-VI-RBC-2025'!$B$7:$J$390,9,FALSE)</f>
        <v>#N/A</v>
      </c>
      <c r="O170" s="150" t="e">
        <f t="shared" si="18"/>
        <v>#N/A</v>
      </c>
      <c r="P170" s="232" t="str">
        <f>'E-2'!J172</f>
        <v>--</v>
      </c>
      <c r="Q170" s="261" t="e">
        <f>VLOOKUP($B170,'CU-Acute-RBC-2024'!$B$5:$K$265,3,FALSE)</f>
        <v>#N/A</v>
      </c>
      <c r="R170" s="149" t="e">
        <f t="shared" si="19"/>
        <v>#N/A</v>
      </c>
      <c r="S170" s="148" t="str">
        <f>'E-2'!J172</f>
        <v>--</v>
      </c>
      <c r="T170" s="261" t="e">
        <f>VLOOKUP($B170,'CU-Acute-RBC-2024'!$B$5:$K$265,5,FALSE)</f>
        <v>#N/A</v>
      </c>
      <c r="U170" s="149" t="e">
        <f t="shared" si="20"/>
        <v>#N/A</v>
      </c>
    </row>
    <row r="171" spans="2:21">
      <c r="B171" s="239" t="str">
        <f>IF('E-2'!D173="Y",'E-2'!B173,"--")</f>
        <v>--</v>
      </c>
      <c r="C171" s="175" t="str">
        <f>IF('E-2'!D173="Y",'E-2'!C173,"--")</f>
        <v>--</v>
      </c>
      <c r="D171" s="240" t="str">
        <f>IF('E-2'!D173="Y",'E-2'!D173,"--")</f>
        <v>--</v>
      </c>
      <c r="E171" s="240" t="e">
        <f t="shared" si="14"/>
        <v>#N/A</v>
      </c>
      <c r="F171" s="233" t="str">
        <f>'E-2'!G173</f>
        <v>--</v>
      </c>
      <c r="G171" s="241" t="e">
        <f>VLOOKUP($B171,'CU-VI-RBC-2025'!$B$7:$J$390,3,FALSE)</f>
        <v>#N/A</v>
      </c>
      <c r="H171" s="234" t="e">
        <f t="shared" si="15"/>
        <v>#N/A</v>
      </c>
      <c r="I171" s="241" t="e">
        <f>VLOOKUP($B171,'CU-VI-RBC-2025'!$B$7:$J$390,4,FALSE)</f>
        <v>#N/A</v>
      </c>
      <c r="J171" s="150" t="e">
        <f t="shared" si="16"/>
        <v>#N/A</v>
      </c>
      <c r="K171" s="148" t="str">
        <f>'E-2'!I173</f>
        <v>--</v>
      </c>
      <c r="L171" s="241" t="e">
        <f>VLOOKUP($B171,'CU-VI-RBC-2025'!$B$7:$J$390,8,FALSE)</f>
        <v>#N/A</v>
      </c>
      <c r="M171" s="235" t="e">
        <f t="shared" si="17"/>
        <v>#N/A</v>
      </c>
      <c r="N171" s="241" t="e">
        <f>VLOOKUP($B171,'CU-VI-RBC-2025'!$B$7:$J$390,9,FALSE)</f>
        <v>#N/A</v>
      </c>
      <c r="O171" s="150" t="e">
        <f t="shared" si="18"/>
        <v>#N/A</v>
      </c>
      <c r="P171" s="232" t="str">
        <f>'E-2'!J173</f>
        <v>--</v>
      </c>
      <c r="Q171" s="261" t="e">
        <f>VLOOKUP($B171,'CU-Acute-RBC-2024'!$B$5:$K$265,3,FALSE)</f>
        <v>#N/A</v>
      </c>
      <c r="R171" s="149" t="e">
        <f t="shared" si="19"/>
        <v>#N/A</v>
      </c>
      <c r="S171" s="148" t="str">
        <f>'E-2'!J173</f>
        <v>--</v>
      </c>
      <c r="T171" s="261" t="e">
        <f>VLOOKUP($B171,'CU-Acute-RBC-2024'!$B$5:$K$265,5,FALSE)</f>
        <v>#N/A</v>
      </c>
      <c r="U171" s="149" t="e">
        <f t="shared" si="20"/>
        <v>#N/A</v>
      </c>
    </row>
    <row r="172" spans="2:21">
      <c r="B172" s="239" t="str">
        <f>IF('E-2'!D174="Y",'E-2'!B174,"--")</f>
        <v>--</v>
      </c>
      <c r="C172" s="175" t="str">
        <f>IF('E-2'!D174="Y",'E-2'!C174,"--")</f>
        <v>--</v>
      </c>
      <c r="D172" s="240" t="str">
        <f>IF('E-2'!D174="Y",'E-2'!D174,"--")</f>
        <v>--</v>
      </c>
      <c r="E172" s="240" t="e">
        <f t="shared" si="14"/>
        <v>#N/A</v>
      </c>
      <c r="F172" s="233" t="str">
        <f>'E-2'!G174</f>
        <v>--</v>
      </c>
      <c r="G172" s="241" t="e">
        <f>VLOOKUP($B172,'CU-VI-RBC-2025'!$B$7:$J$390,3,FALSE)</f>
        <v>#N/A</v>
      </c>
      <c r="H172" s="234" t="e">
        <f t="shared" si="15"/>
        <v>#N/A</v>
      </c>
      <c r="I172" s="241" t="e">
        <f>VLOOKUP($B172,'CU-VI-RBC-2025'!$B$7:$J$390,4,FALSE)</f>
        <v>#N/A</v>
      </c>
      <c r="J172" s="150" t="e">
        <f t="shared" si="16"/>
        <v>#N/A</v>
      </c>
      <c r="K172" s="148" t="str">
        <f>'E-2'!I174</f>
        <v>--</v>
      </c>
      <c r="L172" s="241" t="e">
        <f>VLOOKUP($B172,'CU-VI-RBC-2025'!$B$7:$J$390,8,FALSE)</f>
        <v>#N/A</v>
      </c>
      <c r="M172" s="235" t="e">
        <f t="shared" si="17"/>
        <v>#N/A</v>
      </c>
      <c r="N172" s="241" t="e">
        <f>VLOOKUP($B172,'CU-VI-RBC-2025'!$B$7:$J$390,9,FALSE)</f>
        <v>#N/A</v>
      </c>
      <c r="O172" s="150" t="e">
        <f t="shared" si="18"/>
        <v>#N/A</v>
      </c>
      <c r="P172" s="232" t="str">
        <f>'E-2'!J174</f>
        <v>--</v>
      </c>
      <c r="Q172" s="261" t="e">
        <f>VLOOKUP($B172,'CU-Acute-RBC-2024'!$B$5:$K$265,3,FALSE)</f>
        <v>#N/A</v>
      </c>
      <c r="R172" s="149" t="e">
        <f t="shared" si="19"/>
        <v>#N/A</v>
      </c>
      <c r="S172" s="148" t="str">
        <f>'E-2'!J174</f>
        <v>--</v>
      </c>
      <c r="T172" s="261" t="e">
        <f>VLOOKUP($B172,'CU-Acute-RBC-2024'!$B$5:$K$265,5,FALSE)</f>
        <v>#N/A</v>
      </c>
      <c r="U172" s="149" t="e">
        <f t="shared" si="20"/>
        <v>#N/A</v>
      </c>
    </row>
    <row r="173" spans="2:21">
      <c r="B173" s="239" t="str">
        <f>IF('E-2'!D175="Y",'E-2'!B175,"--")</f>
        <v>--</v>
      </c>
      <c r="C173" s="175" t="str">
        <f>IF('E-2'!D175="Y",'E-2'!C175,"--")</f>
        <v>--</v>
      </c>
      <c r="D173" s="240" t="str">
        <f>IF('E-2'!D175="Y",'E-2'!D175,"--")</f>
        <v>--</v>
      </c>
      <c r="E173" s="240" t="e">
        <f t="shared" si="14"/>
        <v>#N/A</v>
      </c>
      <c r="F173" s="233" t="str">
        <f>'E-2'!G175</f>
        <v>--</v>
      </c>
      <c r="G173" s="241" t="e">
        <f>VLOOKUP($B173,'CU-VI-RBC-2025'!$B$7:$J$390,3,FALSE)</f>
        <v>#N/A</v>
      </c>
      <c r="H173" s="234" t="e">
        <f t="shared" si="15"/>
        <v>#N/A</v>
      </c>
      <c r="I173" s="241" t="e">
        <f>VLOOKUP($B173,'CU-VI-RBC-2025'!$B$7:$J$390,4,FALSE)</f>
        <v>#N/A</v>
      </c>
      <c r="J173" s="150" t="e">
        <f t="shared" si="16"/>
        <v>#N/A</v>
      </c>
      <c r="K173" s="148" t="str">
        <f>'E-2'!I175</f>
        <v>--</v>
      </c>
      <c r="L173" s="241" t="e">
        <f>VLOOKUP($B173,'CU-VI-RBC-2025'!$B$7:$J$390,8,FALSE)</f>
        <v>#N/A</v>
      </c>
      <c r="M173" s="235" t="e">
        <f t="shared" si="17"/>
        <v>#N/A</v>
      </c>
      <c r="N173" s="241" t="e">
        <f>VLOOKUP($B173,'CU-VI-RBC-2025'!$B$7:$J$390,9,FALSE)</f>
        <v>#N/A</v>
      </c>
      <c r="O173" s="150" t="e">
        <f t="shared" si="18"/>
        <v>#N/A</v>
      </c>
      <c r="P173" s="232" t="str">
        <f>'E-2'!J175</f>
        <v>--</v>
      </c>
      <c r="Q173" s="261" t="e">
        <f>VLOOKUP($B173,'CU-Acute-RBC-2024'!$B$5:$K$265,3,FALSE)</f>
        <v>#N/A</v>
      </c>
      <c r="R173" s="149" t="e">
        <f t="shared" si="19"/>
        <v>#N/A</v>
      </c>
      <c r="S173" s="148" t="str">
        <f>'E-2'!J175</f>
        <v>--</v>
      </c>
      <c r="T173" s="261" t="e">
        <f>VLOOKUP($B173,'CU-Acute-RBC-2024'!$B$5:$K$265,5,FALSE)</f>
        <v>#N/A</v>
      </c>
      <c r="U173" s="149" t="e">
        <f t="shared" si="20"/>
        <v>#N/A</v>
      </c>
    </row>
    <row r="174" spans="2:21">
      <c r="B174" s="239" t="str">
        <f>IF('E-2'!D176="Y",'E-2'!B176,"--")</f>
        <v>--</v>
      </c>
      <c r="C174" s="175" t="str">
        <f>IF('E-2'!D176="Y",'E-2'!C176,"--")</f>
        <v>--</v>
      </c>
      <c r="D174" s="240" t="str">
        <f>IF('E-2'!D176="Y",'E-2'!D176,"--")</f>
        <v>--</v>
      </c>
      <c r="E174" s="240" t="e">
        <f t="shared" si="14"/>
        <v>#N/A</v>
      </c>
      <c r="F174" s="233" t="str">
        <f>'E-2'!G176</f>
        <v>--</v>
      </c>
      <c r="G174" s="241" t="e">
        <f>VLOOKUP($B174,'CU-VI-RBC-2025'!$B$7:$J$390,3,FALSE)</f>
        <v>#N/A</v>
      </c>
      <c r="H174" s="234" t="e">
        <f t="shared" si="15"/>
        <v>#N/A</v>
      </c>
      <c r="I174" s="241" t="e">
        <f>VLOOKUP($B174,'CU-VI-RBC-2025'!$B$7:$J$390,4,FALSE)</f>
        <v>#N/A</v>
      </c>
      <c r="J174" s="150" t="e">
        <f t="shared" si="16"/>
        <v>#N/A</v>
      </c>
      <c r="K174" s="148" t="str">
        <f>'E-2'!I176</f>
        <v>--</v>
      </c>
      <c r="L174" s="241" t="e">
        <f>VLOOKUP($B174,'CU-VI-RBC-2025'!$B$7:$J$390,8,FALSE)</f>
        <v>#N/A</v>
      </c>
      <c r="M174" s="235" t="e">
        <f t="shared" si="17"/>
        <v>#N/A</v>
      </c>
      <c r="N174" s="241" t="e">
        <f>VLOOKUP($B174,'CU-VI-RBC-2025'!$B$7:$J$390,9,FALSE)</f>
        <v>#N/A</v>
      </c>
      <c r="O174" s="150" t="e">
        <f t="shared" si="18"/>
        <v>#N/A</v>
      </c>
      <c r="P174" s="232" t="str">
        <f>'E-2'!J176</f>
        <v>--</v>
      </c>
      <c r="Q174" s="261" t="e">
        <f>VLOOKUP($B174,'CU-Acute-RBC-2024'!$B$5:$K$265,3,FALSE)</f>
        <v>#N/A</v>
      </c>
      <c r="R174" s="149" t="e">
        <f t="shared" si="19"/>
        <v>#N/A</v>
      </c>
      <c r="S174" s="148" t="str">
        <f>'E-2'!J176</f>
        <v>--</v>
      </c>
      <c r="T174" s="261" t="e">
        <f>VLOOKUP($B174,'CU-Acute-RBC-2024'!$B$5:$K$265,5,FALSE)</f>
        <v>#N/A</v>
      </c>
      <c r="U174" s="149" t="e">
        <f t="shared" si="20"/>
        <v>#N/A</v>
      </c>
    </row>
    <row r="175" spans="2:21">
      <c r="B175" s="239" t="str">
        <f>IF('E-2'!D177="Y",'E-2'!B177,"--")</f>
        <v>--</v>
      </c>
      <c r="C175" s="175" t="str">
        <f>IF('E-2'!D177="Y",'E-2'!C177,"--")</f>
        <v>--</v>
      </c>
      <c r="D175" s="240" t="str">
        <f>IF('E-2'!D177="Y",'E-2'!D177,"--")</f>
        <v>--</v>
      </c>
      <c r="E175" s="240" t="e">
        <f t="shared" si="14"/>
        <v>#N/A</v>
      </c>
      <c r="F175" s="233" t="str">
        <f>'E-2'!G177</f>
        <v>--</v>
      </c>
      <c r="G175" s="241" t="e">
        <f>VLOOKUP($B175,'CU-VI-RBC-2025'!$B$7:$J$390,3,FALSE)</f>
        <v>#N/A</v>
      </c>
      <c r="H175" s="234" t="e">
        <f t="shared" si="15"/>
        <v>#N/A</v>
      </c>
      <c r="I175" s="241" t="e">
        <f>VLOOKUP($B175,'CU-VI-RBC-2025'!$B$7:$J$390,4,FALSE)</f>
        <v>#N/A</v>
      </c>
      <c r="J175" s="150" t="e">
        <f t="shared" si="16"/>
        <v>#N/A</v>
      </c>
      <c r="K175" s="148" t="str">
        <f>'E-2'!I177</f>
        <v>--</v>
      </c>
      <c r="L175" s="241" t="e">
        <f>VLOOKUP($B175,'CU-VI-RBC-2025'!$B$7:$J$390,8,FALSE)</f>
        <v>#N/A</v>
      </c>
      <c r="M175" s="235" t="e">
        <f t="shared" si="17"/>
        <v>#N/A</v>
      </c>
      <c r="N175" s="241" t="e">
        <f>VLOOKUP($B175,'CU-VI-RBC-2025'!$B$7:$J$390,9,FALSE)</f>
        <v>#N/A</v>
      </c>
      <c r="O175" s="150" t="e">
        <f t="shared" si="18"/>
        <v>#N/A</v>
      </c>
      <c r="P175" s="232" t="str">
        <f>'E-2'!J177</f>
        <v>--</v>
      </c>
      <c r="Q175" s="261" t="e">
        <f>VLOOKUP($B175,'CU-Acute-RBC-2024'!$B$5:$K$265,3,FALSE)</f>
        <v>#N/A</v>
      </c>
      <c r="R175" s="149" t="e">
        <f t="shared" si="19"/>
        <v>#N/A</v>
      </c>
      <c r="S175" s="148" t="str">
        <f>'E-2'!J177</f>
        <v>--</v>
      </c>
      <c r="T175" s="261" t="e">
        <f>VLOOKUP($B175,'CU-Acute-RBC-2024'!$B$5:$K$265,5,FALSE)</f>
        <v>#N/A</v>
      </c>
      <c r="U175" s="149" t="e">
        <f t="shared" si="20"/>
        <v>#N/A</v>
      </c>
    </row>
    <row r="176" spans="2:21">
      <c r="B176" s="239" t="str">
        <f>IF('E-2'!D178="Y",'E-2'!B178,"--")</f>
        <v>--</v>
      </c>
      <c r="C176" s="175" t="str">
        <f>IF('E-2'!D178="Y",'E-2'!C178,"--")</f>
        <v>--</v>
      </c>
      <c r="D176" s="240" t="str">
        <f>IF('E-2'!D178="Y",'E-2'!D178,"--")</f>
        <v>--</v>
      </c>
      <c r="E176" s="240" t="e">
        <f t="shared" si="14"/>
        <v>#N/A</v>
      </c>
      <c r="F176" s="233" t="str">
        <f>'E-2'!G178</f>
        <v>--</v>
      </c>
      <c r="G176" s="241" t="e">
        <f>VLOOKUP($B176,'CU-VI-RBC-2025'!$B$7:$J$390,3,FALSE)</f>
        <v>#N/A</v>
      </c>
      <c r="H176" s="234" t="e">
        <f t="shared" si="15"/>
        <v>#N/A</v>
      </c>
      <c r="I176" s="241" t="e">
        <f>VLOOKUP($B176,'CU-VI-RBC-2025'!$B$7:$J$390,4,FALSE)</f>
        <v>#N/A</v>
      </c>
      <c r="J176" s="150" t="e">
        <f t="shared" si="16"/>
        <v>#N/A</v>
      </c>
      <c r="K176" s="148" t="str">
        <f>'E-2'!I178</f>
        <v>--</v>
      </c>
      <c r="L176" s="241" t="e">
        <f>VLOOKUP($B176,'CU-VI-RBC-2025'!$B$7:$J$390,8,FALSE)</f>
        <v>#N/A</v>
      </c>
      <c r="M176" s="235" t="e">
        <f t="shared" si="17"/>
        <v>#N/A</v>
      </c>
      <c r="N176" s="241" t="e">
        <f>VLOOKUP($B176,'CU-VI-RBC-2025'!$B$7:$J$390,9,FALSE)</f>
        <v>#N/A</v>
      </c>
      <c r="O176" s="150" t="e">
        <f t="shared" si="18"/>
        <v>#N/A</v>
      </c>
      <c r="P176" s="232" t="str">
        <f>'E-2'!J178</f>
        <v>--</v>
      </c>
      <c r="Q176" s="261" t="e">
        <f>VLOOKUP($B176,'CU-Acute-RBC-2024'!$B$5:$K$265,3,FALSE)</f>
        <v>#N/A</v>
      </c>
      <c r="R176" s="149" t="e">
        <f t="shared" si="19"/>
        <v>#N/A</v>
      </c>
      <c r="S176" s="148" t="str">
        <f>'E-2'!J178</f>
        <v>--</v>
      </c>
      <c r="T176" s="261" t="e">
        <f>VLOOKUP($B176,'CU-Acute-RBC-2024'!$B$5:$K$265,5,FALSE)</f>
        <v>#N/A</v>
      </c>
      <c r="U176" s="149" t="e">
        <f t="shared" si="20"/>
        <v>#N/A</v>
      </c>
    </row>
    <row r="177" spans="2:21">
      <c r="B177" s="239" t="str">
        <f>IF('E-2'!D179="Y",'E-2'!B179,"--")</f>
        <v>--</v>
      </c>
      <c r="C177" s="175" t="str">
        <f>IF('E-2'!D179="Y",'E-2'!C179,"--")</f>
        <v>--</v>
      </c>
      <c r="D177" s="240" t="str">
        <f>IF('E-2'!D179="Y",'E-2'!D179,"--")</f>
        <v>--</v>
      </c>
      <c r="E177" s="240" t="e">
        <f t="shared" si="14"/>
        <v>#N/A</v>
      </c>
      <c r="F177" s="233" t="str">
        <f>'E-2'!G179</f>
        <v>--</v>
      </c>
      <c r="G177" s="241" t="e">
        <f>VLOOKUP($B177,'CU-VI-RBC-2025'!$B$7:$J$390,3,FALSE)</f>
        <v>#N/A</v>
      </c>
      <c r="H177" s="234" t="e">
        <f t="shared" si="15"/>
        <v>#N/A</v>
      </c>
      <c r="I177" s="241" t="e">
        <f>VLOOKUP($B177,'CU-VI-RBC-2025'!$B$7:$J$390,4,FALSE)</f>
        <v>#N/A</v>
      </c>
      <c r="J177" s="150" t="e">
        <f t="shared" si="16"/>
        <v>#N/A</v>
      </c>
      <c r="K177" s="148" t="str">
        <f>'E-2'!I179</f>
        <v>--</v>
      </c>
      <c r="L177" s="241" t="e">
        <f>VLOOKUP($B177,'CU-VI-RBC-2025'!$B$7:$J$390,8,FALSE)</f>
        <v>#N/A</v>
      </c>
      <c r="M177" s="235" t="e">
        <f t="shared" si="17"/>
        <v>#N/A</v>
      </c>
      <c r="N177" s="241" t="e">
        <f>VLOOKUP($B177,'CU-VI-RBC-2025'!$B$7:$J$390,9,FALSE)</f>
        <v>#N/A</v>
      </c>
      <c r="O177" s="150" t="e">
        <f t="shared" si="18"/>
        <v>#N/A</v>
      </c>
      <c r="P177" s="232" t="str">
        <f>'E-2'!J179</f>
        <v>--</v>
      </c>
      <c r="Q177" s="261" t="e">
        <f>VLOOKUP($B177,'CU-Acute-RBC-2024'!$B$5:$K$265,3,FALSE)</f>
        <v>#N/A</v>
      </c>
      <c r="R177" s="149" t="e">
        <f t="shared" si="19"/>
        <v>#N/A</v>
      </c>
      <c r="S177" s="148" t="str">
        <f>'E-2'!J179</f>
        <v>--</v>
      </c>
      <c r="T177" s="261" t="e">
        <f>VLOOKUP($B177,'CU-Acute-RBC-2024'!$B$5:$K$265,5,FALSE)</f>
        <v>#N/A</v>
      </c>
      <c r="U177" s="149" t="e">
        <f t="shared" si="20"/>
        <v>#N/A</v>
      </c>
    </row>
    <row r="178" spans="2:21">
      <c r="B178" s="239" t="str">
        <f>IF('E-2'!D180="Y",'E-2'!B180,"--")</f>
        <v>--</v>
      </c>
      <c r="C178" s="175" t="str">
        <f>IF('E-2'!D180="Y",'E-2'!C180,"--")</f>
        <v>--</v>
      </c>
      <c r="D178" s="240" t="str">
        <f>IF('E-2'!D180="Y",'E-2'!D180,"--")</f>
        <v>--</v>
      </c>
      <c r="E178" s="240" t="e">
        <f t="shared" si="14"/>
        <v>#N/A</v>
      </c>
      <c r="F178" s="233" t="str">
        <f>'E-2'!G180</f>
        <v>--</v>
      </c>
      <c r="G178" s="241" t="e">
        <f>VLOOKUP($B178,'CU-VI-RBC-2025'!$B$7:$J$390,3,FALSE)</f>
        <v>#N/A</v>
      </c>
      <c r="H178" s="234" t="e">
        <f t="shared" si="15"/>
        <v>#N/A</v>
      </c>
      <c r="I178" s="241" t="e">
        <f>VLOOKUP($B178,'CU-VI-RBC-2025'!$B$7:$J$390,4,FALSE)</f>
        <v>#N/A</v>
      </c>
      <c r="J178" s="150" t="e">
        <f t="shared" si="16"/>
        <v>#N/A</v>
      </c>
      <c r="K178" s="148" t="str">
        <f>'E-2'!I180</f>
        <v>--</v>
      </c>
      <c r="L178" s="241" t="e">
        <f>VLOOKUP($B178,'CU-VI-RBC-2025'!$B$7:$J$390,8,FALSE)</f>
        <v>#N/A</v>
      </c>
      <c r="M178" s="235" t="e">
        <f t="shared" si="17"/>
        <v>#N/A</v>
      </c>
      <c r="N178" s="241" t="e">
        <f>VLOOKUP($B178,'CU-VI-RBC-2025'!$B$7:$J$390,9,FALSE)</f>
        <v>#N/A</v>
      </c>
      <c r="O178" s="150" t="e">
        <f t="shared" si="18"/>
        <v>#N/A</v>
      </c>
      <c r="P178" s="232" t="str">
        <f>'E-2'!J180</f>
        <v>--</v>
      </c>
      <c r="Q178" s="261" t="e">
        <f>VLOOKUP($B178,'CU-Acute-RBC-2024'!$B$5:$K$265,3,FALSE)</f>
        <v>#N/A</v>
      </c>
      <c r="R178" s="149" t="e">
        <f t="shared" si="19"/>
        <v>#N/A</v>
      </c>
      <c r="S178" s="148" t="str">
        <f>'E-2'!J180</f>
        <v>--</v>
      </c>
      <c r="T178" s="261" t="e">
        <f>VLOOKUP($B178,'CU-Acute-RBC-2024'!$B$5:$K$265,5,FALSE)</f>
        <v>#N/A</v>
      </c>
      <c r="U178" s="149" t="e">
        <f t="shared" si="20"/>
        <v>#N/A</v>
      </c>
    </row>
    <row r="179" spans="2:21">
      <c r="B179" s="239" t="str">
        <f>IF('E-2'!D181="Y",'E-2'!B181,"--")</f>
        <v>--</v>
      </c>
      <c r="C179" s="175" t="str">
        <f>IF('E-2'!D181="Y",'E-2'!C181,"--")</f>
        <v>--</v>
      </c>
      <c r="D179" s="240" t="str">
        <f>IF('E-2'!D181="Y",'E-2'!D181,"--")</f>
        <v>--</v>
      </c>
      <c r="E179" s="240" t="e">
        <f t="shared" si="14"/>
        <v>#N/A</v>
      </c>
      <c r="F179" s="233" t="str">
        <f>'E-2'!G181</f>
        <v>--</v>
      </c>
      <c r="G179" s="241" t="e">
        <f>VLOOKUP($B179,'CU-VI-RBC-2025'!$B$7:$J$390,3,FALSE)</f>
        <v>#N/A</v>
      </c>
      <c r="H179" s="234" t="e">
        <f t="shared" si="15"/>
        <v>#N/A</v>
      </c>
      <c r="I179" s="241" t="e">
        <f>VLOOKUP($B179,'CU-VI-RBC-2025'!$B$7:$J$390,4,FALSE)</f>
        <v>#N/A</v>
      </c>
      <c r="J179" s="150" t="e">
        <f t="shared" si="16"/>
        <v>#N/A</v>
      </c>
      <c r="K179" s="148" t="str">
        <f>'E-2'!I181</f>
        <v>--</v>
      </c>
      <c r="L179" s="241" t="e">
        <f>VLOOKUP($B179,'CU-VI-RBC-2025'!$B$7:$J$390,8,FALSE)</f>
        <v>#N/A</v>
      </c>
      <c r="M179" s="235" t="e">
        <f t="shared" si="17"/>
        <v>#N/A</v>
      </c>
      <c r="N179" s="241" t="e">
        <f>VLOOKUP($B179,'CU-VI-RBC-2025'!$B$7:$J$390,9,FALSE)</f>
        <v>#N/A</v>
      </c>
      <c r="O179" s="150" t="e">
        <f t="shared" si="18"/>
        <v>#N/A</v>
      </c>
      <c r="P179" s="232" t="str">
        <f>'E-2'!J181</f>
        <v>--</v>
      </c>
      <c r="Q179" s="261" t="e">
        <f>VLOOKUP($B179,'CU-Acute-RBC-2024'!$B$5:$K$265,3,FALSE)</f>
        <v>#N/A</v>
      </c>
      <c r="R179" s="149" t="e">
        <f t="shared" si="19"/>
        <v>#N/A</v>
      </c>
      <c r="S179" s="148" t="str">
        <f>'E-2'!J181</f>
        <v>--</v>
      </c>
      <c r="T179" s="261" t="e">
        <f>VLOOKUP($B179,'CU-Acute-RBC-2024'!$B$5:$K$265,5,FALSE)</f>
        <v>#N/A</v>
      </c>
      <c r="U179" s="149" t="e">
        <f t="shared" si="20"/>
        <v>#N/A</v>
      </c>
    </row>
    <row r="180" spans="2:21">
      <c r="B180" s="239" t="str">
        <f>IF('E-2'!D182="Y",'E-2'!B182,"--")</f>
        <v>--</v>
      </c>
      <c r="C180" s="175" t="str">
        <f>IF('E-2'!D182="Y",'E-2'!C182,"--")</f>
        <v>--</v>
      </c>
      <c r="D180" s="240" t="str">
        <f>IF('E-2'!D182="Y",'E-2'!D182,"--")</f>
        <v>--</v>
      </c>
      <c r="E180" s="240" t="e">
        <f t="shared" si="14"/>
        <v>#N/A</v>
      </c>
      <c r="F180" s="233" t="str">
        <f>'E-2'!G182</f>
        <v>--</v>
      </c>
      <c r="G180" s="241" t="e">
        <f>VLOOKUP($B180,'CU-VI-RBC-2025'!$B$7:$J$390,3,FALSE)</f>
        <v>#N/A</v>
      </c>
      <c r="H180" s="234" t="e">
        <f t="shared" si="15"/>
        <v>#N/A</v>
      </c>
      <c r="I180" s="241" t="e">
        <f>VLOOKUP($B180,'CU-VI-RBC-2025'!$B$7:$J$390,4,FALSE)</f>
        <v>#N/A</v>
      </c>
      <c r="J180" s="150" t="e">
        <f t="shared" si="16"/>
        <v>#N/A</v>
      </c>
      <c r="K180" s="148" t="str">
        <f>'E-2'!I182</f>
        <v>--</v>
      </c>
      <c r="L180" s="241" t="e">
        <f>VLOOKUP($B180,'CU-VI-RBC-2025'!$B$7:$J$390,8,FALSE)</f>
        <v>#N/A</v>
      </c>
      <c r="M180" s="235" t="e">
        <f t="shared" si="17"/>
        <v>#N/A</v>
      </c>
      <c r="N180" s="241" t="e">
        <f>VLOOKUP($B180,'CU-VI-RBC-2025'!$B$7:$J$390,9,FALSE)</f>
        <v>#N/A</v>
      </c>
      <c r="O180" s="150" t="e">
        <f t="shared" si="18"/>
        <v>#N/A</v>
      </c>
      <c r="P180" s="232" t="str">
        <f>'E-2'!J182</f>
        <v>--</v>
      </c>
      <c r="Q180" s="261" t="e">
        <f>VLOOKUP($B180,'CU-Acute-RBC-2024'!$B$5:$K$265,3,FALSE)</f>
        <v>#N/A</v>
      </c>
      <c r="R180" s="149" t="e">
        <f t="shared" si="19"/>
        <v>#N/A</v>
      </c>
      <c r="S180" s="148" t="str">
        <f>'E-2'!J182</f>
        <v>--</v>
      </c>
      <c r="T180" s="261" t="e">
        <f>VLOOKUP($B180,'CU-Acute-RBC-2024'!$B$5:$K$265,5,FALSE)</f>
        <v>#N/A</v>
      </c>
      <c r="U180" s="149" t="e">
        <f t="shared" si="20"/>
        <v>#N/A</v>
      </c>
    </row>
    <row r="181" spans="2:21">
      <c r="B181" s="239" t="str">
        <f>IF('E-2'!D183="Y",'E-2'!B183,"--")</f>
        <v>--</v>
      </c>
      <c r="C181" s="175" t="str">
        <f>IF('E-2'!D183="Y",'E-2'!C183,"--")</f>
        <v>--</v>
      </c>
      <c r="D181" s="240" t="str">
        <f>IF('E-2'!D183="Y",'E-2'!D183,"--")</f>
        <v>--</v>
      </c>
      <c r="E181" s="240" t="e">
        <f t="shared" si="14"/>
        <v>#N/A</v>
      </c>
      <c r="F181" s="233" t="str">
        <f>'E-2'!G183</f>
        <v>--</v>
      </c>
      <c r="G181" s="241" t="e">
        <f>VLOOKUP($B181,'CU-VI-RBC-2025'!$B$7:$J$390,3,FALSE)</f>
        <v>#N/A</v>
      </c>
      <c r="H181" s="234" t="e">
        <f t="shared" si="15"/>
        <v>#N/A</v>
      </c>
      <c r="I181" s="241" t="e">
        <f>VLOOKUP($B181,'CU-VI-RBC-2025'!$B$7:$J$390,4,FALSE)</f>
        <v>#N/A</v>
      </c>
      <c r="J181" s="150" t="e">
        <f t="shared" si="16"/>
        <v>#N/A</v>
      </c>
      <c r="K181" s="148" t="str">
        <f>'E-2'!I183</f>
        <v>--</v>
      </c>
      <c r="L181" s="241" t="e">
        <f>VLOOKUP($B181,'CU-VI-RBC-2025'!$B$7:$J$390,8,FALSE)</f>
        <v>#N/A</v>
      </c>
      <c r="M181" s="235" t="e">
        <f t="shared" si="17"/>
        <v>#N/A</v>
      </c>
      <c r="N181" s="241" t="e">
        <f>VLOOKUP($B181,'CU-VI-RBC-2025'!$B$7:$J$390,9,FALSE)</f>
        <v>#N/A</v>
      </c>
      <c r="O181" s="150" t="e">
        <f t="shared" si="18"/>
        <v>#N/A</v>
      </c>
      <c r="P181" s="232" t="str">
        <f>'E-2'!J183</f>
        <v>--</v>
      </c>
      <c r="Q181" s="261" t="e">
        <f>VLOOKUP($B181,'CU-Acute-RBC-2024'!$B$5:$K$265,3,FALSE)</f>
        <v>#N/A</v>
      </c>
      <c r="R181" s="149" t="e">
        <f t="shared" si="19"/>
        <v>#N/A</v>
      </c>
      <c r="S181" s="148" t="str">
        <f>'E-2'!J183</f>
        <v>--</v>
      </c>
      <c r="T181" s="261" t="e">
        <f>VLOOKUP($B181,'CU-Acute-RBC-2024'!$B$5:$K$265,5,FALSE)</f>
        <v>#N/A</v>
      </c>
      <c r="U181" s="149" t="e">
        <f t="shared" si="20"/>
        <v>#N/A</v>
      </c>
    </row>
    <row r="182" spans="2:21">
      <c r="B182" s="239" t="str">
        <f>IF('E-2'!D184="Y",'E-2'!B184,"--")</f>
        <v>--</v>
      </c>
      <c r="C182" s="175" t="str">
        <f>IF('E-2'!D184="Y",'E-2'!C184,"--")</f>
        <v>--</v>
      </c>
      <c r="D182" s="240" t="str">
        <f>IF('E-2'!D184="Y",'E-2'!D184,"--")</f>
        <v>--</v>
      </c>
      <c r="E182" s="240" t="e">
        <f t="shared" si="14"/>
        <v>#N/A</v>
      </c>
      <c r="F182" s="233" t="str">
        <f>'E-2'!G184</f>
        <v>--</v>
      </c>
      <c r="G182" s="241" t="e">
        <f>VLOOKUP($B182,'CU-VI-RBC-2025'!$B$7:$J$390,3,FALSE)</f>
        <v>#N/A</v>
      </c>
      <c r="H182" s="234" t="e">
        <f t="shared" si="15"/>
        <v>#N/A</v>
      </c>
      <c r="I182" s="241" t="e">
        <f>VLOOKUP($B182,'CU-VI-RBC-2025'!$B$7:$J$390,4,FALSE)</f>
        <v>#N/A</v>
      </c>
      <c r="J182" s="150" t="e">
        <f t="shared" si="16"/>
        <v>#N/A</v>
      </c>
      <c r="K182" s="148" t="str">
        <f>'E-2'!I184</f>
        <v>--</v>
      </c>
      <c r="L182" s="241" t="e">
        <f>VLOOKUP($B182,'CU-VI-RBC-2025'!$B$7:$J$390,8,FALSE)</f>
        <v>#N/A</v>
      </c>
      <c r="M182" s="235" t="e">
        <f t="shared" si="17"/>
        <v>#N/A</v>
      </c>
      <c r="N182" s="241" t="e">
        <f>VLOOKUP($B182,'CU-VI-RBC-2025'!$B$7:$J$390,9,FALSE)</f>
        <v>#N/A</v>
      </c>
      <c r="O182" s="150" t="e">
        <f t="shared" si="18"/>
        <v>#N/A</v>
      </c>
      <c r="P182" s="232" t="str">
        <f>'E-2'!J184</f>
        <v>--</v>
      </c>
      <c r="Q182" s="261" t="e">
        <f>VLOOKUP($B182,'CU-Acute-RBC-2024'!$B$5:$K$265,3,FALSE)</f>
        <v>#N/A</v>
      </c>
      <c r="R182" s="149" t="e">
        <f t="shared" si="19"/>
        <v>#N/A</v>
      </c>
      <c r="S182" s="148" t="str">
        <f>'E-2'!J184</f>
        <v>--</v>
      </c>
      <c r="T182" s="261" t="e">
        <f>VLOOKUP($B182,'CU-Acute-RBC-2024'!$B$5:$K$265,5,FALSE)</f>
        <v>#N/A</v>
      </c>
      <c r="U182" s="149" t="e">
        <f t="shared" si="20"/>
        <v>#N/A</v>
      </c>
    </row>
    <row r="183" spans="2:21">
      <c r="B183" s="239" t="str">
        <f>IF('E-2'!D185="Y",'E-2'!B185,"--")</f>
        <v>--</v>
      </c>
      <c r="C183" s="175" t="str">
        <f>IF('E-2'!D185="Y",'E-2'!C185,"--")</f>
        <v>--</v>
      </c>
      <c r="D183" s="240" t="str">
        <f>IF('E-2'!D185="Y",'E-2'!D185,"--")</f>
        <v>--</v>
      </c>
      <c r="E183" s="240" t="e">
        <f t="shared" si="14"/>
        <v>#N/A</v>
      </c>
      <c r="F183" s="233" t="str">
        <f>'E-2'!G185</f>
        <v>--</v>
      </c>
      <c r="G183" s="241" t="e">
        <f>VLOOKUP($B183,'CU-VI-RBC-2025'!$B$7:$J$390,3,FALSE)</f>
        <v>#N/A</v>
      </c>
      <c r="H183" s="234" t="e">
        <f t="shared" si="15"/>
        <v>#N/A</v>
      </c>
      <c r="I183" s="241" t="e">
        <f>VLOOKUP($B183,'CU-VI-RBC-2025'!$B$7:$J$390,4,FALSE)</f>
        <v>#N/A</v>
      </c>
      <c r="J183" s="150" t="e">
        <f t="shared" si="16"/>
        <v>#N/A</v>
      </c>
      <c r="K183" s="148" t="str">
        <f>'E-2'!I185</f>
        <v>--</v>
      </c>
      <c r="L183" s="241" t="e">
        <f>VLOOKUP($B183,'CU-VI-RBC-2025'!$B$7:$J$390,8,FALSE)</f>
        <v>#N/A</v>
      </c>
      <c r="M183" s="235" t="e">
        <f t="shared" si="17"/>
        <v>#N/A</v>
      </c>
      <c r="N183" s="241" t="e">
        <f>VLOOKUP($B183,'CU-VI-RBC-2025'!$B$7:$J$390,9,FALSE)</f>
        <v>#N/A</v>
      </c>
      <c r="O183" s="150" t="e">
        <f t="shared" si="18"/>
        <v>#N/A</v>
      </c>
      <c r="P183" s="232" t="str">
        <f>'E-2'!J185</f>
        <v>--</v>
      </c>
      <c r="Q183" s="261" t="e">
        <f>VLOOKUP($B183,'CU-Acute-RBC-2024'!$B$5:$K$265,3,FALSE)</f>
        <v>#N/A</v>
      </c>
      <c r="R183" s="149" t="e">
        <f t="shared" si="19"/>
        <v>#N/A</v>
      </c>
      <c r="S183" s="148" t="str">
        <f>'E-2'!J185</f>
        <v>--</v>
      </c>
      <c r="T183" s="261" t="e">
        <f>VLOOKUP($B183,'CU-Acute-RBC-2024'!$B$5:$K$265,5,FALSE)</f>
        <v>#N/A</v>
      </c>
      <c r="U183" s="149" t="e">
        <f t="shared" si="20"/>
        <v>#N/A</v>
      </c>
    </row>
    <row r="184" spans="2:21">
      <c r="B184" s="239" t="str">
        <f>IF('E-2'!D186="Y",'E-2'!B186,"--")</f>
        <v>--</v>
      </c>
      <c r="C184" s="175" t="str">
        <f>IF('E-2'!D186="Y",'E-2'!C186,"--")</f>
        <v>--</v>
      </c>
      <c r="D184" s="240" t="str">
        <f>IF('E-2'!D186="Y",'E-2'!D186,"--")</f>
        <v>--</v>
      </c>
      <c r="E184" s="240" t="e">
        <f t="shared" si="14"/>
        <v>#N/A</v>
      </c>
      <c r="F184" s="233" t="str">
        <f>'E-2'!G186</f>
        <v>--</v>
      </c>
      <c r="G184" s="241" t="e">
        <f>VLOOKUP($B184,'CU-VI-RBC-2025'!$B$7:$J$390,3,FALSE)</f>
        <v>#N/A</v>
      </c>
      <c r="H184" s="234" t="e">
        <f t="shared" si="15"/>
        <v>#N/A</v>
      </c>
      <c r="I184" s="241" t="e">
        <f>VLOOKUP($B184,'CU-VI-RBC-2025'!$B$7:$J$390,4,FALSE)</f>
        <v>#N/A</v>
      </c>
      <c r="J184" s="150" t="e">
        <f t="shared" si="16"/>
        <v>#N/A</v>
      </c>
      <c r="K184" s="148" t="str">
        <f>'E-2'!I186</f>
        <v>--</v>
      </c>
      <c r="L184" s="241" t="e">
        <f>VLOOKUP($B184,'CU-VI-RBC-2025'!$B$7:$J$390,8,FALSE)</f>
        <v>#N/A</v>
      </c>
      <c r="M184" s="235" t="e">
        <f t="shared" si="17"/>
        <v>#N/A</v>
      </c>
      <c r="N184" s="241" t="e">
        <f>VLOOKUP($B184,'CU-VI-RBC-2025'!$B$7:$J$390,9,FALSE)</f>
        <v>#N/A</v>
      </c>
      <c r="O184" s="150" t="e">
        <f t="shared" si="18"/>
        <v>#N/A</v>
      </c>
      <c r="P184" s="232" t="str">
        <f>'E-2'!J186</f>
        <v>--</v>
      </c>
      <c r="Q184" s="261" t="e">
        <f>VLOOKUP($B184,'CU-Acute-RBC-2024'!$B$5:$K$265,3,FALSE)</f>
        <v>#N/A</v>
      </c>
      <c r="R184" s="149" t="e">
        <f t="shared" si="19"/>
        <v>#N/A</v>
      </c>
      <c r="S184" s="148" t="str">
        <f>'E-2'!J186</f>
        <v>--</v>
      </c>
      <c r="T184" s="261" t="e">
        <f>VLOOKUP($B184,'CU-Acute-RBC-2024'!$B$5:$K$265,5,FALSE)</f>
        <v>#N/A</v>
      </c>
      <c r="U184" s="149" t="e">
        <f t="shared" si="20"/>
        <v>#N/A</v>
      </c>
    </row>
    <row r="185" spans="2:21">
      <c r="B185" s="239" t="str">
        <f>IF('E-2'!D187="Y",'E-2'!B187,"--")</f>
        <v>--</v>
      </c>
      <c r="C185" s="175" t="str">
        <f>IF('E-2'!D187="Y",'E-2'!C187,"--")</f>
        <v>--</v>
      </c>
      <c r="D185" s="240" t="str">
        <f>IF('E-2'!D187="Y",'E-2'!D187,"--")</f>
        <v>--</v>
      </c>
      <c r="E185" s="240" t="e">
        <f t="shared" si="14"/>
        <v>#N/A</v>
      </c>
      <c r="F185" s="233" t="str">
        <f>'E-2'!G187</f>
        <v>--</v>
      </c>
      <c r="G185" s="241" t="e">
        <f>VLOOKUP($B185,'CU-VI-RBC-2025'!$B$7:$J$390,3,FALSE)</f>
        <v>#N/A</v>
      </c>
      <c r="H185" s="234" t="e">
        <f t="shared" si="15"/>
        <v>#N/A</v>
      </c>
      <c r="I185" s="241" t="e">
        <f>VLOOKUP($B185,'CU-VI-RBC-2025'!$B$7:$J$390,4,FALSE)</f>
        <v>#N/A</v>
      </c>
      <c r="J185" s="150" t="e">
        <f t="shared" si="16"/>
        <v>#N/A</v>
      </c>
      <c r="K185" s="148" t="str">
        <f>'E-2'!I187</f>
        <v>--</v>
      </c>
      <c r="L185" s="241" t="e">
        <f>VLOOKUP($B185,'CU-VI-RBC-2025'!$B$7:$J$390,8,FALSE)</f>
        <v>#N/A</v>
      </c>
      <c r="M185" s="235" t="e">
        <f t="shared" si="17"/>
        <v>#N/A</v>
      </c>
      <c r="N185" s="241" t="e">
        <f>VLOOKUP($B185,'CU-VI-RBC-2025'!$B$7:$J$390,9,FALSE)</f>
        <v>#N/A</v>
      </c>
      <c r="O185" s="150" t="e">
        <f t="shared" si="18"/>
        <v>#N/A</v>
      </c>
      <c r="P185" s="232" t="str">
        <f>'E-2'!J187</f>
        <v>--</v>
      </c>
      <c r="Q185" s="261" t="e">
        <f>VLOOKUP($B185,'CU-Acute-RBC-2024'!$B$5:$K$265,3,FALSE)</f>
        <v>#N/A</v>
      </c>
      <c r="R185" s="149" t="e">
        <f t="shared" si="19"/>
        <v>#N/A</v>
      </c>
      <c r="S185" s="148" t="str">
        <f>'E-2'!J187</f>
        <v>--</v>
      </c>
      <c r="T185" s="261" t="e">
        <f>VLOOKUP($B185,'CU-Acute-RBC-2024'!$B$5:$K$265,5,FALSE)</f>
        <v>#N/A</v>
      </c>
      <c r="U185" s="149" t="e">
        <f t="shared" si="20"/>
        <v>#N/A</v>
      </c>
    </row>
    <row r="186" spans="2:21">
      <c r="B186" s="239" t="str">
        <f>IF('E-2'!D188="Y",'E-2'!B188,"--")</f>
        <v>--</v>
      </c>
      <c r="C186" s="175" t="str">
        <f>IF('E-2'!D188="Y",'E-2'!C188,"--")</f>
        <v>--</v>
      </c>
      <c r="D186" s="240" t="str">
        <f>IF('E-2'!D188="Y",'E-2'!D188,"--")</f>
        <v>--</v>
      </c>
      <c r="E186" s="240" t="e">
        <f t="shared" si="14"/>
        <v>#N/A</v>
      </c>
      <c r="F186" s="233" t="str">
        <f>'E-2'!G188</f>
        <v>--</v>
      </c>
      <c r="G186" s="241" t="e">
        <f>VLOOKUP($B186,'CU-VI-RBC-2025'!$B$7:$J$390,3,FALSE)</f>
        <v>#N/A</v>
      </c>
      <c r="H186" s="234" t="e">
        <f t="shared" si="15"/>
        <v>#N/A</v>
      </c>
      <c r="I186" s="241" t="e">
        <f>VLOOKUP($B186,'CU-VI-RBC-2025'!$B$7:$J$390,4,FALSE)</f>
        <v>#N/A</v>
      </c>
      <c r="J186" s="150" t="e">
        <f t="shared" si="16"/>
        <v>#N/A</v>
      </c>
      <c r="K186" s="148" t="str">
        <f>'E-2'!I188</f>
        <v>--</v>
      </c>
      <c r="L186" s="241" t="e">
        <f>VLOOKUP($B186,'CU-VI-RBC-2025'!$B$7:$J$390,8,FALSE)</f>
        <v>#N/A</v>
      </c>
      <c r="M186" s="235" t="e">
        <f t="shared" si="17"/>
        <v>#N/A</v>
      </c>
      <c r="N186" s="241" t="e">
        <f>VLOOKUP($B186,'CU-VI-RBC-2025'!$B$7:$J$390,9,FALSE)</f>
        <v>#N/A</v>
      </c>
      <c r="O186" s="150" t="e">
        <f t="shared" si="18"/>
        <v>#N/A</v>
      </c>
      <c r="P186" s="232" t="str">
        <f>'E-2'!J188</f>
        <v>--</v>
      </c>
      <c r="Q186" s="261" t="e">
        <f>VLOOKUP($B186,'CU-Acute-RBC-2024'!$B$5:$K$265,3,FALSE)</f>
        <v>#N/A</v>
      </c>
      <c r="R186" s="149" t="e">
        <f t="shared" si="19"/>
        <v>#N/A</v>
      </c>
      <c r="S186" s="148" t="str">
        <f>'E-2'!J188</f>
        <v>--</v>
      </c>
      <c r="T186" s="261" t="e">
        <f>VLOOKUP($B186,'CU-Acute-RBC-2024'!$B$5:$K$265,5,FALSE)</f>
        <v>#N/A</v>
      </c>
      <c r="U186" s="149" t="e">
        <f t="shared" si="20"/>
        <v>#N/A</v>
      </c>
    </row>
    <row r="187" spans="2:21">
      <c r="B187" s="239" t="str">
        <f>IF('E-2'!D189="Y",'E-2'!B189,"--")</f>
        <v>--</v>
      </c>
      <c r="C187" s="175" t="str">
        <f>IF('E-2'!D189="Y",'E-2'!C189,"--")</f>
        <v>--</v>
      </c>
      <c r="D187" s="240" t="str">
        <f>IF('E-2'!D189="Y",'E-2'!D189,"--")</f>
        <v>--</v>
      </c>
      <c r="E187" s="240" t="e">
        <f t="shared" si="14"/>
        <v>#N/A</v>
      </c>
      <c r="F187" s="233" t="str">
        <f>'E-2'!G189</f>
        <v>--</v>
      </c>
      <c r="G187" s="241" t="e">
        <f>VLOOKUP($B187,'CU-VI-RBC-2025'!$B$7:$J$390,3,FALSE)</f>
        <v>#N/A</v>
      </c>
      <c r="H187" s="234" t="e">
        <f t="shared" si="15"/>
        <v>#N/A</v>
      </c>
      <c r="I187" s="241" t="e">
        <f>VLOOKUP($B187,'CU-VI-RBC-2025'!$B$7:$J$390,4,FALSE)</f>
        <v>#N/A</v>
      </c>
      <c r="J187" s="150" t="e">
        <f t="shared" si="16"/>
        <v>#N/A</v>
      </c>
      <c r="K187" s="148" t="str">
        <f>'E-2'!I189</f>
        <v>--</v>
      </c>
      <c r="L187" s="241" t="e">
        <f>VLOOKUP($B187,'CU-VI-RBC-2025'!$B$7:$J$390,8,FALSE)</f>
        <v>#N/A</v>
      </c>
      <c r="M187" s="235" t="e">
        <f t="shared" si="17"/>
        <v>#N/A</v>
      </c>
      <c r="N187" s="241" t="e">
        <f>VLOOKUP($B187,'CU-VI-RBC-2025'!$B$7:$J$390,9,FALSE)</f>
        <v>#N/A</v>
      </c>
      <c r="O187" s="150" t="e">
        <f t="shared" si="18"/>
        <v>#N/A</v>
      </c>
      <c r="P187" s="232" t="str">
        <f>'E-2'!J189</f>
        <v>--</v>
      </c>
      <c r="Q187" s="261" t="e">
        <f>VLOOKUP($B187,'CU-Acute-RBC-2024'!$B$5:$K$265,3,FALSE)</f>
        <v>#N/A</v>
      </c>
      <c r="R187" s="149" t="e">
        <f t="shared" si="19"/>
        <v>#N/A</v>
      </c>
      <c r="S187" s="148" t="str">
        <f>'E-2'!J189</f>
        <v>--</v>
      </c>
      <c r="T187" s="261" t="e">
        <f>VLOOKUP($B187,'CU-Acute-RBC-2024'!$B$5:$K$265,5,FALSE)</f>
        <v>#N/A</v>
      </c>
      <c r="U187" s="149" t="e">
        <f t="shared" si="20"/>
        <v>#N/A</v>
      </c>
    </row>
    <row r="188" spans="2:21">
      <c r="B188" s="239" t="str">
        <f>IF('E-2'!D190="Y",'E-2'!B190,"--")</f>
        <v>--</v>
      </c>
      <c r="C188" s="175" t="str">
        <f>IF('E-2'!D190="Y",'E-2'!C190,"--")</f>
        <v>--</v>
      </c>
      <c r="D188" s="240" t="str">
        <f>IF('E-2'!D190="Y",'E-2'!D190,"--")</f>
        <v>--</v>
      </c>
      <c r="E188" s="240" t="e">
        <f t="shared" si="14"/>
        <v>#N/A</v>
      </c>
      <c r="F188" s="233" t="str">
        <f>'E-2'!G190</f>
        <v>--</v>
      </c>
      <c r="G188" s="241" t="e">
        <f>VLOOKUP($B188,'CU-VI-RBC-2025'!$B$7:$J$390,3,FALSE)</f>
        <v>#N/A</v>
      </c>
      <c r="H188" s="234" t="e">
        <f t="shared" si="15"/>
        <v>#N/A</v>
      </c>
      <c r="I188" s="241" t="e">
        <f>VLOOKUP($B188,'CU-VI-RBC-2025'!$B$7:$J$390,4,FALSE)</f>
        <v>#N/A</v>
      </c>
      <c r="J188" s="150" t="e">
        <f t="shared" si="16"/>
        <v>#N/A</v>
      </c>
      <c r="K188" s="148" t="str">
        <f>'E-2'!I190</f>
        <v>--</v>
      </c>
      <c r="L188" s="241" t="e">
        <f>VLOOKUP($B188,'CU-VI-RBC-2025'!$B$7:$J$390,8,FALSE)</f>
        <v>#N/A</v>
      </c>
      <c r="M188" s="235" t="e">
        <f t="shared" si="17"/>
        <v>#N/A</v>
      </c>
      <c r="N188" s="241" t="e">
        <f>VLOOKUP($B188,'CU-VI-RBC-2025'!$B$7:$J$390,9,FALSE)</f>
        <v>#N/A</v>
      </c>
      <c r="O188" s="150" t="e">
        <f t="shared" si="18"/>
        <v>#N/A</v>
      </c>
      <c r="P188" s="232" t="str">
        <f>'E-2'!J190</f>
        <v>--</v>
      </c>
      <c r="Q188" s="261" t="e">
        <f>VLOOKUP($B188,'CU-Acute-RBC-2024'!$B$5:$K$265,3,FALSE)</f>
        <v>#N/A</v>
      </c>
      <c r="R188" s="149" t="e">
        <f t="shared" si="19"/>
        <v>#N/A</v>
      </c>
      <c r="S188" s="148" t="str">
        <f>'E-2'!J190</f>
        <v>--</v>
      </c>
      <c r="T188" s="261" t="e">
        <f>VLOOKUP($B188,'CU-Acute-RBC-2024'!$B$5:$K$265,5,FALSE)</f>
        <v>#N/A</v>
      </c>
      <c r="U188" s="149" t="e">
        <f t="shared" si="20"/>
        <v>#N/A</v>
      </c>
    </row>
    <row r="189" spans="2:21">
      <c r="B189" s="239" t="str">
        <f>IF('E-2'!D191="Y",'E-2'!B191,"--")</f>
        <v>--</v>
      </c>
      <c r="C189" s="175" t="str">
        <f>IF('E-2'!D191="Y",'E-2'!C191,"--")</f>
        <v>--</v>
      </c>
      <c r="D189" s="240" t="str">
        <f>IF('E-2'!D191="Y",'E-2'!D191,"--")</f>
        <v>--</v>
      </c>
      <c r="E189" s="240" t="e">
        <f t="shared" si="14"/>
        <v>#N/A</v>
      </c>
      <c r="F189" s="233" t="str">
        <f>'E-2'!G191</f>
        <v>--</v>
      </c>
      <c r="G189" s="241" t="e">
        <f>VLOOKUP($B189,'CU-VI-RBC-2025'!$B$7:$J$390,3,FALSE)</f>
        <v>#N/A</v>
      </c>
      <c r="H189" s="234" t="e">
        <f t="shared" si="15"/>
        <v>#N/A</v>
      </c>
      <c r="I189" s="241" t="e">
        <f>VLOOKUP($B189,'CU-VI-RBC-2025'!$B$7:$J$390,4,FALSE)</f>
        <v>#N/A</v>
      </c>
      <c r="J189" s="150" t="e">
        <f t="shared" si="16"/>
        <v>#N/A</v>
      </c>
      <c r="K189" s="148" t="str">
        <f>'E-2'!I191</f>
        <v>--</v>
      </c>
      <c r="L189" s="241" t="e">
        <f>VLOOKUP($B189,'CU-VI-RBC-2025'!$B$7:$J$390,8,FALSE)</f>
        <v>#N/A</v>
      </c>
      <c r="M189" s="235" t="e">
        <f t="shared" si="17"/>
        <v>#N/A</v>
      </c>
      <c r="N189" s="241" t="e">
        <f>VLOOKUP($B189,'CU-VI-RBC-2025'!$B$7:$J$390,9,FALSE)</f>
        <v>#N/A</v>
      </c>
      <c r="O189" s="150" t="e">
        <f t="shared" si="18"/>
        <v>#N/A</v>
      </c>
      <c r="P189" s="232" t="str">
        <f>'E-2'!J191</f>
        <v>--</v>
      </c>
      <c r="Q189" s="261" t="e">
        <f>VLOOKUP($B189,'CU-Acute-RBC-2024'!$B$5:$K$265,3,FALSE)</f>
        <v>#N/A</v>
      </c>
      <c r="R189" s="149" t="e">
        <f t="shared" si="19"/>
        <v>#N/A</v>
      </c>
      <c r="S189" s="148" t="str">
        <f>'E-2'!J191</f>
        <v>--</v>
      </c>
      <c r="T189" s="261" t="e">
        <f>VLOOKUP($B189,'CU-Acute-RBC-2024'!$B$5:$K$265,5,FALSE)</f>
        <v>#N/A</v>
      </c>
      <c r="U189" s="149" t="e">
        <f t="shared" si="20"/>
        <v>#N/A</v>
      </c>
    </row>
    <row r="190" spans="2:21">
      <c r="B190" s="239" t="str">
        <f>IF('E-2'!D192="Y",'E-2'!B192,"--")</f>
        <v>--</v>
      </c>
      <c r="C190" s="175" t="str">
        <f>IF('E-2'!D192="Y",'E-2'!C192,"--")</f>
        <v>--</v>
      </c>
      <c r="D190" s="240" t="str">
        <f>IF('E-2'!D192="Y",'E-2'!D192,"--")</f>
        <v>--</v>
      </c>
      <c r="E190" s="240" t="e">
        <f t="shared" si="14"/>
        <v>#N/A</v>
      </c>
      <c r="F190" s="233" t="str">
        <f>'E-2'!G192</f>
        <v>--</v>
      </c>
      <c r="G190" s="241" t="e">
        <f>VLOOKUP($B190,'CU-VI-RBC-2025'!$B$7:$J$390,3,FALSE)</f>
        <v>#N/A</v>
      </c>
      <c r="H190" s="234" t="e">
        <f t="shared" si="15"/>
        <v>#N/A</v>
      </c>
      <c r="I190" s="241" t="e">
        <f>VLOOKUP($B190,'CU-VI-RBC-2025'!$B$7:$J$390,4,FALSE)</f>
        <v>#N/A</v>
      </c>
      <c r="J190" s="150" t="e">
        <f t="shared" si="16"/>
        <v>#N/A</v>
      </c>
      <c r="K190" s="148" t="str">
        <f>'E-2'!I192</f>
        <v>--</v>
      </c>
      <c r="L190" s="241" t="e">
        <f>VLOOKUP($B190,'CU-VI-RBC-2025'!$B$7:$J$390,8,FALSE)</f>
        <v>#N/A</v>
      </c>
      <c r="M190" s="235" t="e">
        <f t="shared" si="17"/>
        <v>#N/A</v>
      </c>
      <c r="N190" s="241" t="e">
        <f>VLOOKUP($B190,'CU-VI-RBC-2025'!$B$7:$J$390,9,FALSE)</f>
        <v>#N/A</v>
      </c>
      <c r="O190" s="150" t="e">
        <f t="shared" si="18"/>
        <v>#N/A</v>
      </c>
      <c r="P190" s="232" t="str">
        <f>'E-2'!J192</f>
        <v>--</v>
      </c>
      <c r="Q190" s="261" t="e">
        <f>VLOOKUP($B190,'CU-Acute-RBC-2024'!$B$5:$K$265,3,FALSE)</f>
        <v>#N/A</v>
      </c>
      <c r="R190" s="149" t="e">
        <f t="shared" si="19"/>
        <v>#N/A</v>
      </c>
      <c r="S190" s="148" t="str">
        <f>'E-2'!J192</f>
        <v>--</v>
      </c>
      <c r="T190" s="261" t="e">
        <f>VLOOKUP($B190,'CU-Acute-RBC-2024'!$B$5:$K$265,5,FALSE)</f>
        <v>#N/A</v>
      </c>
      <c r="U190" s="149" t="e">
        <f t="shared" si="20"/>
        <v>#N/A</v>
      </c>
    </row>
    <row r="191" spans="2:21">
      <c r="B191" s="239" t="str">
        <f>IF('E-2'!D193="Y",'E-2'!B193,"--")</f>
        <v>--</v>
      </c>
      <c r="C191" s="175" t="str">
        <f>IF('E-2'!D193="Y",'E-2'!C193,"--")</f>
        <v>--</v>
      </c>
      <c r="D191" s="240" t="str">
        <f>IF('E-2'!D193="Y",'E-2'!D193,"--")</f>
        <v>--</v>
      </c>
      <c r="E191" s="240" t="e">
        <f t="shared" si="14"/>
        <v>#N/A</v>
      </c>
      <c r="F191" s="233" t="str">
        <f>'E-2'!G193</f>
        <v>--</v>
      </c>
      <c r="G191" s="241" t="e">
        <f>VLOOKUP($B191,'CU-VI-RBC-2025'!$B$7:$J$390,3,FALSE)</f>
        <v>#N/A</v>
      </c>
      <c r="H191" s="234" t="e">
        <f t="shared" si="15"/>
        <v>#N/A</v>
      </c>
      <c r="I191" s="241" t="e">
        <f>VLOOKUP($B191,'CU-VI-RBC-2025'!$B$7:$J$390,4,FALSE)</f>
        <v>#N/A</v>
      </c>
      <c r="J191" s="150" t="e">
        <f t="shared" si="16"/>
        <v>#N/A</v>
      </c>
      <c r="K191" s="148" t="str">
        <f>'E-2'!I193</f>
        <v>--</v>
      </c>
      <c r="L191" s="241" t="e">
        <f>VLOOKUP($B191,'CU-VI-RBC-2025'!$B$7:$J$390,8,FALSE)</f>
        <v>#N/A</v>
      </c>
      <c r="M191" s="235" t="e">
        <f t="shared" si="17"/>
        <v>#N/A</v>
      </c>
      <c r="N191" s="241" t="e">
        <f>VLOOKUP($B191,'CU-VI-RBC-2025'!$B$7:$J$390,9,FALSE)</f>
        <v>#N/A</v>
      </c>
      <c r="O191" s="150" t="e">
        <f t="shared" si="18"/>
        <v>#N/A</v>
      </c>
      <c r="P191" s="232" t="str">
        <f>'E-2'!J193</f>
        <v>--</v>
      </c>
      <c r="Q191" s="261" t="e">
        <f>VLOOKUP($B191,'CU-Acute-RBC-2024'!$B$5:$K$265,3,FALSE)</f>
        <v>#N/A</v>
      </c>
      <c r="R191" s="149" t="e">
        <f t="shared" si="19"/>
        <v>#N/A</v>
      </c>
      <c r="S191" s="148" t="str">
        <f>'E-2'!J193</f>
        <v>--</v>
      </c>
      <c r="T191" s="261" t="e">
        <f>VLOOKUP($B191,'CU-Acute-RBC-2024'!$B$5:$K$265,5,FALSE)</f>
        <v>#N/A</v>
      </c>
      <c r="U191" s="149" t="e">
        <f t="shared" si="20"/>
        <v>#N/A</v>
      </c>
    </row>
    <row r="192" spans="2:21">
      <c r="B192" s="239" t="str">
        <f>IF('E-2'!D194="Y",'E-2'!B194,"--")</f>
        <v>--</v>
      </c>
      <c r="C192" s="175" t="str">
        <f>IF('E-2'!D194="Y",'E-2'!C194,"--")</f>
        <v>--</v>
      </c>
      <c r="D192" s="240" t="str">
        <f>IF('E-2'!D194="Y",'E-2'!D194,"--")</f>
        <v>--</v>
      </c>
      <c r="E192" s="240" t="e">
        <f t="shared" si="14"/>
        <v>#N/A</v>
      </c>
      <c r="F192" s="233" t="str">
        <f>'E-2'!G194</f>
        <v>--</v>
      </c>
      <c r="G192" s="241" t="e">
        <f>VLOOKUP($B192,'CU-VI-RBC-2025'!$B$7:$J$390,3,FALSE)</f>
        <v>#N/A</v>
      </c>
      <c r="H192" s="234" t="e">
        <f t="shared" si="15"/>
        <v>#N/A</v>
      </c>
      <c r="I192" s="241" t="e">
        <f>VLOOKUP($B192,'CU-VI-RBC-2025'!$B$7:$J$390,4,FALSE)</f>
        <v>#N/A</v>
      </c>
      <c r="J192" s="150" t="e">
        <f t="shared" si="16"/>
        <v>#N/A</v>
      </c>
      <c r="K192" s="148" t="str">
        <f>'E-2'!I194</f>
        <v>--</v>
      </c>
      <c r="L192" s="241" t="e">
        <f>VLOOKUP($B192,'CU-VI-RBC-2025'!$B$7:$J$390,8,FALSE)</f>
        <v>#N/A</v>
      </c>
      <c r="M192" s="235" t="e">
        <f t="shared" si="17"/>
        <v>#N/A</v>
      </c>
      <c r="N192" s="241" t="e">
        <f>VLOOKUP($B192,'CU-VI-RBC-2025'!$B$7:$J$390,9,FALSE)</f>
        <v>#N/A</v>
      </c>
      <c r="O192" s="150" t="e">
        <f t="shared" si="18"/>
        <v>#N/A</v>
      </c>
      <c r="P192" s="232" t="str">
        <f>'E-2'!J194</f>
        <v>--</v>
      </c>
      <c r="Q192" s="261" t="e">
        <f>VLOOKUP($B192,'CU-Acute-RBC-2024'!$B$5:$K$265,3,FALSE)</f>
        <v>#N/A</v>
      </c>
      <c r="R192" s="149" t="e">
        <f t="shared" si="19"/>
        <v>#N/A</v>
      </c>
      <c r="S192" s="148" t="str">
        <f>'E-2'!J194</f>
        <v>--</v>
      </c>
      <c r="T192" s="261" t="e">
        <f>VLOOKUP($B192,'CU-Acute-RBC-2024'!$B$5:$K$265,5,FALSE)</f>
        <v>#N/A</v>
      </c>
      <c r="U192" s="149" t="e">
        <f t="shared" si="20"/>
        <v>#N/A</v>
      </c>
    </row>
    <row r="193" spans="2:21">
      <c r="B193" s="239" t="str">
        <f>IF('E-2'!D195="Y",'E-2'!B195,"--")</f>
        <v>--</v>
      </c>
      <c r="C193" s="175" t="str">
        <f>IF('E-2'!D195="Y",'E-2'!C195,"--")</f>
        <v>--</v>
      </c>
      <c r="D193" s="240" t="str">
        <f>IF('E-2'!D195="Y",'E-2'!D195,"--")</f>
        <v>--</v>
      </c>
      <c r="E193" s="240" t="e">
        <f t="shared" si="14"/>
        <v>#N/A</v>
      </c>
      <c r="F193" s="233" t="str">
        <f>'E-2'!G195</f>
        <v>--</v>
      </c>
      <c r="G193" s="241" t="e">
        <f>VLOOKUP($B193,'CU-VI-RBC-2025'!$B$7:$J$390,3,FALSE)</f>
        <v>#N/A</v>
      </c>
      <c r="H193" s="234" t="e">
        <f t="shared" si="15"/>
        <v>#N/A</v>
      </c>
      <c r="I193" s="241" t="e">
        <f>VLOOKUP($B193,'CU-VI-RBC-2025'!$B$7:$J$390,4,FALSE)</f>
        <v>#N/A</v>
      </c>
      <c r="J193" s="150" t="e">
        <f t="shared" si="16"/>
        <v>#N/A</v>
      </c>
      <c r="K193" s="148" t="str">
        <f>'E-2'!I195</f>
        <v>--</v>
      </c>
      <c r="L193" s="241" t="e">
        <f>VLOOKUP($B193,'CU-VI-RBC-2025'!$B$7:$J$390,8,FALSE)</f>
        <v>#N/A</v>
      </c>
      <c r="M193" s="235" t="e">
        <f t="shared" si="17"/>
        <v>#N/A</v>
      </c>
      <c r="N193" s="241" t="e">
        <f>VLOOKUP($B193,'CU-VI-RBC-2025'!$B$7:$J$390,9,FALSE)</f>
        <v>#N/A</v>
      </c>
      <c r="O193" s="150" t="e">
        <f t="shared" si="18"/>
        <v>#N/A</v>
      </c>
      <c r="P193" s="232" t="str">
        <f>'E-2'!J195</f>
        <v>--</v>
      </c>
      <c r="Q193" s="261" t="e">
        <f>VLOOKUP($B193,'CU-Acute-RBC-2024'!$B$5:$K$265,3,FALSE)</f>
        <v>#N/A</v>
      </c>
      <c r="R193" s="149" t="e">
        <f t="shared" si="19"/>
        <v>#N/A</v>
      </c>
      <c r="S193" s="148" t="str">
        <f>'E-2'!J195</f>
        <v>--</v>
      </c>
      <c r="T193" s="261" t="e">
        <f>VLOOKUP($B193,'CU-Acute-RBC-2024'!$B$5:$K$265,5,FALSE)</f>
        <v>#N/A</v>
      </c>
      <c r="U193" s="149" t="e">
        <f t="shared" si="20"/>
        <v>#N/A</v>
      </c>
    </row>
    <row r="194" spans="2:21">
      <c r="B194" s="239" t="str">
        <f>IF('E-2'!D196="Y",'E-2'!B196,"--")</f>
        <v>--</v>
      </c>
      <c r="C194" s="175" t="str">
        <f>IF('E-2'!D196="Y",'E-2'!C196,"--")</f>
        <v>--</v>
      </c>
      <c r="D194" s="240" t="str">
        <f>IF('E-2'!D196="Y",'E-2'!D196,"--")</f>
        <v>--</v>
      </c>
      <c r="E194" s="240" t="e">
        <f t="shared" si="14"/>
        <v>#N/A</v>
      </c>
      <c r="F194" s="233" t="str">
        <f>'E-2'!G196</f>
        <v>--</v>
      </c>
      <c r="G194" s="241" t="e">
        <f>VLOOKUP($B194,'CU-VI-RBC-2025'!$B$7:$J$390,3,FALSE)</f>
        <v>#N/A</v>
      </c>
      <c r="H194" s="234" t="e">
        <f t="shared" si="15"/>
        <v>#N/A</v>
      </c>
      <c r="I194" s="241" t="e">
        <f>VLOOKUP($B194,'CU-VI-RBC-2025'!$B$7:$J$390,4,FALSE)</f>
        <v>#N/A</v>
      </c>
      <c r="J194" s="150" t="e">
        <f t="shared" si="16"/>
        <v>#N/A</v>
      </c>
      <c r="K194" s="148" t="str">
        <f>'E-2'!I196</f>
        <v>--</v>
      </c>
      <c r="L194" s="241" t="e">
        <f>VLOOKUP($B194,'CU-VI-RBC-2025'!$B$7:$J$390,8,FALSE)</f>
        <v>#N/A</v>
      </c>
      <c r="M194" s="235" t="e">
        <f t="shared" si="17"/>
        <v>#N/A</v>
      </c>
      <c r="N194" s="241" t="e">
        <f>VLOOKUP($B194,'CU-VI-RBC-2025'!$B$7:$J$390,9,FALSE)</f>
        <v>#N/A</v>
      </c>
      <c r="O194" s="150" t="e">
        <f t="shared" si="18"/>
        <v>#N/A</v>
      </c>
      <c r="P194" s="232" t="str">
        <f>'E-2'!J196</f>
        <v>--</v>
      </c>
      <c r="Q194" s="261" t="e">
        <f>VLOOKUP($B194,'CU-Acute-RBC-2024'!$B$5:$K$265,3,FALSE)</f>
        <v>#N/A</v>
      </c>
      <c r="R194" s="149" t="e">
        <f t="shared" si="19"/>
        <v>#N/A</v>
      </c>
      <c r="S194" s="148" t="str">
        <f>'E-2'!J196</f>
        <v>--</v>
      </c>
      <c r="T194" s="261" t="e">
        <f>VLOOKUP($B194,'CU-Acute-RBC-2024'!$B$5:$K$265,5,FALSE)</f>
        <v>#N/A</v>
      </c>
      <c r="U194" s="149" t="e">
        <f t="shared" si="20"/>
        <v>#N/A</v>
      </c>
    </row>
    <row r="195" spans="2:21">
      <c r="B195" s="239" t="str">
        <f>IF('E-2'!D197="Y",'E-2'!B197,"--")</f>
        <v>--</v>
      </c>
      <c r="C195" s="175" t="str">
        <f>IF('E-2'!D197="Y",'E-2'!C197,"--")</f>
        <v>--</v>
      </c>
      <c r="D195" s="240" t="str">
        <f>IF('E-2'!D197="Y",'E-2'!D197,"--")</f>
        <v>--</v>
      </c>
      <c r="E195" s="240" t="e">
        <f t="shared" si="14"/>
        <v>#N/A</v>
      </c>
      <c r="F195" s="233" t="str">
        <f>'E-2'!G197</f>
        <v>--</v>
      </c>
      <c r="G195" s="241" t="e">
        <f>VLOOKUP($B195,'CU-VI-RBC-2025'!$B$7:$J$390,3,FALSE)</f>
        <v>#N/A</v>
      </c>
      <c r="H195" s="234" t="e">
        <f t="shared" si="15"/>
        <v>#N/A</v>
      </c>
      <c r="I195" s="241" t="e">
        <f>VLOOKUP($B195,'CU-VI-RBC-2025'!$B$7:$J$390,4,FALSE)</f>
        <v>#N/A</v>
      </c>
      <c r="J195" s="150" t="e">
        <f t="shared" si="16"/>
        <v>#N/A</v>
      </c>
      <c r="K195" s="148" t="str">
        <f>'E-2'!I197</f>
        <v>--</v>
      </c>
      <c r="L195" s="241" t="e">
        <f>VLOOKUP($B195,'CU-VI-RBC-2025'!$B$7:$J$390,8,FALSE)</f>
        <v>#N/A</v>
      </c>
      <c r="M195" s="235" t="e">
        <f t="shared" si="17"/>
        <v>#N/A</v>
      </c>
      <c r="N195" s="241" t="e">
        <f>VLOOKUP($B195,'CU-VI-RBC-2025'!$B$7:$J$390,9,FALSE)</f>
        <v>#N/A</v>
      </c>
      <c r="O195" s="150" t="e">
        <f t="shared" si="18"/>
        <v>#N/A</v>
      </c>
      <c r="P195" s="232" t="str">
        <f>'E-2'!J197</f>
        <v>--</v>
      </c>
      <c r="Q195" s="261" t="e">
        <f>VLOOKUP($B195,'CU-Acute-RBC-2024'!$B$5:$K$265,3,FALSE)</f>
        <v>#N/A</v>
      </c>
      <c r="R195" s="149" t="e">
        <f t="shared" si="19"/>
        <v>#N/A</v>
      </c>
      <c r="S195" s="148" t="str">
        <f>'E-2'!J197</f>
        <v>--</v>
      </c>
      <c r="T195" s="261" t="e">
        <f>VLOOKUP($B195,'CU-Acute-RBC-2024'!$B$5:$K$265,5,FALSE)</f>
        <v>#N/A</v>
      </c>
      <c r="U195" s="149" t="e">
        <f t="shared" si="20"/>
        <v>#N/A</v>
      </c>
    </row>
    <row r="196" spans="2:21">
      <c r="B196" s="239" t="str">
        <f>IF('E-2'!D198="Y",'E-2'!B198,"--")</f>
        <v>--</v>
      </c>
      <c r="C196" s="175" t="str">
        <f>IF('E-2'!D198="Y",'E-2'!C198,"--")</f>
        <v>--</v>
      </c>
      <c r="D196" s="240" t="str">
        <f>IF('E-2'!D198="Y",'E-2'!D198,"--")</f>
        <v>--</v>
      </c>
      <c r="E196" s="240" t="e">
        <f t="shared" si="14"/>
        <v>#N/A</v>
      </c>
      <c r="F196" s="233" t="str">
        <f>'E-2'!G198</f>
        <v>--</v>
      </c>
      <c r="G196" s="241" t="e">
        <f>VLOOKUP($B196,'CU-VI-RBC-2025'!$B$7:$J$390,3,FALSE)</f>
        <v>#N/A</v>
      </c>
      <c r="H196" s="234" t="e">
        <f t="shared" si="15"/>
        <v>#N/A</v>
      </c>
      <c r="I196" s="241" t="e">
        <f>VLOOKUP($B196,'CU-VI-RBC-2025'!$B$7:$J$390,4,FALSE)</f>
        <v>#N/A</v>
      </c>
      <c r="J196" s="150" t="e">
        <f t="shared" si="16"/>
        <v>#N/A</v>
      </c>
      <c r="K196" s="148" t="str">
        <f>'E-2'!I198</f>
        <v>--</v>
      </c>
      <c r="L196" s="241" t="e">
        <f>VLOOKUP($B196,'CU-VI-RBC-2025'!$B$7:$J$390,8,FALSE)</f>
        <v>#N/A</v>
      </c>
      <c r="M196" s="235" t="e">
        <f t="shared" si="17"/>
        <v>#N/A</v>
      </c>
      <c r="N196" s="241" t="e">
        <f>VLOOKUP($B196,'CU-VI-RBC-2025'!$B$7:$J$390,9,FALSE)</f>
        <v>#N/A</v>
      </c>
      <c r="O196" s="150" t="e">
        <f t="shared" si="18"/>
        <v>#N/A</v>
      </c>
      <c r="P196" s="232" t="str">
        <f>'E-2'!J198</f>
        <v>--</v>
      </c>
      <c r="Q196" s="261" t="e">
        <f>VLOOKUP($B196,'CU-Acute-RBC-2024'!$B$5:$K$265,3,FALSE)</f>
        <v>#N/A</v>
      </c>
      <c r="R196" s="149" t="e">
        <f t="shared" si="19"/>
        <v>#N/A</v>
      </c>
      <c r="S196" s="148" t="str">
        <f>'E-2'!J198</f>
        <v>--</v>
      </c>
      <c r="T196" s="261" t="e">
        <f>VLOOKUP($B196,'CU-Acute-RBC-2024'!$B$5:$K$265,5,FALSE)</f>
        <v>#N/A</v>
      </c>
      <c r="U196" s="149" t="e">
        <f t="shared" si="20"/>
        <v>#N/A</v>
      </c>
    </row>
    <row r="197" spans="2:21">
      <c r="B197" s="239" t="str">
        <f>IF('E-2'!D199="Y",'E-2'!B199,"--")</f>
        <v>--</v>
      </c>
      <c r="C197" s="175" t="str">
        <f>IF('E-2'!D199="Y",'E-2'!C199,"--")</f>
        <v>--</v>
      </c>
      <c r="D197" s="240" t="str">
        <f>IF('E-2'!D199="Y",'E-2'!D199,"--")</f>
        <v>--</v>
      </c>
      <c r="E197" s="240" t="e">
        <f t="shared" si="14"/>
        <v>#N/A</v>
      </c>
      <c r="F197" s="233" t="str">
        <f>'E-2'!G199</f>
        <v>--</v>
      </c>
      <c r="G197" s="241" t="e">
        <f>VLOOKUP($B197,'CU-VI-RBC-2025'!$B$7:$J$390,3,FALSE)</f>
        <v>#N/A</v>
      </c>
      <c r="H197" s="234" t="e">
        <f t="shared" si="15"/>
        <v>#N/A</v>
      </c>
      <c r="I197" s="241" t="e">
        <f>VLOOKUP($B197,'CU-VI-RBC-2025'!$B$7:$J$390,4,FALSE)</f>
        <v>#N/A</v>
      </c>
      <c r="J197" s="150" t="e">
        <f t="shared" si="16"/>
        <v>#N/A</v>
      </c>
      <c r="K197" s="148" t="str">
        <f>'E-2'!I199</f>
        <v>--</v>
      </c>
      <c r="L197" s="241" t="e">
        <f>VLOOKUP($B197,'CU-VI-RBC-2025'!$B$7:$J$390,8,FALSE)</f>
        <v>#N/A</v>
      </c>
      <c r="M197" s="235" t="e">
        <f t="shared" si="17"/>
        <v>#N/A</v>
      </c>
      <c r="N197" s="241" t="e">
        <f>VLOOKUP($B197,'CU-VI-RBC-2025'!$B$7:$J$390,9,FALSE)</f>
        <v>#N/A</v>
      </c>
      <c r="O197" s="150" t="e">
        <f t="shared" si="18"/>
        <v>#N/A</v>
      </c>
      <c r="P197" s="232" t="str">
        <f>'E-2'!J199</f>
        <v>--</v>
      </c>
      <c r="Q197" s="261" t="e">
        <f>VLOOKUP($B197,'CU-Acute-RBC-2024'!$B$5:$K$265,3,FALSE)</f>
        <v>#N/A</v>
      </c>
      <c r="R197" s="149" t="e">
        <f t="shared" si="19"/>
        <v>#N/A</v>
      </c>
      <c r="S197" s="148" t="str">
        <f>'E-2'!J199</f>
        <v>--</v>
      </c>
      <c r="T197" s="261" t="e">
        <f>VLOOKUP($B197,'CU-Acute-RBC-2024'!$B$5:$K$265,5,FALSE)</f>
        <v>#N/A</v>
      </c>
      <c r="U197" s="149" t="e">
        <f t="shared" si="20"/>
        <v>#N/A</v>
      </c>
    </row>
    <row r="198" spans="2:21">
      <c r="B198" s="239" t="str">
        <f>IF('E-2'!D200="Y",'E-2'!B200,"--")</f>
        <v>--</v>
      </c>
      <c r="C198" s="175" t="str">
        <f>IF('E-2'!D200="Y",'E-2'!C200,"--")</f>
        <v>--</v>
      </c>
      <c r="D198" s="240" t="str">
        <f>IF('E-2'!D200="Y",'E-2'!D200,"--")</f>
        <v>--</v>
      </c>
      <c r="E198" s="240" t="e">
        <f t="shared" si="14"/>
        <v>#N/A</v>
      </c>
      <c r="F198" s="233" t="str">
        <f>'E-2'!G200</f>
        <v>--</v>
      </c>
      <c r="G198" s="241" t="e">
        <f>VLOOKUP($B198,'CU-VI-RBC-2025'!$B$7:$J$390,3,FALSE)</f>
        <v>#N/A</v>
      </c>
      <c r="H198" s="234" t="e">
        <f t="shared" si="15"/>
        <v>#N/A</v>
      </c>
      <c r="I198" s="241" t="e">
        <f>VLOOKUP($B198,'CU-VI-RBC-2025'!$B$7:$J$390,4,FALSE)</f>
        <v>#N/A</v>
      </c>
      <c r="J198" s="150" t="e">
        <f t="shared" si="16"/>
        <v>#N/A</v>
      </c>
      <c r="K198" s="148" t="str">
        <f>'E-2'!I200</f>
        <v>--</v>
      </c>
      <c r="L198" s="241" t="e">
        <f>VLOOKUP($B198,'CU-VI-RBC-2025'!$B$7:$J$390,8,FALSE)</f>
        <v>#N/A</v>
      </c>
      <c r="M198" s="235" t="e">
        <f t="shared" si="17"/>
        <v>#N/A</v>
      </c>
      <c r="N198" s="241" t="e">
        <f>VLOOKUP($B198,'CU-VI-RBC-2025'!$B$7:$J$390,9,FALSE)</f>
        <v>#N/A</v>
      </c>
      <c r="O198" s="150" t="e">
        <f t="shared" si="18"/>
        <v>#N/A</v>
      </c>
      <c r="P198" s="232" t="str">
        <f>'E-2'!J200</f>
        <v>--</v>
      </c>
      <c r="Q198" s="261" t="e">
        <f>VLOOKUP($B198,'CU-Acute-RBC-2024'!$B$5:$K$265,3,FALSE)</f>
        <v>#N/A</v>
      </c>
      <c r="R198" s="149" t="e">
        <f t="shared" si="19"/>
        <v>#N/A</v>
      </c>
      <c r="S198" s="148" t="str">
        <f>'E-2'!J200</f>
        <v>--</v>
      </c>
      <c r="T198" s="261" t="e">
        <f>VLOOKUP($B198,'CU-Acute-RBC-2024'!$B$5:$K$265,5,FALSE)</f>
        <v>#N/A</v>
      </c>
      <c r="U198" s="149" t="e">
        <f t="shared" si="20"/>
        <v>#N/A</v>
      </c>
    </row>
    <row r="199" spans="2:21">
      <c r="B199" s="239" t="str">
        <f>IF('E-2'!D201="Y",'E-2'!B201,"--")</f>
        <v>--</v>
      </c>
      <c r="C199" s="175" t="str">
        <f>IF('E-2'!D201="Y",'E-2'!C201,"--")</f>
        <v>--</v>
      </c>
      <c r="D199" s="240" t="str">
        <f>IF('E-2'!D201="Y",'E-2'!D201,"--")</f>
        <v>--</v>
      </c>
      <c r="E199" s="240" t="e">
        <f t="shared" si="14"/>
        <v>#N/A</v>
      </c>
      <c r="F199" s="233" t="str">
        <f>'E-2'!G201</f>
        <v>--</v>
      </c>
      <c r="G199" s="241" t="e">
        <f>VLOOKUP($B199,'CU-VI-RBC-2025'!$B$7:$J$390,3,FALSE)</f>
        <v>#N/A</v>
      </c>
      <c r="H199" s="234" t="e">
        <f t="shared" si="15"/>
        <v>#N/A</v>
      </c>
      <c r="I199" s="241" t="e">
        <f>VLOOKUP($B199,'CU-VI-RBC-2025'!$B$7:$J$390,4,FALSE)</f>
        <v>#N/A</v>
      </c>
      <c r="J199" s="150" t="e">
        <f t="shared" si="16"/>
        <v>#N/A</v>
      </c>
      <c r="K199" s="148" t="str">
        <f>'E-2'!I201</f>
        <v>--</v>
      </c>
      <c r="L199" s="241" t="e">
        <f>VLOOKUP($B199,'CU-VI-RBC-2025'!$B$7:$J$390,8,FALSE)</f>
        <v>#N/A</v>
      </c>
      <c r="M199" s="235" t="e">
        <f t="shared" si="17"/>
        <v>#N/A</v>
      </c>
      <c r="N199" s="241" t="e">
        <f>VLOOKUP($B199,'CU-VI-RBC-2025'!$B$7:$J$390,9,FALSE)</f>
        <v>#N/A</v>
      </c>
      <c r="O199" s="150" t="e">
        <f t="shared" si="18"/>
        <v>#N/A</v>
      </c>
      <c r="P199" s="232" t="str">
        <f>'E-2'!J201</f>
        <v>--</v>
      </c>
      <c r="Q199" s="261" t="e">
        <f>VLOOKUP($B199,'CU-Acute-RBC-2024'!$B$5:$K$265,3,FALSE)</f>
        <v>#N/A</v>
      </c>
      <c r="R199" s="149" t="e">
        <f t="shared" si="19"/>
        <v>#N/A</v>
      </c>
      <c r="S199" s="148" t="str">
        <f>'E-2'!J201</f>
        <v>--</v>
      </c>
      <c r="T199" s="261" t="e">
        <f>VLOOKUP($B199,'CU-Acute-RBC-2024'!$B$5:$K$265,5,FALSE)</f>
        <v>#N/A</v>
      </c>
      <c r="U199" s="149" t="e">
        <f t="shared" si="20"/>
        <v>#N/A</v>
      </c>
    </row>
    <row r="200" spans="2:21">
      <c r="B200" s="239" t="str">
        <f>IF('E-2'!D202="Y",'E-2'!B202,"--")</f>
        <v>--</v>
      </c>
      <c r="C200" s="175" t="str">
        <f>IF('E-2'!D202="Y",'E-2'!C202,"--")</f>
        <v>--</v>
      </c>
      <c r="D200" s="240" t="str">
        <f>IF('E-2'!D202="Y",'E-2'!D202,"--")</f>
        <v>--</v>
      </c>
      <c r="E200" s="240" t="e">
        <f t="shared" si="14"/>
        <v>#N/A</v>
      </c>
      <c r="F200" s="233" t="str">
        <f>'E-2'!G202</f>
        <v>--</v>
      </c>
      <c r="G200" s="241" t="e">
        <f>VLOOKUP($B200,'CU-VI-RBC-2025'!$B$7:$J$390,3,FALSE)</f>
        <v>#N/A</v>
      </c>
      <c r="H200" s="234" t="e">
        <f t="shared" si="15"/>
        <v>#N/A</v>
      </c>
      <c r="I200" s="241" t="e">
        <f>VLOOKUP($B200,'CU-VI-RBC-2025'!$B$7:$J$390,4,FALSE)</f>
        <v>#N/A</v>
      </c>
      <c r="J200" s="150" t="e">
        <f t="shared" si="16"/>
        <v>#N/A</v>
      </c>
      <c r="K200" s="148" t="str">
        <f>'E-2'!I202</f>
        <v>--</v>
      </c>
      <c r="L200" s="241" t="e">
        <f>VLOOKUP($B200,'CU-VI-RBC-2025'!$B$7:$J$390,8,FALSE)</f>
        <v>#N/A</v>
      </c>
      <c r="M200" s="235" t="e">
        <f t="shared" si="17"/>
        <v>#N/A</v>
      </c>
      <c r="N200" s="241" t="e">
        <f>VLOOKUP($B200,'CU-VI-RBC-2025'!$B$7:$J$390,9,FALSE)</f>
        <v>#N/A</v>
      </c>
      <c r="O200" s="150" t="e">
        <f t="shared" si="18"/>
        <v>#N/A</v>
      </c>
      <c r="P200" s="232" t="str">
        <f>'E-2'!J202</f>
        <v>--</v>
      </c>
      <c r="Q200" s="261" t="e">
        <f>VLOOKUP($B200,'CU-Acute-RBC-2024'!$B$5:$K$265,3,FALSE)</f>
        <v>#N/A</v>
      </c>
      <c r="R200" s="149" t="e">
        <f t="shared" si="19"/>
        <v>#N/A</v>
      </c>
      <c r="S200" s="148" t="str">
        <f>'E-2'!J202</f>
        <v>--</v>
      </c>
      <c r="T200" s="261" t="e">
        <f>VLOOKUP($B200,'CU-Acute-RBC-2024'!$B$5:$K$265,5,FALSE)</f>
        <v>#N/A</v>
      </c>
      <c r="U200" s="149" t="e">
        <f t="shared" si="20"/>
        <v>#N/A</v>
      </c>
    </row>
    <row r="201" spans="2:21">
      <c r="B201" s="239" t="str">
        <f>IF('E-2'!D203="Y",'E-2'!B203,"--")</f>
        <v>--</v>
      </c>
      <c r="C201" s="175" t="str">
        <f>IF('E-2'!D203="Y",'E-2'!C203,"--")</f>
        <v>--</v>
      </c>
      <c r="D201" s="240" t="str">
        <f>IF('E-2'!D203="Y",'E-2'!D203,"--")</f>
        <v>--</v>
      </c>
      <c r="E201" s="240" t="e">
        <f t="shared" si="14"/>
        <v>#N/A</v>
      </c>
      <c r="F201" s="233" t="str">
        <f>'E-2'!G203</f>
        <v>--</v>
      </c>
      <c r="G201" s="241" t="e">
        <f>VLOOKUP($B201,'CU-VI-RBC-2025'!$B$7:$J$390,3,FALSE)</f>
        <v>#N/A</v>
      </c>
      <c r="H201" s="234" t="e">
        <f t="shared" si="15"/>
        <v>#N/A</v>
      </c>
      <c r="I201" s="241" t="e">
        <f>VLOOKUP($B201,'CU-VI-RBC-2025'!$B$7:$J$390,4,FALSE)</f>
        <v>#N/A</v>
      </c>
      <c r="J201" s="150" t="e">
        <f t="shared" si="16"/>
        <v>#N/A</v>
      </c>
      <c r="K201" s="148" t="str">
        <f>'E-2'!I203</f>
        <v>--</v>
      </c>
      <c r="L201" s="241" t="e">
        <f>VLOOKUP($B201,'CU-VI-RBC-2025'!$B$7:$J$390,8,FALSE)</f>
        <v>#N/A</v>
      </c>
      <c r="M201" s="235" t="e">
        <f t="shared" si="17"/>
        <v>#N/A</v>
      </c>
      <c r="N201" s="241" t="e">
        <f>VLOOKUP($B201,'CU-VI-RBC-2025'!$B$7:$J$390,9,FALSE)</f>
        <v>#N/A</v>
      </c>
      <c r="O201" s="150" t="e">
        <f t="shared" si="18"/>
        <v>#N/A</v>
      </c>
      <c r="P201" s="232" t="str">
        <f>'E-2'!J203</f>
        <v>--</v>
      </c>
      <c r="Q201" s="261" t="e">
        <f>VLOOKUP($B201,'CU-Acute-RBC-2024'!$B$5:$K$265,3,FALSE)</f>
        <v>#N/A</v>
      </c>
      <c r="R201" s="149" t="e">
        <f t="shared" si="19"/>
        <v>#N/A</v>
      </c>
      <c r="S201" s="148" t="str">
        <f>'E-2'!J203</f>
        <v>--</v>
      </c>
      <c r="T201" s="261" t="e">
        <f>VLOOKUP($B201,'CU-Acute-RBC-2024'!$B$5:$K$265,5,FALSE)</f>
        <v>#N/A</v>
      </c>
      <c r="U201" s="149" t="e">
        <f t="shared" si="20"/>
        <v>#N/A</v>
      </c>
    </row>
    <row r="202" spans="2:21">
      <c r="B202" s="239" t="str">
        <f>IF('E-2'!D204="Y",'E-2'!B204,"--")</f>
        <v>--</v>
      </c>
      <c r="C202" s="175" t="str">
        <f>IF('E-2'!D204="Y",'E-2'!C204,"--")</f>
        <v>--</v>
      </c>
      <c r="D202" s="240" t="str">
        <f>IF('E-2'!D204="Y",'E-2'!D204,"--")</f>
        <v>--</v>
      </c>
      <c r="E202" s="240" t="e">
        <f t="shared" si="14"/>
        <v>#N/A</v>
      </c>
      <c r="F202" s="233" t="str">
        <f>'E-2'!G204</f>
        <v>--</v>
      </c>
      <c r="G202" s="241" t="e">
        <f>VLOOKUP($B202,'CU-VI-RBC-2025'!$B$7:$J$390,3,FALSE)</f>
        <v>#N/A</v>
      </c>
      <c r="H202" s="234" t="e">
        <f t="shared" si="15"/>
        <v>#N/A</v>
      </c>
      <c r="I202" s="241" t="e">
        <f>VLOOKUP($B202,'CU-VI-RBC-2025'!$B$7:$J$390,4,FALSE)</f>
        <v>#N/A</v>
      </c>
      <c r="J202" s="150" t="e">
        <f t="shared" si="16"/>
        <v>#N/A</v>
      </c>
      <c r="K202" s="148" t="str">
        <f>'E-2'!I204</f>
        <v>--</v>
      </c>
      <c r="L202" s="241" t="e">
        <f>VLOOKUP($B202,'CU-VI-RBC-2025'!$B$7:$J$390,8,FALSE)</f>
        <v>#N/A</v>
      </c>
      <c r="M202" s="235" t="e">
        <f t="shared" si="17"/>
        <v>#N/A</v>
      </c>
      <c r="N202" s="241" t="e">
        <f>VLOOKUP($B202,'CU-VI-RBC-2025'!$B$7:$J$390,9,FALSE)</f>
        <v>#N/A</v>
      </c>
      <c r="O202" s="150" t="e">
        <f t="shared" si="18"/>
        <v>#N/A</v>
      </c>
      <c r="P202" s="232" t="str">
        <f>'E-2'!J204</f>
        <v>--</v>
      </c>
      <c r="Q202" s="261" t="e">
        <f>VLOOKUP($B202,'CU-Acute-RBC-2024'!$B$5:$K$265,3,FALSE)</f>
        <v>#N/A</v>
      </c>
      <c r="R202" s="149" t="e">
        <f t="shared" si="19"/>
        <v>#N/A</v>
      </c>
      <c r="S202" s="148" t="str">
        <f>'E-2'!J204</f>
        <v>--</v>
      </c>
      <c r="T202" s="261" t="e">
        <f>VLOOKUP($B202,'CU-Acute-RBC-2024'!$B$5:$K$265,5,FALSE)</f>
        <v>#N/A</v>
      </c>
      <c r="U202" s="149" t="e">
        <f t="shared" si="20"/>
        <v>#N/A</v>
      </c>
    </row>
    <row r="203" spans="2:21">
      <c r="B203" s="239" t="str">
        <f>IF('E-2'!D205="Y",'E-2'!B205,"--")</f>
        <v>--</v>
      </c>
      <c r="C203" s="175" t="str">
        <f>IF('E-2'!D205="Y",'E-2'!C205,"--")</f>
        <v>--</v>
      </c>
      <c r="D203" s="240" t="str">
        <f>IF('E-2'!D205="Y",'E-2'!D205,"--")</f>
        <v>--</v>
      </c>
      <c r="E203" s="240" t="e">
        <f t="shared" si="14"/>
        <v>#N/A</v>
      </c>
      <c r="F203" s="233" t="str">
        <f>'E-2'!G205</f>
        <v>--</v>
      </c>
      <c r="G203" s="241" t="e">
        <f>VLOOKUP($B203,'CU-VI-RBC-2025'!$B$7:$J$390,3,FALSE)</f>
        <v>#N/A</v>
      </c>
      <c r="H203" s="234" t="e">
        <f t="shared" si="15"/>
        <v>#N/A</v>
      </c>
      <c r="I203" s="241" t="e">
        <f>VLOOKUP($B203,'CU-VI-RBC-2025'!$B$7:$J$390,4,FALSE)</f>
        <v>#N/A</v>
      </c>
      <c r="J203" s="150" t="e">
        <f t="shared" si="16"/>
        <v>#N/A</v>
      </c>
      <c r="K203" s="148" t="str">
        <f>'E-2'!I205</f>
        <v>--</v>
      </c>
      <c r="L203" s="241" t="e">
        <f>VLOOKUP($B203,'CU-VI-RBC-2025'!$B$7:$J$390,8,FALSE)</f>
        <v>#N/A</v>
      </c>
      <c r="M203" s="235" t="e">
        <f t="shared" si="17"/>
        <v>#N/A</v>
      </c>
      <c r="N203" s="241" t="e">
        <f>VLOOKUP($B203,'CU-VI-RBC-2025'!$B$7:$J$390,9,FALSE)</f>
        <v>#N/A</v>
      </c>
      <c r="O203" s="150" t="e">
        <f t="shared" si="18"/>
        <v>#N/A</v>
      </c>
      <c r="P203" s="232" t="str">
        <f>'E-2'!J205</f>
        <v>--</v>
      </c>
      <c r="Q203" s="261" t="e">
        <f>VLOOKUP($B203,'CU-Acute-RBC-2024'!$B$5:$K$265,3,FALSE)</f>
        <v>#N/A</v>
      </c>
      <c r="R203" s="149" t="e">
        <f t="shared" si="19"/>
        <v>#N/A</v>
      </c>
      <c r="S203" s="148" t="str">
        <f>'E-2'!J205</f>
        <v>--</v>
      </c>
      <c r="T203" s="261" t="e">
        <f>VLOOKUP($B203,'CU-Acute-RBC-2024'!$B$5:$K$265,5,FALSE)</f>
        <v>#N/A</v>
      </c>
      <c r="U203" s="149" t="e">
        <f t="shared" si="20"/>
        <v>#N/A</v>
      </c>
    </row>
    <row r="204" spans="2:21">
      <c r="B204" s="239" t="str">
        <f>IF('E-2'!D206="Y",'E-2'!B206,"--")</f>
        <v>--</v>
      </c>
      <c r="C204" s="175" t="str">
        <f>IF('E-2'!D206="Y",'E-2'!C206,"--")</f>
        <v>--</v>
      </c>
      <c r="D204" s="240" t="str">
        <f>IF('E-2'!D206="Y",'E-2'!D206,"--")</f>
        <v>--</v>
      </c>
      <c r="E204" s="240" t="e">
        <f t="shared" ref="E204:E267" si="21">IF(G204&gt;0,"Y","N")</f>
        <v>#N/A</v>
      </c>
      <c r="F204" s="233" t="str">
        <f>'E-2'!G206</f>
        <v>--</v>
      </c>
      <c r="G204" s="241" t="e">
        <f>VLOOKUP($B204,'CU-VI-RBC-2025'!$B$7:$J$390,3,FALSE)</f>
        <v>#N/A</v>
      </c>
      <c r="H204" s="234" t="e">
        <f t="shared" ref="H204:H267" si="22">IF(G204="--","--",IF(F204="--","--",F204/G204))</f>
        <v>#N/A</v>
      </c>
      <c r="I204" s="241" t="e">
        <f>VLOOKUP($B204,'CU-VI-RBC-2025'!$B$7:$J$390,4,FALSE)</f>
        <v>#N/A</v>
      </c>
      <c r="J204" s="150" t="e">
        <f t="shared" ref="J204:J267" si="23">IF(I204="--","--",IF(F204="--","--",F204/I204))</f>
        <v>#N/A</v>
      </c>
      <c r="K204" s="148" t="str">
        <f>'E-2'!I206</f>
        <v>--</v>
      </c>
      <c r="L204" s="241" t="e">
        <f>VLOOKUP($B204,'CU-VI-RBC-2025'!$B$7:$J$390,8,FALSE)</f>
        <v>#N/A</v>
      </c>
      <c r="M204" s="235" t="e">
        <f t="shared" ref="M204:M267" si="24">IF(L204="--","--",K204/L204)</f>
        <v>#N/A</v>
      </c>
      <c r="N204" s="241" t="e">
        <f>VLOOKUP($B204,'CU-VI-RBC-2025'!$B$7:$J$390,9,FALSE)</f>
        <v>#N/A</v>
      </c>
      <c r="O204" s="150" t="e">
        <f t="shared" ref="O204:O267" si="25">IF(N204="--","--",IF(K204="--","--",K204/N204))</f>
        <v>#N/A</v>
      </c>
      <c r="P204" s="232" t="str">
        <f>'E-2'!J206</f>
        <v>--</v>
      </c>
      <c r="Q204" s="261" t="e">
        <f>VLOOKUP($B204,'CU-Acute-RBC-2024'!$B$5:$K$265,3,FALSE)</f>
        <v>#N/A</v>
      </c>
      <c r="R204" s="149" t="e">
        <f t="shared" ref="R204:R267" si="26">IF(Q204="--","--",IF(P204="--","--",P204/Q204))</f>
        <v>#N/A</v>
      </c>
      <c r="S204" s="148" t="str">
        <f>'E-2'!J206</f>
        <v>--</v>
      </c>
      <c r="T204" s="261" t="e">
        <f>VLOOKUP($B204,'CU-Acute-RBC-2024'!$B$5:$K$265,5,FALSE)</f>
        <v>#N/A</v>
      </c>
      <c r="U204" s="149" t="e">
        <f t="shared" ref="U204:U267" si="27">IF(T204="--","--",IF(S204="--","--",S204/T204))</f>
        <v>#N/A</v>
      </c>
    </row>
    <row r="205" spans="2:21">
      <c r="B205" s="239" t="str">
        <f>IF('E-2'!D207="Y",'E-2'!B207,"--")</f>
        <v>--</v>
      </c>
      <c r="C205" s="175" t="str">
        <f>IF('E-2'!D207="Y",'E-2'!C207,"--")</f>
        <v>--</v>
      </c>
      <c r="D205" s="240" t="str">
        <f>IF('E-2'!D207="Y",'E-2'!D207,"--")</f>
        <v>--</v>
      </c>
      <c r="E205" s="240" t="e">
        <f t="shared" si="21"/>
        <v>#N/A</v>
      </c>
      <c r="F205" s="233" t="str">
        <f>'E-2'!G207</f>
        <v>--</v>
      </c>
      <c r="G205" s="241" t="e">
        <f>VLOOKUP($B205,'CU-VI-RBC-2025'!$B$7:$J$390,3,FALSE)</f>
        <v>#N/A</v>
      </c>
      <c r="H205" s="234" t="e">
        <f t="shared" si="22"/>
        <v>#N/A</v>
      </c>
      <c r="I205" s="241" t="e">
        <f>VLOOKUP($B205,'CU-VI-RBC-2025'!$B$7:$J$390,4,FALSE)</f>
        <v>#N/A</v>
      </c>
      <c r="J205" s="150" t="e">
        <f t="shared" si="23"/>
        <v>#N/A</v>
      </c>
      <c r="K205" s="148" t="str">
        <f>'E-2'!I207</f>
        <v>--</v>
      </c>
      <c r="L205" s="241" t="e">
        <f>VLOOKUP($B205,'CU-VI-RBC-2025'!$B$7:$J$390,8,FALSE)</f>
        <v>#N/A</v>
      </c>
      <c r="M205" s="235" t="e">
        <f t="shared" si="24"/>
        <v>#N/A</v>
      </c>
      <c r="N205" s="241" t="e">
        <f>VLOOKUP($B205,'CU-VI-RBC-2025'!$B$7:$J$390,9,FALSE)</f>
        <v>#N/A</v>
      </c>
      <c r="O205" s="150" t="e">
        <f t="shared" si="25"/>
        <v>#N/A</v>
      </c>
      <c r="P205" s="232" t="str">
        <f>'E-2'!J207</f>
        <v>--</v>
      </c>
      <c r="Q205" s="261" t="e">
        <f>VLOOKUP($B205,'CU-Acute-RBC-2024'!$B$5:$K$265,3,FALSE)</f>
        <v>#N/A</v>
      </c>
      <c r="R205" s="149" t="e">
        <f t="shared" si="26"/>
        <v>#N/A</v>
      </c>
      <c r="S205" s="148" t="str">
        <f>'E-2'!J207</f>
        <v>--</v>
      </c>
      <c r="T205" s="261" t="e">
        <f>VLOOKUP($B205,'CU-Acute-RBC-2024'!$B$5:$K$265,5,FALSE)</f>
        <v>#N/A</v>
      </c>
      <c r="U205" s="149" t="e">
        <f t="shared" si="27"/>
        <v>#N/A</v>
      </c>
    </row>
    <row r="206" spans="2:21">
      <c r="B206" s="239" t="str">
        <f>IF('E-2'!D208="Y",'E-2'!B208,"--")</f>
        <v>--</v>
      </c>
      <c r="C206" s="175" t="str">
        <f>IF('E-2'!D208="Y",'E-2'!C208,"--")</f>
        <v>--</v>
      </c>
      <c r="D206" s="240" t="str">
        <f>IF('E-2'!D208="Y",'E-2'!D208,"--")</f>
        <v>--</v>
      </c>
      <c r="E206" s="240" t="e">
        <f t="shared" si="21"/>
        <v>#N/A</v>
      </c>
      <c r="F206" s="233" t="str">
        <f>'E-2'!G208</f>
        <v>--</v>
      </c>
      <c r="G206" s="241" t="e">
        <f>VLOOKUP($B206,'CU-VI-RBC-2025'!$B$7:$J$390,3,FALSE)</f>
        <v>#N/A</v>
      </c>
      <c r="H206" s="234" t="e">
        <f t="shared" si="22"/>
        <v>#N/A</v>
      </c>
      <c r="I206" s="241" t="e">
        <f>VLOOKUP($B206,'CU-VI-RBC-2025'!$B$7:$J$390,4,FALSE)</f>
        <v>#N/A</v>
      </c>
      <c r="J206" s="150" t="e">
        <f t="shared" si="23"/>
        <v>#N/A</v>
      </c>
      <c r="K206" s="148" t="str">
        <f>'E-2'!I208</f>
        <v>--</v>
      </c>
      <c r="L206" s="241" t="e">
        <f>VLOOKUP($B206,'CU-VI-RBC-2025'!$B$7:$J$390,8,FALSE)</f>
        <v>#N/A</v>
      </c>
      <c r="M206" s="235" t="e">
        <f t="shared" si="24"/>
        <v>#N/A</v>
      </c>
      <c r="N206" s="241" t="e">
        <f>VLOOKUP($B206,'CU-VI-RBC-2025'!$B$7:$J$390,9,FALSE)</f>
        <v>#N/A</v>
      </c>
      <c r="O206" s="150" t="e">
        <f t="shared" si="25"/>
        <v>#N/A</v>
      </c>
      <c r="P206" s="232" t="str">
        <f>'E-2'!J208</f>
        <v>--</v>
      </c>
      <c r="Q206" s="261" t="e">
        <f>VLOOKUP($B206,'CU-Acute-RBC-2024'!$B$5:$K$265,3,FALSE)</f>
        <v>#N/A</v>
      </c>
      <c r="R206" s="149" t="e">
        <f t="shared" si="26"/>
        <v>#N/A</v>
      </c>
      <c r="S206" s="148" t="str">
        <f>'E-2'!J208</f>
        <v>--</v>
      </c>
      <c r="T206" s="261" t="e">
        <f>VLOOKUP($B206,'CU-Acute-RBC-2024'!$B$5:$K$265,5,FALSE)</f>
        <v>#N/A</v>
      </c>
      <c r="U206" s="149" t="e">
        <f t="shared" si="27"/>
        <v>#N/A</v>
      </c>
    </row>
    <row r="207" spans="2:21">
      <c r="B207" s="239" t="str">
        <f>IF('E-2'!D209="Y",'E-2'!B209,"--")</f>
        <v>--</v>
      </c>
      <c r="C207" s="175" t="str">
        <f>IF('E-2'!D209="Y",'E-2'!C209,"--")</f>
        <v>--</v>
      </c>
      <c r="D207" s="240" t="str">
        <f>IF('E-2'!D209="Y",'E-2'!D209,"--")</f>
        <v>--</v>
      </c>
      <c r="E207" s="240" t="e">
        <f t="shared" si="21"/>
        <v>#N/A</v>
      </c>
      <c r="F207" s="233" t="str">
        <f>'E-2'!G209</f>
        <v>--</v>
      </c>
      <c r="G207" s="241" t="e">
        <f>VLOOKUP($B207,'CU-VI-RBC-2025'!$B$7:$J$390,3,FALSE)</f>
        <v>#N/A</v>
      </c>
      <c r="H207" s="234" t="e">
        <f t="shared" si="22"/>
        <v>#N/A</v>
      </c>
      <c r="I207" s="241" t="e">
        <f>VLOOKUP($B207,'CU-VI-RBC-2025'!$B$7:$J$390,4,FALSE)</f>
        <v>#N/A</v>
      </c>
      <c r="J207" s="150" t="e">
        <f t="shared" si="23"/>
        <v>#N/A</v>
      </c>
      <c r="K207" s="148" t="str">
        <f>'E-2'!I209</f>
        <v>--</v>
      </c>
      <c r="L207" s="241" t="e">
        <f>VLOOKUP($B207,'CU-VI-RBC-2025'!$B$7:$J$390,8,FALSE)</f>
        <v>#N/A</v>
      </c>
      <c r="M207" s="235" t="e">
        <f t="shared" si="24"/>
        <v>#N/A</v>
      </c>
      <c r="N207" s="241" t="e">
        <f>VLOOKUP($B207,'CU-VI-RBC-2025'!$B$7:$J$390,9,FALSE)</f>
        <v>#N/A</v>
      </c>
      <c r="O207" s="150" t="e">
        <f t="shared" si="25"/>
        <v>#N/A</v>
      </c>
      <c r="P207" s="232" t="str">
        <f>'E-2'!J209</f>
        <v>--</v>
      </c>
      <c r="Q207" s="261" t="e">
        <f>VLOOKUP($B207,'CU-Acute-RBC-2024'!$B$5:$K$265,3,FALSE)</f>
        <v>#N/A</v>
      </c>
      <c r="R207" s="149" t="e">
        <f t="shared" si="26"/>
        <v>#N/A</v>
      </c>
      <c r="S207" s="148" t="str">
        <f>'E-2'!J209</f>
        <v>--</v>
      </c>
      <c r="T207" s="261" t="e">
        <f>VLOOKUP($B207,'CU-Acute-RBC-2024'!$B$5:$K$265,5,FALSE)</f>
        <v>#N/A</v>
      </c>
      <c r="U207" s="149" t="e">
        <f t="shared" si="27"/>
        <v>#N/A</v>
      </c>
    </row>
    <row r="208" spans="2:21">
      <c r="B208" s="239" t="str">
        <f>IF('E-2'!D210="Y",'E-2'!B210,"--")</f>
        <v>--</v>
      </c>
      <c r="C208" s="175" t="str">
        <f>IF('E-2'!D210="Y",'E-2'!C210,"--")</f>
        <v>--</v>
      </c>
      <c r="D208" s="240" t="str">
        <f>IF('E-2'!D210="Y",'E-2'!D210,"--")</f>
        <v>--</v>
      </c>
      <c r="E208" s="240" t="e">
        <f t="shared" si="21"/>
        <v>#N/A</v>
      </c>
      <c r="F208" s="233" t="str">
        <f>'E-2'!G210</f>
        <v>--</v>
      </c>
      <c r="G208" s="241" t="e">
        <f>VLOOKUP($B208,'CU-VI-RBC-2025'!$B$7:$J$390,3,FALSE)</f>
        <v>#N/A</v>
      </c>
      <c r="H208" s="234" t="e">
        <f t="shared" si="22"/>
        <v>#N/A</v>
      </c>
      <c r="I208" s="241" t="e">
        <f>VLOOKUP($B208,'CU-VI-RBC-2025'!$B$7:$J$390,4,FALSE)</f>
        <v>#N/A</v>
      </c>
      <c r="J208" s="150" t="e">
        <f t="shared" si="23"/>
        <v>#N/A</v>
      </c>
      <c r="K208" s="148" t="str">
        <f>'E-2'!I210</f>
        <v>--</v>
      </c>
      <c r="L208" s="241" t="e">
        <f>VLOOKUP($B208,'CU-VI-RBC-2025'!$B$7:$J$390,8,FALSE)</f>
        <v>#N/A</v>
      </c>
      <c r="M208" s="235" t="e">
        <f t="shared" si="24"/>
        <v>#N/A</v>
      </c>
      <c r="N208" s="241" t="e">
        <f>VLOOKUP($B208,'CU-VI-RBC-2025'!$B$7:$J$390,9,FALSE)</f>
        <v>#N/A</v>
      </c>
      <c r="O208" s="150" t="e">
        <f t="shared" si="25"/>
        <v>#N/A</v>
      </c>
      <c r="P208" s="232" t="str">
        <f>'E-2'!J210</f>
        <v>--</v>
      </c>
      <c r="Q208" s="261" t="e">
        <f>VLOOKUP($B208,'CU-Acute-RBC-2024'!$B$5:$K$265,3,FALSE)</f>
        <v>#N/A</v>
      </c>
      <c r="R208" s="149" t="e">
        <f t="shared" si="26"/>
        <v>#N/A</v>
      </c>
      <c r="S208" s="148" t="str">
        <f>'E-2'!J210</f>
        <v>--</v>
      </c>
      <c r="T208" s="261" t="e">
        <f>VLOOKUP($B208,'CU-Acute-RBC-2024'!$B$5:$K$265,5,FALSE)</f>
        <v>#N/A</v>
      </c>
      <c r="U208" s="149" t="e">
        <f t="shared" si="27"/>
        <v>#N/A</v>
      </c>
    </row>
    <row r="209" spans="2:21">
      <c r="B209" s="239" t="str">
        <f>IF('E-2'!D211="Y",'E-2'!B211,"--")</f>
        <v>--</v>
      </c>
      <c r="C209" s="175" t="str">
        <f>IF('E-2'!D211="Y",'E-2'!C211,"--")</f>
        <v>--</v>
      </c>
      <c r="D209" s="240" t="str">
        <f>IF('E-2'!D211="Y",'E-2'!D211,"--")</f>
        <v>--</v>
      </c>
      <c r="E209" s="240" t="e">
        <f t="shared" si="21"/>
        <v>#N/A</v>
      </c>
      <c r="F209" s="233" t="str">
        <f>'E-2'!G211</f>
        <v>--</v>
      </c>
      <c r="G209" s="241" t="e">
        <f>VLOOKUP($B209,'CU-VI-RBC-2025'!$B$7:$J$390,3,FALSE)</f>
        <v>#N/A</v>
      </c>
      <c r="H209" s="234" t="e">
        <f t="shared" si="22"/>
        <v>#N/A</v>
      </c>
      <c r="I209" s="241" t="e">
        <f>VLOOKUP($B209,'CU-VI-RBC-2025'!$B$7:$J$390,4,FALSE)</f>
        <v>#N/A</v>
      </c>
      <c r="J209" s="150" t="e">
        <f t="shared" si="23"/>
        <v>#N/A</v>
      </c>
      <c r="K209" s="148" t="str">
        <f>'E-2'!I211</f>
        <v>--</v>
      </c>
      <c r="L209" s="241" t="e">
        <f>VLOOKUP($B209,'CU-VI-RBC-2025'!$B$7:$J$390,8,FALSE)</f>
        <v>#N/A</v>
      </c>
      <c r="M209" s="235" t="e">
        <f t="shared" si="24"/>
        <v>#N/A</v>
      </c>
      <c r="N209" s="241" t="e">
        <f>VLOOKUP($B209,'CU-VI-RBC-2025'!$B$7:$J$390,9,FALSE)</f>
        <v>#N/A</v>
      </c>
      <c r="O209" s="150" t="e">
        <f t="shared" si="25"/>
        <v>#N/A</v>
      </c>
      <c r="P209" s="232" t="str">
        <f>'E-2'!J211</f>
        <v>--</v>
      </c>
      <c r="Q209" s="261" t="e">
        <f>VLOOKUP($B209,'CU-Acute-RBC-2024'!$B$5:$K$265,3,FALSE)</f>
        <v>#N/A</v>
      </c>
      <c r="R209" s="149" t="e">
        <f t="shared" si="26"/>
        <v>#N/A</v>
      </c>
      <c r="S209" s="148" t="str">
        <f>'E-2'!J211</f>
        <v>--</v>
      </c>
      <c r="T209" s="261" t="e">
        <f>VLOOKUP($B209,'CU-Acute-RBC-2024'!$B$5:$K$265,5,FALSE)</f>
        <v>#N/A</v>
      </c>
      <c r="U209" s="149" t="e">
        <f t="shared" si="27"/>
        <v>#N/A</v>
      </c>
    </row>
    <row r="210" spans="2:21">
      <c r="B210" s="239" t="str">
        <f>IF('E-2'!D212="Y",'E-2'!B212,"--")</f>
        <v>--</v>
      </c>
      <c r="C210" s="175" t="str">
        <f>IF('E-2'!D212="Y",'E-2'!C212,"--")</f>
        <v>--</v>
      </c>
      <c r="D210" s="240" t="str">
        <f>IF('E-2'!D212="Y",'E-2'!D212,"--")</f>
        <v>--</v>
      </c>
      <c r="E210" s="240" t="e">
        <f t="shared" si="21"/>
        <v>#N/A</v>
      </c>
      <c r="F210" s="233" t="str">
        <f>'E-2'!G212</f>
        <v>--</v>
      </c>
      <c r="G210" s="241" t="e">
        <f>VLOOKUP($B210,'CU-VI-RBC-2025'!$B$7:$J$390,3,FALSE)</f>
        <v>#N/A</v>
      </c>
      <c r="H210" s="234" t="e">
        <f t="shared" si="22"/>
        <v>#N/A</v>
      </c>
      <c r="I210" s="241" t="e">
        <f>VLOOKUP($B210,'CU-VI-RBC-2025'!$B$7:$J$390,4,FALSE)</f>
        <v>#N/A</v>
      </c>
      <c r="J210" s="150" t="e">
        <f t="shared" si="23"/>
        <v>#N/A</v>
      </c>
      <c r="K210" s="148" t="str">
        <f>'E-2'!I212</f>
        <v>--</v>
      </c>
      <c r="L210" s="241" t="e">
        <f>VLOOKUP($B210,'CU-VI-RBC-2025'!$B$7:$J$390,8,FALSE)</f>
        <v>#N/A</v>
      </c>
      <c r="M210" s="235" t="e">
        <f t="shared" si="24"/>
        <v>#N/A</v>
      </c>
      <c r="N210" s="241" t="e">
        <f>VLOOKUP($B210,'CU-VI-RBC-2025'!$B$7:$J$390,9,FALSE)</f>
        <v>#N/A</v>
      </c>
      <c r="O210" s="150" t="e">
        <f t="shared" si="25"/>
        <v>#N/A</v>
      </c>
      <c r="P210" s="232" t="str">
        <f>'E-2'!J212</f>
        <v>--</v>
      </c>
      <c r="Q210" s="261" t="e">
        <f>VLOOKUP($B210,'CU-Acute-RBC-2024'!$B$5:$K$265,3,FALSE)</f>
        <v>#N/A</v>
      </c>
      <c r="R210" s="149" t="e">
        <f t="shared" si="26"/>
        <v>#N/A</v>
      </c>
      <c r="S210" s="148" t="str">
        <f>'E-2'!J212</f>
        <v>--</v>
      </c>
      <c r="T210" s="261" t="e">
        <f>VLOOKUP($B210,'CU-Acute-RBC-2024'!$B$5:$K$265,5,FALSE)</f>
        <v>#N/A</v>
      </c>
      <c r="U210" s="149" t="e">
        <f t="shared" si="27"/>
        <v>#N/A</v>
      </c>
    </row>
    <row r="211" spans="2:21">
      <c r="B211" s="239" t="str">
        <f>IF('E-2'!D213="Y",'E-2'!B213,"--")</f>
        <v>--</v>
      </c>
      <c r="C211" s="175" t="str">
        <f>IF('E-2'!D213="Y",'E-2'!C213,"--")</f>
        <v>--</v>
      </c>
      <c r="D211" s="240" t="str">
        <f>IF('E-2'!D213="Y",'E-2'!D213,"--")</f>
        <v>--</v>
      </c>
      <c r="E211" s="240" t="e">
        <f t="shared" si="21"/>
        <v>#N/A</v>
      </c>
      <c r="F211" s="233" t="str">
        <f>'E-2'!G213</f>
        <v>--</v>
      </c>
      <c r="G211" s="241" t="e">
        <f>VLOOKUP($B211,'CU-VI-RBC-2025'!$B$7:$J$390,3,FALSE)</f>
        <v>#N/A</v>
      </c>
      <c r="H211" s="234" t="e">
        <f t="shared" si="22"/>
        <v>#N/A</v>
      </c>
      <c r="I211" s="241" t="e">
        <f>VLOOKUP($B211,'CU-VI-RBC-2025'!$B$7:$J$390,4,FALSE)</f>
        <v>#N/A</v>
      </c>
      <c r="J211" s="150" t="e">
        <f t="shared" si="23"/>
        <v>#N/A</v>
      </c>
      <c r="K211" s="148" t="str">
        <f>'E-2'!I213</f>
        <v>--</v>
      </c>
      <c r="L211" s="241" t="e">
        <f>VLOOKUP($B211,'CU-VI-RBC-2025'!$B$7:$J$390,8,FALSE)</f>
        <v>#N/A</v>
      </c>
      <c r="M211" s="235" t="e">
        <f t="shared" si="24"/>
        <v>#N/A</v>
      </c>
      <c r="N211" s="241" t="e">
        <f>VLOOKUP($B211,'CU-VI-RBC-2025'!$B$7:$J$390,9,FALSE)</f>
        <v>#N/A</v>
      </c>
      <c r="O211" s="150" t="e">
        <f t="shared" si="25"/>
        <v>#N/A</v>
      </c>
      <c r="P211" s="232" t="str">
        <f>'E-2'!J213</f>
        <v>--</v>
      </c>
      <c r="Q211" s="261" t="e">
        <f>VLOOKUP($B211,'CU-Acute-RBC-2024'!$B$5:$K$265,3,FALSE)</f>
        <v>#N/A</v>
      </c>
      <c r="R211" s="149" t="e">
        <f t="shared" si="26"/>
        <v>#N/A</v>
      </c>
      <c r="S211" s="148" t="str">
        <f>'E-2'!J213</f>
        <v>--</v>
      </c>
      <c r="T211" s="261" t="e">
        <f>VLOOKUP($B211,'CU-Acute-RBC-2024'!$B$5:$K$265,5,FALSE)</f>
        <v>#N/A</v>
      </c>
      <c r="U211" s="149" t="e">
        <f t="shared" si="27"/>
        <v>#N/A</v>
      </c>
    </row>
    <row r="212" spans="2:21">
      <c r="B212" s="239" t="str">
        <f>IF('E-2'!D214="Y",'E-2'!B214,"--")</f>
        <v>--</v>
      </c>
      <c r="C212" s="175" t="str">
        <f>IF('E-2'!D214="Y",'E-2'!C214,"--")</f>
        <v>--</v>
      </c>
      <c r="D212" s="240" t="str">
        <f>IF('E-2'!D214="Y",'E-2'!D214,"--")</f>
        <v>--</v>
      </c>
      <c r="E212" s="240" t="e">
        <f t="shared" si="21"/>
        <v>#N/A</v>
      </c>
      <c r="F212" s="233" t="str">
        <f>'E-2'!G214</f>
        <v>--</v>
      </c>
      <c r="G212" s="241" t="e">
        <f>VLOOKUP($B212,'CU-VI-RBC-2025'!$B$7:$J$390,3,FALSE)</f>
        <v>#N/A</v>
      </c>
      <c r="H212" s="234" t="e">
        <f t="shared" si="22"/>
        <v>#N/A</v>
      </c>
      <c r="I212" s="241" t="e">
        <f>VLOOKUP($B212,'CU-VI-RBC-2025'!$B$7:$J$390,4,FALSE)</f>
        <v>#N/A</v>
      </c>
      <c r="J212" s="150" t="e">
        <f t="shared" si="23"/>
        <v>#N/A</v>
      </c>
      <c r="K212" s="148" t="str">
        <f>'E-2'!I214</f>
        <v>--</v>
      </c>
      <c r="L212" s="241" t="e">
        <f>VLOOKUP($B212,'CU-VI-RBC-2025'!$B$7:$J$390,8,FALSE)</f>
        <v>#N/A</v>
      </c>
      <c r="M212" s="235" t="e">
        <f t="shared" si="24"/>
        <v>#N/A</v>
      </c>
      <c r="N212" s="241" t="e">
        <f>VLOOKUP($B212,'CU-VI-RBC-2025'!$B$7:$J$390,9,FALSE)</f>
        <v>#N/A</v>
      </c>
      <c r="O212" s="150" t="e">
        <f t="shared" si="25"/>
        <v>#N/A</v>
      </c>
      <c r="P212" s="232" t="str">
        <f>'E-2'!J214</f>
        <v>--</v>
      </c>
      <c r="Q212" s="261" t="e">
        <f>VLOOKUP($B212,'CU-Acute-RBC-2024'!$B$5:$K$265,3,FALSE)</f>
        <v>#N/A</v>
      </c>
      <c r="R212" s="149" t="e">
        <f t="shared" si="26"/>
        <v>#N/A</v>
      </c>
      <c r="S212" s="148" t="str">
        <f>'E-2'!J214</f>
        <v>--</v>
      </c>
      <c r="T212" s="261" t="e">
        <f>VLOOKUP($B212,'CU-Acute-RBC-2024'!$B$5:$K$265,5,FALSE)</f>
        <v>#N/A</v>
      </c>
      <c r="U212" s="149" t="e">
        <f t="shared" si="27"/>
        <v>#N/A</v>
      </c>
    </row>
    <row r="213" spans="2:21">
      <c r="B213" s="239" t="str">
        <f>IF('E-2'!D215="Y",'E-2'!B215,"--")</f>
        <v>--</v>
      </c>
      <c r="C213" s="175" t="str">
        <f>IF('E-2'!D215="Y",'E-2'!C215,"--")</f>
        <v>--</v>
      </c>
      <c r="D213" s="240" t="str">
        <f>IF('E-2'!D215="Y",'E-2'!D215,"--")</f>
        <v>--</v>
      </c>
      <c r="E213" s="240" t="e">
        <f t="shared" si="21"/>
        <v>#N/A</v>
      </c>
      <c r="F213" s="233" t="str">
        <f>'E-2'!G215</f>
        <v>--</v>
      </c>
      <c r="G213" s="241" t="e">
        <f>VLOOKUP($B213,'CU-VI-RBC-2025'!$B$7:$J$390,3,FALSE)</f>
        <v>#N/A</v>
      </c>
      <c r="H213" s="234" t="e">
        <f t="shared" si="22"/>
        <v>#N/A</v>
      </c>
      <c r="I213" s="241" t="e">
        <f>VLOOKUP($B213,'CU-VI-RBC-2025'!$B$7:$J$390,4,FALSE)</f>
        <v>#N/A</v>
      </c>
      <c r="J213" s="150" t="e">
        <f t="shared" si="23"/>
        <v>#N/A</v>
      </c>
      <c r="K213" s="148" t="str">
        <f>'E-2'!I215</f>
        <v>--</v>
      </c>
      <c r="L213" s="241" t="e">
        <f>VLOOKUP($B213,'CU-VI-RBC-2025'!$B$7:$J$390,8,FALSE)</f>
        <v>#N/A</v>
      </c>
      <c r="M213" s="235" t="e">
        <f t="shared" si="24"/>
        <v>#N/A</v>
      </c>
      <c r="N213" s="241" t="e">
        <f>VLOOKUP($B213,'CU-VI-RBC-2025'!$B$7:$J$390,9,FALSE)</f>
        <v>#N/A</v>
      </c>
      <c r="O213" s="150" t="e">
        <f t="shared" si="25"/>
        <v>#N/A</v>
      </c>
      <c r="P213" s="232" t="str">
        <f>'E-2'!J215</f>
        <v>--</v>
      </c>
      <c r="Q213" s="261" t="e">
        <f>VLOOKUP($B213,'CU-Acute-RBC-2024'!$B$5:$K$265,3,FALSE)</f>
        <v>#N/A</v>
      </c>
      <c r="R213" s="149" t="e">
        <f t="shared" si="26"/>
        <v>#N/A</v>
      </c>
      <c r="S213" s="148" t="str">
        <f>'E-2'!J215</f>
        <v>--</v>
      </c>
      <c r="T213" s="261" t="e">
        <f>VLOOKUP($B213,'CU-Acute-RBC-2024'!$B$5:$K$265,5,FALSE)</f>
        <v>#N/A</v>
      </c>
      <c r="U213" s="149" t="e">
        <f t="shared" si="27"/>
        <v>#N/A</v>
      </c>
    </row>
    <row r="214" spans="2:21">
      <c r="B214" s="239" t="str">
        <f>IF('E-2'!D216="Y",'E-2'!B216,"--")</f>
        <v>--</v>
      </c>
      <c r="C214" s="175" t="str">
        <f>IF('E-2'!D216="Y",'E-2'!C216,"--")</f>
        <v>--</v>
      </c>
      <c r="D214" s="240" t="str">
        <f>IF('E-2'!D216="Y",'E-2'!D216,"--")</f>
        <v>--</v>
      </c>
      <c r="E214" s="240" t="e">
        <f t="shared" si="21"/>
        <v>#N/A</v>
      </c>
      <c r="F214" s="233" t="str">
        <f>'E-2'!G216</f>
        <v>--</v>
      </c>
      <c r="G214" s="241" t="e">
        <f>VLOOKUP($B214,'CU-VI-RBC-2025'!$B$7:$J$390,3,FALSE)</f>
        <v>#N/A</v>
      </c>
      <c r="H214" s="234" t="e">
        <f t="shared" si="22"/>
        <v>#N/A</v>
      </c>
      <c r="I214" s="241" t="e">
        <f>VLOOKUP($B214,'CU-VI-RBC-2025'!$B$7:$J$390,4,FALSE)</f>
        <v>#N/A</v>
      </c>
      <c r="J214" s="150" t="e">
        <f t="shared" si="23"/>
        <v>#N/A</v>
      </c>
      <c r="K214" s="148" t="str">
        <f>'E-2'!I216</f>
        <v>--</v>
      </c>
      <c r="L214" s="241" t="e">
        <f>VLOOKUP($B214,'CU-VI-RBC-2025'!$B$7:$J$390,8,FALSE)</f>
        <v>#N/A</v>
      </c>
      <c r="M214" s="235" t="e">
        <f t="shared" si="24"/>
        <v>#N/A</v>
      </c>
      <c r="N214" s="241" t="e">
        <f>VLOOKUP($B214,'CU-VI-RBC-2025'!$B$7:$J$390,9,FALSE)</f>
        <v>#N/A</v>
      </c>
      <c r="O214" s="150" t="e">
        <f t="shared" si="25"/>
        <v>#N/A</v>
      </c>
      <c r="P214" s="232" t="str">
        <f>'E-2'!J216</f>
        <v>--</v>
      </c>
      <c r="Q214" s="261" t="e">
        <f>VLOOKUP($B214,'CU-Acute-RBC-2024'!$B$5:$K$265,3,FALSE)</f>
        <v>#N/A</v>
      </c>
      <c r="R214" s="149" t="e">
        <f t="shared" si="26"/>
        <v>#N/A</v>
      </c>
      <c r="S214" s="148" t="str">
        <f>'E-2'!J216</f>
        <v>--</v>
      </c>
      <c r="T214" s="261" t="e">
        <f>VLOOKUP($B214,'CU-Acute-RBC-2024'!$B$5:$K$265,5,FALSE)</f>
        <v>#N/A</v>
      </c>
      <c r="U214" s="149" t="e">
        <f t="shared" si="27"/>
        <v>#N/A</v>
      </c>
    </row>
    <row r="215" spans="2:21">
      <c r="B215" s="239" t="str">
        <f>IF('E-2'!D217="Y",'E-2'!B217,"--")</f>
        <v>--</v>
      </c>
      <c r="C215" s="175" t="str">
        <f>IF('E-2'!D217="Y",'E-2'!C217,"--")</f>
        <v>--</v>
      </c>
      <c r="D215" s="240" t="str">
        <f>IF('E-2'!D217="Y",'E-2'!D217,"--")</f>
        <v>--</v>
      </c>
      <c r="E215" s="240" t="e">
        <f t="shared" si="21"/>
        <v>#N/A</v>
      </c>
      <c r="F215" s="233" t="str">
        <f>'E-2'!G217</f>
        <v>--</v>
      </c>
      <c r="G215" s="241" t="e">
        <f>VLOOKUP($B215,'CU-VI-RBC-2025'!$B$7:$J$390,3,FALSE)</f>
        <v>#N/A</v>
      </c>
      <c r="H215" s="234" t="e">
        <f t="shared" si="22"/>
        <v>#N/A</v>
      </c>
      <c r="I215" s="241" t="e">
        <f>VLOOKUP($B215,'CU-VI-RBC-2025'!$B$7:$J$390,4,FALSE)</f>
        <v>#N/A</v>
      </c>
      <c r="J215" s="150" t="e">
        <f t="shared" si="23"/>
        <v>#N/A</v>
      </c>
      <c r="K215" s="148" t="str">
        <f>'E-2'!I217</f>
        <v>--</v>
      </c>
      <c r="L215" s="241" t="e">
        <f>VLOOKUP($B215,'CU-VI-RBC-2025'!$B$7:$J$390,8,FALSE)</f>
        <v>#N/A</v>
      </c>
      <c r="M215" s="235" t="e">
        <f t="shared" si="24"/>
        <v>#N/A</v>
      </c>
      <c r="N215" s="241" t="e">
        <f>VLOOKUP($B215,'CU-VI-RBC-2025'!$B$7:$J$390,9,FALSE)</f>
        <v>#N/A</v>
      </c>
      <c r="O215" s="150" t="e">
        <f t="shared" si="25"/>
        <v>#N/A</v>
      </c>
      <c r="P215" s="232" t="str">
        <f>'E-2'!J217</f>
        <v>--</v>
      </c>
      <c r="Q215" s="261" t="e">
        <f>VLOOKUP($B215,'CU-Acute-RBC-2024'!$B$5:$K$265,3,FALSE)</f>
        <v>#N/A</v>
      </c>
      <c r="R215" s="149" t="e">
        <f t="shared" si="26"/>
        <v>#N/A</v>
      </c>
      <c r="S215" s="148" t="str">
        <f>'E-2'!J217</f>
        <v>--</v>
      </c>
      <c r="T215" s="261" t="e">
        <f>VLOOKUP($B215,'CU-Acute-RBC-2024'!$B$5:$K$265,5,FALSE)</f>
        <v>#N/A</v>
      </c>
      <c r="U215" s="149" t="e">
        <f t="shared" si="27"/>
        <v>#N/A</v>
      </c>
    </row>
    <row r="216" spans="2:21">
      <c r="B216" s="239" t="str">
        <f>IF('E-2'!D218="Y",'E-2'!B218,"--")</f>
        <v>--</v>
      </c>
      <c r="C216" s="175" t="str">
        <f>IF('E-2'!D218="Y",'E-2'!C218,"--")</f>
        <v>--</v>
      </c>
      <c r="D216" s="240" t="str">
        <f>IF('E-2'!D218="Y",'E-2'!D218,"--")</f>
        <v>--</v>
      </c>
      <c r="E216" s="240" t="e">
        <f t="shared" si="21"/>
        <v>#N/A</v>
      </c>
      <c r="F216" s="233" t="str">
        <f>'E-2'!G218</f>
        <v>--</v>
      </c>
      <c r="G216" s="241" t="e">
        <f>VLOOKUP($B216,'CU-VI-RBC-2025'!$B$7:$J$390,3,FALSE)</f>
        <v>#N/A</v>
      </c>
      <c r="H216" s="234" t="e">
        <f t="shared" si="22"/>
        <v>#N/A</v>
      </c>
      <c r="I216" s="241" t="e">
        <f>VLOOKUP($B216,'CU-VI-RBC-2025'!$B$7:$J$390,4,FALSE)</f>
        <v>#N/A</v>
      </c>
      <c r="J216" s="150" t="e">
        <f t="shared" si="23"/>
        <v>#N/A</v>
      </c>
      <c r="K216" s="148" t="str">
        <f>'E-2'!I218</f>
        <v>--</v>
      </c>
      <c r="L216" s="241" t="e">
        <f>VLOOKUP($B216,'CU-VI-RBC-2025'!$B$7:$J$390,8,FALSE)</f>
        <v>#N/A</v>
      </c>
      <c r="M216" s="235" t="e">
        <f t="shared" si="24"/>
        <v>#N/A</v>
      </c>
      <c r="N216" s="241" t="e">
        <f>VLOOKUP($B216,'CU-VI-RBC-2025'!$B$7:$J$390,9,FALSE)</f>
        <v>#N/A</v>
      </c>
      <c r="O216" s="150" t="e">
        <f t="shared" si="25"/>
        <v>#N/A</v>
      </c>
      <c r="P216" s="232" t="str">
        <f>'E-2'!J218</f>
        <v>--</v>
      </c>
      <c r="Q216" s="261" t="e">
        <f>VLOOKUP($B216,'CU-Acute-RBC-2024'!$B$5:$K$265,3,FALSE)</f>
        <v>#N/A</v>
      </c>
      <c r="R216" s="149" t="e">
        <f t="shared" si="26"/>
        <v>#N/A</v>
      </c>
      <c r="S216" s="148" t="str">
        <f>'E-2'!J218</f>
        <v>--</v>
      </c>
      <c r="T216" s="261" t="e">
        <f>VLOOKUP($B216,'CU-Acute-RBC-2024'!$B$5:$K$265,5,FALSE)</f>
        <v>#N/A</v>
      </c>
      <c r="U216" s="149" t="e">
        <f t="shared" si="27"/>
        <v>#N/A</v>
      </c>
    </row>
    <row r="217" spans="2:21">
      <c r="B217" s="239" t="str">
        <f>IF('E-2'!D219="Y",'E-2'!B219,"--")</f>
        <v>--</v>
      </c>
      <c r="C217" s="175" t="str">
        <f>IF('E-2'!D219="Y",'E-2'!C219,"--")</f>
        <v>--</v>
      </c>
      <c r="D217" s="240" t="str">
        <f>IF('E-2'!D219="Y",'E-2'!D219,"--")</f>
        <v>--</v>
      </c>
      <c r="E217" s="240" t="e">
        <f t="shared" si="21"/>
        <v>#N/A</v>
      </c>
      <c r="F217" s="233" t="str">
        <f>'E-2'!G219</f>
        <v>--</v>
      </c>
      <c r="G217" s="241" t="e">
        <f>VLOOKUP($B217,'CU-VI-RBC-2025'!$B$7:$J$390,3,FALSE)</f>
        <v>#N/A</v>
      </c>
      <c r="H217" s="234" t="e">
        <f t="shared" si="22"/>
        <v>#N/A</v>
      </c>
      <c r="I217" s="241" t="e">
        <f>VLOOKUP($B217,'CU-VI-RBC-2025'!$B$7:$J$390,4,FALSE)</f>
        <v>#N/A</v>
      </c>
      <c r="J217" s="150" t="e">
        <f t="shared" si="23"/>
        <v>#N/A</v>
      </c>
      <c r="K217" s="148" t="str">
        <f>'E-2'!I219</f>
        <v>--</v>
      </c>
      <c r="L217" s="241" t="e">
        <f>VLOOKUP($B217,'CU-VI-RBC-2025'!$B$7:$J$390,8,FALSE)</f>
        <v>#N/A</v>
      </c>
      <c r="M217" s="235" t="e">
        <f t="shared" si="24"/>
        <v>#N/A</v>
      </c>
      <c r="N217" s="241" t="e">
        <f>VLOOKUP($B217,'CU-VI-RBC-2025'!$B$7:$J$390,9,FALSE)</f>
        <v>#N/A</v>
      </c>
      <c r="O217" s="150" t="e">
        <f t="shared" si="25"/>
        <v>#N/A</v>
      </c>
      <c r="P217" s="232" t="str">
        <f>'E-2'!J219</f>
        <v>--</v>
      </c>
      <c r="Q217" s="261" t="e">
        <f>VLOOKUP($B217,'CU-Acute-RBC-2024'!$B$5:$K$265,3,FALSE)</f>
        <v>#N/A</v>
      </c>
      <c r="R217" s="149" t="e">
        <f t="shared" si="26"/>
        <v>#N/A</v>
      </c>
      <c r="S217" s="148" t="str">
        <f>'E-2'!J219</f>
        <v>--</v>
      </c>
      <c r="T217" s="261" t="e">
        <f>VLOOKUP($B217,'CU-Acute-RBC-2024'!$B$5:$K$265,5,FALSE)</f>
        <v>#N/A</v>
      </c>
      <c r="U217" s="149" t="e">
        <f t="shared" si="27"/>
        <v>#N/A</v>
      </c>
    </row>
    <row r="218" spans="2:21">
      <c r="B218" s="239" t="str">
        <f>IF('E-2'!D220="Y",'E-2'!B220,"--")</f>
        <v>--</v>
      </c>
      <c r="C218" s="175" t="str">
        <f>IF('E-2'!D220="Y",'E-2'!C220,"--")</f>
        <v>--</v>
      </c>
      <c r="D218" s="240" t="str">
        <f>IF('E-2'!D220="Y",'E-2'!D220,"--")</f>
        <v>--</v>
      </c>
      <c r="E218" s="240" t="e">
        <f t="shared" si="21"/>
        <v>#N/A</v>
      </c>
      <c r="F218" s="233" t="str">
        <f>'E-2'!G220</f>
        <v>--</v>
      </c>
      <c r="G218" s="241" t="e">
        <f>VLOOKUP($B218,'CU-VI-RBC-2025'!$B$7:$J$390,3,FALSE)</f>
        <v>#N/A</v>
      </c>
      <c r="H218" s="234" t="e">
        <f t="shared" si="22"/>
        <v>#N/A</v>
      </c>
      <c r="I218" s="241" t="e">
        <f>VLOOKUP($B218,'CU-VI-RBC-2025'!$B$7:$J$390,4,FALSE)</f>
        <v>#N/A</v>
      </c>
      <c r="J218" s="150" t="e">
        <f t="shared" si="23"/>
        <v>#N/A</v>
      </c>
      <c r="K218" s="148" t="str">
        <f>'E-2'!I220</f>
        <v>--</v>
      </c>
      <c r="L218" s="241" t="e">
        <f>VLOOKUP($B218,'CU-VI-RBC-2025'!$B$7:$J$390,8,FALSE)</f>
        <v>#N/A</v>
      </c>
      <c r="M218" s="235" t="e">
        <f t="shared" si="24"/>
        <v>#N/A</v>
      </c>
      <c r="N218" s="241" t="e">
        <f>VLOOKUP($B218,'CU-VI-RBC-2025'!$B$7:$J$390,9,FALSE)</f>
        <v>#N/A</v>
      </c>
      <c r="O218" s="150" t="e">
        <f t="shared" si="25"/>
        <v>#N/A</v>
      </c>
      <c r="P218" s="232" t="str">
        <f>'E-2'!J220</f>
        <v>--</v>
      </c>
      <c r="Q218" s="261" t="e">
        <f>VLOOKUP($B218,'CU-Acute-RBC-2024'!$B$5:$K$265,3,FALSE)</f>
        <v>#N/A</v>
      </c>
      <c r="R218" s="149" t="e">
        <f t="shared" si="26"/>
        <v>#N/A</v>
      </c>
      <c r="S218" s="148" t="str">
        <f>'E-2'!J220</f>
        <v>--</v>
      </c>
      <c r="T218" s="261" t="e">
        <f>VLOOKUP($B218,'CU-Acute-RBC-2024'!$B$5:$K$265,5,FALSE)</f>
        <v>#N/A</v>
      </c>
      <c r="U218" s="149" t="e">
        <f t="shared" si="27"/>
        <v>#N/A</v>
      </c>
    </row>
    <row r="219" spans="2:21">
      <c r="B219" s="239" t="str">
        <f>IF('E-2'!D221="Y",'E-2'!B221,"--")</f>
        <v>--</v>
      </c>
      <c r="C219" s="175" t="str">
        <f>IF('E-2'!D221="Y",'E-2'!C221,"--")</f>
        <v>--</v>
      </c>
      <c r="D219" s="240" t="str">
        <f>IF('E-2'!D221="Y",'E-2'!D221,"--")</f>
        <v>--</v>
      </c>
      <c r="E219" s="240" t="e">
        <f t="shared" si="21"/>
        <v>#N/A</v>
      </c>
      <c r="F219" s="233" t="str">
        <f>'E-2'!G221</f>
        <v>--</v>
      </c>
      <c r="G219" s="241" t="e">
        <f>VLOOKUP($B219,'CU-VI-RBC-2025'!$B$7:$J$390,3,FALSE)</f>
        <v>#N/A</v>
      </c>
      <c r="H219" s="234" t="e">
        <f t="shared" si="22"/>
        <v>#N/A</v>
      </c>
      <c r="I219" s="241" t="e">
        <f>VLOOKUP($B219,'CU-VI-RBC-2025'!$B$7:$J$390,4,FALSE)</f>
        <v>#N/A</v>
      </c>
      <c r="J219" s="150" t="e">
        <f t="shared" si="23"/>
        <v>#N/A</v>
      </c>
      <c r="K219" s="148" t="str">
        <f>'E-2'!I221</f>
        <v>--</v>
      </c>
      <c r="L219" s="241" t="e">
        <f>VLOOKUP($B219,'CU-VI-RBC-2025'!$B$7:$J$390,8,FALSE)</f>
        <v>#N/A</v>
      </c>
      <c r="M219" s="235" t="e">
        <f t="shared" si="24"/>
        <v>#N/A</v>
      </c>
      <c r="N219" s="241" t="e">
        <f>VLOOKUP($B219,'CU-VI-RBC-2025'!$B$7:$J$390,9,FALSE)</f>
        <v>#N/A</v>
      </c>
      <c r="O219" s="150" t="e">
        <f t="shared" si="25"/>
        <v>#N/A</v>
      </c>
      <c r="P219" s="232" t="str">
        <f>'E-2'!J221</f>
        <v>--</v>
      </c>
      <c r="Q219" s="261" t="e">
        <f>VLOOKUP($B219,'CU-Acute-RBC-2024'!$B$5:$K$265,3,FALSE)</f>
        <v>#N/A</v>
      </c>
      <c r="R219" s="149" t="e">
        <f t="shared" si="26"/>
        <v>#N/A</v>
      </c>
      <c r="S219" s="148" t="str">
        <f>'E-2'!J221</f>
        <v>--</v>
      </c>
      <c r="T219" s="261" t="e">
        <f>VLOOKUP($B219,'CU-Acute-RBC-2024'!$B$5:$K$265,5,FALSE)</f>
        <v>#N/A</v>
      </c>
      <c r="U219" s="149" t="e">
        <f t="shared" si="27"/>
        <v>#N/A</v>
      </c>
    </row>
    <row r="220" spans="2:21">
      <c r="B220" s="239" t="str">
        <f>IF('E-2'!D222="Y",'E-2'!B222,"--")</f>
        <v>--</v>
      </c>
      <c r="C220" s="175" t="str">
        <f>IF('E-2'!D222="Y",'E-2'!C222,"--")</f>
        <v>--</v>
      </c>
      <c r="D220" s="240" t="str">
        <f>IF('E-2'!D222="Y",'E-2'!D222,"--")</f>
        <v>--</v>
      </c>
      <c r="E220" s="240" t="e">
        <f t="shared" si="21"/>
        <v>#N/A</v>
      </c>
      <c r="F220" s="233" t="str">
        <f>'E-2'!G222</f>
        <v>--</v>
      </c>
      <c r="G220" s="241" t="e">
        <f>VLOOKUP($B220,'CU-VI-RBC-2025'!$B$7:$J$390,3,FALSE)</f>
        <v>#N/A</v>
      </c>
      <c r="H220" s="234" t="e">
        <f t="shared" si="22"/>
        <v>#N/A</v>
      </c>
      <c r="I220" s="241" t="e">
        <f>VLOOKUP($B220,'CU-VI-RBC-2025'!$B$7:$J$390,4,FALSE)</f>
        <v>#N/A</v>
      </c>
      <c r="J220" s="150" t="e">
        <f t="shared" si="23"/>
        <v>#N/A</v>
      </c>
      <c r="K220" s="148" t="str">
        <f>'E-2'!I222</f>
        <v>--</v>
      </c>
      <c r="L220" s="241" t="e">
        <f>VLOOKUP($B220,'CU-VI-RBC-2025'!$B$7:$J$390,8,FALSE)</f>
        <v>#N/A</v>
      </c>
      <c r="M220" s="235" t="e">
        <f t="shared" si="24"/>
        <v>#N/A</v>
      </c>
      <c r="N220" s="241" t="e">
        <f>VLOOKUP($B220,'CU-VI-RBC-2025'!$B$7:$J$390,9,FALSE)</f>
        <v>#N/A</v>
      </c>
      <c r="O220" s="150" t="e">
        <f t="shared" si="25"/>
        <v>#N/A</v>
      </c>
      <c r="P220" s="232" t="str">
        <f>'E-2'!J222</f>
        <v>--</v>
      </c>
      <c r="Q220" s="261" t="e">
        <f>VLOOKUP($B220,'CU-Acute-RBC-2024'!$B$5:$K$265,3,FALSE)</f>
        <v>#N/A</v>
      </c>
      <c r="R220" s="149" t="e">
        <f t="shared" si="26"/>
        <v>#N/A</v>
      </c>
      <c r="S220" s="148" t="str">
        <f>'E-2'!J222</f>
        <v>--</v>
      </c>
      <c r="T220" s="261" t="e">
        <f>VLOOKUP($B220,'CU-Acute-RBC-2024'!$B$5:$K$265,5,FALSE)</f>
        <v>#N/A</v>
      </c>
      <c r="U220" s="149" t="e">
        <f t="shared" si="27"/>
        <v>#N/A</v>
      </c>
    </row>
    <row r="221" spans="2:21">
      <c r="B221" s="239" t="str">
        <f>IF('E-2'!D223="Y",'E-2'!B223,"--")</f>
        <v>--</v>
      </c>
      <c r="C221" s="175" t="str">
        <f>IF('E-2'!D223="Y",'E-2'!C223,"--")</f>
        <v>--</v>
      </c>
      <c r="D221" s="240" t="str">
        <f>IF('E-2'!D223="Y",'E-2'!D223,"--")</f>
        <v>--</v>
      </c>
      <c r="E221" s="240" t="e">
        <f t="shared" si="21"/>
        <v>#N/A</v>
      </c>
      <c r="F221" s="233" t="str">
        <f>'E-2'!G223</f>
        <v>--</v>
      </c>
      <c r="G221" s="241" t="e">
        <f>VLOOKUP($B221,'CU-VI-RBC-2025'!$B$7:$J$390,3,FALSE)</f>
        <v>#N/A</v>
      </c>
      <c r="H221" s="234" t="e">
        <f t="shared" si="22"/>
        <v>#N/A</v>
      </c>
      <c r="I221" s="241" t="e">
        <f>VLOOKUP($B221,'CU-VI-RBC-2025'!$B$7:$J$390,4,FALSE)</f>
        <v>#N/A</v>
      </c>
      <c r="J221" s="150" t="e">
        <f t="shared" si="23"/>
        <v>#N/A</v>
      </c>
      <c r="K221" s="148" t="str">
        <f>'E-2'!I223</f>
        <v>--</v>
      </c>
      <c r="L221" s="241" t="e">
        <f>VLOOKUP($B221,'CU-VI-RBC-2025'!$B$7:$J$390,8,FALSE)</f>
        <v>#N/A</v>
      </c>
      <c r="M221" s="235" t="e">
        <f t="shared" si="24"/>
        <v>#N/A</v>
      </c>
      <c r="N221" s="241" t="e">
        <f>VLOOKUP($B221,'CU-VI-RBC-2025'!$B$7:$J$390,9,FALSE)</f>
        <v>#N/A</v>
      </c>
      <c r="O221" s="150" t="e">
        <f t="shared" si="25"/>
        <v>#N/A</v>
      </c>
      <c r="P221" s="232" t="str">
        <f>'E-2'!J223</f>
        <v>--</v>
      </c>
      <c r="Q221" s="261" t="e">
        <f>VLOOKUP($B221,'CU-Acute-RBC-2024'!$B$5:$K$265,3,FALSE)</f>
        <v>#N/A</v>
      </c>
      <c r="R221" s="149" t="e">
        <f t="shared" si="26"/>
        <v>#N/A</v>
      </c>
      <c r="S221" s="148" t="str">
        <f>'E-2'!J223</f>
        <v>--</v>
      </c>
      <c r="T221" s="261" t="e">
        <f>VLOOKUP($B221,'CU-Acute-RBC-2024'!$B$5:$K$265,5,FALSE)</f>
        <v>#N/A</v>
      </c>
      <c r="U221" s="149" t="e">
        <f t="shared" si="27"/>
        <v>#N/A</v>
      </c>
    </row>
    <row r="222" spans="2:21">
      <c r="B222" s="239" t="str">
        <f>IF('E-2'!D224="Y",'E-2'!B224,"--")</f>
        <v>--</v>
      </c>
      <c r="C222" s="175" t="str">
        <f>IF('E-2'!D224="Y",'E-2'!C224,"--")</f>
        <v>--</v>
      </c>
      <c r="D222" s="240" t="str">
        <f>IF('E-2'!D224="Y",'E-2'!D224,"--")</f>
        <v>--</v>
      </c>
      <c r="E222" s="240" t="e">
        <f t="shared" si="21"/>
        <v>#N/A</v>
      </c>
      <c r="F222" s="233" t="str">
        <f>'E-2'!G224</f>
        <v>--</v>
      </c>
      <c r="G222" s="241" t="e">
        <f>VLOOKUP($B222,'CU-VI-RBC-2025'!$B$7:$J$390,3,FALSE)</f>
        <v>#N/A</v>
      </c>
      <c r="H222" s="234" t="e">
        <f t="shared" si="22"/>
        <v>#N/A</v>
      </c>
      <c r="I222" s="241" t="e">
        <f>VLOOKUP($B222,'CU-VI-RBC-2025'!$B$7:$J$390,4,FALSE)</f>
        <v>#N/A</v>
      </c>
      <c r="J222" s="150" t="e">
        <f t="shared" si="23"/>
        <v>#N/A</v>
      </c>
      <c r="K222" s="148" t="str">
        <f>'E-2'!I224</f>
        <v>--</v>
      </c>
      <c r="L222" s="241" t="e">
        <f>VLOOKUP($B222,'CU-VI-RBC-2025'!$B$7:$J$390,8,FALSE)</f>
        <v>#N/A</v>
      </c>
      <c r="M222" s="235" t="e">
        <f t="shared" si="24"/>
        <v>#N/A</v>
      </c>
      <c r="N222" s="241" t="e">
        <f>VLOOKUP($B222,'CU-VI-RBC-2025'!$B$7:$J$390,9,FALSE)</f>
        <v>#N/A</v>
      </c>
      <c r="O222" s="150" t="e">
        <f t="shared" si="25"/>
        <v>#N/A</v>
      </c>
      <c r="P222" s="232" t="str">
        <f>'E-2'!J224</f>
        <v>--</v>
      </c>
      <c r="Q222" s="261" t="e">
        <f>VLOOKUP($B222,'CU-Acute-RBC-2024'!$B$5:$K$265,3,FALSE)</f>
        <v>#N/A</v>
      </c>
      <c r="R222" s="149" t="e">
        <f t="shared" si="26"/>
        <v>#N/A</v>
      </c>
      <c r="S222" s="148" t="str">
        <f>'E-2'!J224</f>
        <v>--</v>
      </c>
      <c r="T222" s="261" t="e">
        <f>VLOOKUP($B222,'CU-Acute-RBC-2024'!$B$5:$K$265,5,FALSE)</f>
        <v>#N/A</v>
      </c>
      <c r="U222" s="149" t="e">
        <f t="shared" si="27"/>
        <v>#N/A</v>
      </c>
    </row>
    <row r="223" spans="2:21">
      <c r="B223" s="239" t="str">
        <f>IF('E-2'!D225="Y",'E-2'!B225,"--")</f>
        <v>--</v>
      </c>
      <c r="C223" s="175" t="str">
        <f>IF('E-2'!D225="Y",'E-2'!C225,"--")</f>
        <v>--</v>
      </c>
      <c r="D223" s="240" t="str">
        <f>IF('E-2'!D225="Y",'E-2'!D225,"--")</f>
        <v>--</v>
      </c>
      <c r="E223" s="240" t="e">
        <f t="shared" si="21"/>
        <v>#N/A</v>
      </c>
      <c r="F223" s="233" t="str">
        <f>'E-2'!G225</f>
        <v>--</v>
      </c>
      <c r="G223" s="241" t="e">
        <f>VLOOKUP($B223,'CU-VI-RBC-2025'!$B$7:$J$390,3,FALSE)</f>
        <v>#N/A</v>
      </c>
      <c r="H223" s="234" t="e">
        <f t="shared" si="22"/>
        <v>#N/A</v>
      </c>
      <c r="I223" s="241" t="e">
        <f>VLOOKUP($B223,'CU-VI-RBC-2025'!$B$7:$J$390,4,FALSE)</f>
        <v>#N/A</v>
      </c>
      <c r="J223" s="150" t="e">
        <f t="shared" si="23"/>
        <v>#N/A</v>
      </c>
      <c r="K223" s="148" t="str">
        <f>'E-2'!I225</f>
        <v>--</v>
      </c>
      <c r="L223" s="241" t="e">
        <f>VLOOKUP($B223,'CU-VI-RBC-2025'!$B$7:$J$390,8,FALSE)</f>
        <v>#N/A</v>
      </c>
      <c r="M223" s="235" t="e">
        <f t="shared" si="24"/>
        <v>#N/A</v>
      </c>
      <c r="N223" s="241" t="e">
        <f>VLOOKUP($B223,'CU-VI-RBC-2025'!$B$7:$J$390,9,FALSE)</f>
        <v>#N/A</v>
      </c>
      <c r="O223" s="150" t="e">
        <f t="shared" si="25"/>
        <v>#N/A</v>
      </c>
      <c r="P223" s="232" t="str">
        <f>'E-2'!J225</f>
        <v>--</v>
      </c>
      <c r="Q223" s="261" t="e">
        <f>VLOOKUP($B223,'CU-Acute-RBC-2024'!$B$5:$K$265,3,FALSE)</f>
        <v>#N/A</v>
      </c>
      <c r="R223" s="149" t="e">
        <f t="shared" si="26"/>
        <v>#N/A</v>
      </c>
      <c r="S223" s="148" t="str">
        <f>'E-2'!J225</f>
        <v>--</v>
      </c>
      <c r="T223" s="261" t="e">
        <f>VLOOKUP($B223,'CU-Acute-RBC-2024'!$B$5:$K$265,5,FALSE)</f>
        <v>#N/A</v>
      </c>
      <c r="U223" s="149" t="e">
        <f t="shared" si="27"/>
        <v>#N/A</v>
      </c>
    </row>
    <row r="224" spans="2:21">
      <c r="B224" s="239" t="str">
        <f>IF('E-2'!D226="Y",'E-2'!B226,"--")</f>
        <v>--</v>
      </c>
      <c r="C224" s="175" t="str">
        <f>IF('E-2'!D226="Y",'E-2'!C226,"--")</f>
        <v>--</v>
      </c>
      <c r="D224" s="240" t="str">
        <f>IF('E-2'!D226="Y",'E-2'!D226,"--")</f>
        <v>--</v>
      </c>
      <c r="E224" s="240" t="e">
        <f t="shared" si="21"/>
        <v>#N/A</v>
      </c>
      <c r="F224" s="233" t="str">
        <f>'E-2'!G226</f>
        <v>--</v>
      </c>
      <c r="G224" s="241" t="e">
        <f>VLOOKUP($B224,'CU-VI-RBC-2025'!$B$7:$J$390,3,FALSE)</f>
        <v>#N/A</v>
      </c>
      <c r="H224" s="234" t="e">
        <f t="shared" si="22"/>
        <v>#N/A</v>
      </c>
      <c r="I224" s="241" t="e">
        <f>VLOOKUP($B224,'CU-VI-RBC-2025'!$B$7:$J$390,4,FALSE)</f>
        <v>#N/A</v>
      </c>
      <c r="J224" s="150" t="e">
        <f t="shared" si="23"/>
        <v>#N/A</v>
      </c>
      <c r="K224" s="148" t="str">
        <f>'E-2'!I226</f>
        <v>--</v>
      </c>
      <c r="L224" s="241" t="e">
        <f>VLOOKUP($B224,'CU-VI-RBC-2025'!$B$7:$J$390,8,FALSE)</f>
        <v>#N/A</v>
      </c>
      <c r="M224" s="235" t="e">
        <f t="shared" si="24"/>
        <v>#N/A</v>
      </c>
      <c r="N224" s="241" t="e">
        <f>VLOOKUP($B224,'CU-VI-RBC-2025'!$B$7:$J$390,9,FALSE)</f>
        <v>#N/A</v>
      </c>
      <c r="O224" s="150" t="e">
        <f t="shared" si="25"/>
        <v>#N/A</v>
      </c>
      <c r="P224" s="232" t="str">
        <f>'E-2'!J226</f>
        <v>--</v>
      </c>
      <c r="Q224" s="261" t="e">
        <f>VLOOKUP($B224,'CU-Acute-RBC-2024'!$B$5:$K$265,3,FALSE)</f>
        <v>#N/A</v>
      </c>
      <c r="R224" s="149" t="e">
        <f t="shared" si="26"/>
        <v>#N/A</v>
      </c>
      <c r="S224" s="148" t="str">
        <f>'E-2'!J226</f>
        <v>--</v>
      </c>
      <c r="T224" s="261" t="e">
        <f>VLOOKUP($B224,'CU-Acute-RBC-2024'!$B$5:$K$265,5,FALSE)</f>
        <v>#N/A</v>
      </c>
      <c r="U224" s="149" t="e">
        <f t="shared" si="27"/>
        <v>#N/A</v>
      </c>
    </row>
    <row r="225" spans="2:21">
      <c r="B225" s="239" t="str">
        <f>IF('E-2'!D227="Y",'E-2'!B227,"--")</f>
        <v>--</v>
      </c>
      <c r="C225" s="175" t="str">
        <f>IF('E-2'!D227="Y",'E-2'!C227,"--")</f>
        <v>--</v>
      </c>
      <c r="D225" s="240" t="str">
        <f>IF('E-2'!D227="Y",'E-2'!D227,"--")</f>
        <v>--</v>
      </c>
      <c r="E225" s="240" t="e">
        <f t="shared" si="21"/>
        <v>#N/A</v>
      </c>
      <c r="F225" s="233" t="str">
        <f>'E-2'!G227</f>
        <v>--</v>
      </c>
      <c r="G225" s="241" t="e">
        <f>VLOOKUP($B225,'CU-VI-RBC-2025'!$B$7:$J$390,3,FALSE)</f>
        <v>#N/A</v>
      </c>
      <c r="H225" s="234" t="e">
        <f t="shared" si="22"/>
        <v>#N/A</v>
      </c>
      <c r="I225" s="241" t="e">
        <f>VLOOKUP($B225,'CU-VI-RBC-2025'!$B$7:$J$390,4,FALSE)</f>
        <v>#N/A</v>
      </c>
      <c r="J225" s="150" t="e">
        <f t="shared" si="23"/>
        <v>#N/A</v>
      </c>
      <c r="K225" s="148" t="str">
        <f>'E-2'!I227</f>
        <v>--</v>
      </c>
      <c r="L225" s="241" t="e">
        <f>VLOOKUP($B225,'CU-VI-RBC-2025'!$B$7:$J$390,8,FALSE)</f>
        <v>#N/A</v>
      </c>
      <c r="M225" s="235" t="e">
        <f t="shared" si="24"/>
        <v>#N/A</v>
      </c>
      <c r="N225" s="241" t="e">
        <f>VLOOKUP($B225,'CU-VI-RBC-2025'!$B$7:$J$390,9,FALSE)</f>
        <v>#N/A</v>
      </c>
      <c r="O225" s="150" t="e">
        <f t="shared" si="25"/>
        <v>#N/A</v>
      </c>
      <c r="P225" s="232" t="str">
        <f>'E-2'!J227</f>
        <v>--</v>
      </c>
      <c r="Q225" s="261" t="e">
        <f>VLOOKUP($B225,'CU-Acute-RBC-2024'!$B$5:$K$265,3,FALSE)</f>
        <v>#N/A</v>
      </c>
      <c r="R225" s="149" t="e">
        <f t="shared" si="26"/>
        <v>#N/A</v>
      </c>
      <c r="S225" s="148" t="str">
        <f>'E-2'!J227</f>
        <v>--</v>
      </c>
      <c r="T225" s="261" t="e">
        <f>VLOOKUP($B225,'CU-Acute-RBC-2024'!$B$5:$K$265,5,FALSE)</f>
        <v>#N/A</v>
      </c>
      <c r="U225" s="149" t="e">
        <f t="shared" si="27"/>
        <v>#N/A</v>
      </c>
    </row>
    <row r="226" spans="2:21">
      <c r="B226" s="239" t="str">
        <f>IF('E-2'!D228="Y",'E-2'!B228,"--")</f>
        <v>--</v>
      </c>
      <c r="C226" s="175" t="str">
        <f>IF('E-2'!D228="Y",'E-2'!C228,"--")</f>
        <v>--</v>
      </c>
      <c r="D226" s="240" t="str">
        <f>IF('E-2'!D228="Y",'E-2'!D228,"--")</f>
        <v>--</v>
      </c>
      <c r="E226" s="240" t="e">
        <f t="shared" si="21"/>
        <v>#N/A</v>
      </c>
      <c r="F226" s="233" t="str">
        <f>'E-2'!G228</f>
        <v>--</v>
      </c>
      <c r="G226" s="241" t="e">
        <f>VLOOKUP($B226,'CU-VI-RBC-2025'!$B$7:$J$390,3,FALSE)</f>
        <v>#N/A</v>
      </c>
      <c r="H226" s="234" t="e">
        <f t="shared" si="22"/>
        <v>#N/A</v>
      </c>
      <c r="I226" s="241" t="e">
        <f>VLOOKUP($B226,'CU-VI-RBC-2025'!$B$7:$J$390,4,FALSE)</f>
        <v>#N/A</v>
      </c>
      <c r="J226" s="150" t="e">
        <f t="shared" si="23"/>
        <v>#N/A</v>
      </c>
      <c r="K226" s="148" t="str">
        <f>'E-2'!I228</f>
        <v>--</v>
      </c>
      <c r="L226" s="241" t="e">
        <f>VLOOKUP($B226,'CU-VI-RBC-2025'!$B$7:$J$390,8,FALSE)</f>
        <v>#N/A</v>
      </c>
      <c r="M226" s="235" t="e">
        <f t="shared" si="24"/>
        <v>#N/A</v>
      </c>
      <c r="N226" s="241" t="e">
        <f>VLOOKUP($B226,'CU-VI-RBC-2025'!$B$7:$J$390,9,FALSE)</f>
        <v>#N/A</v>
      </c>
      <c r="O226" s="150" t="e">
        <f t="shared" si="25"/>
        <v>#N/A</v>
      </c>
      <c r="P226" s="232" t="str">
        <f>'E-2'!J228</f>
        <v>--</v>
      </c>
      <c r="Q226" s="261" t="e">
        <f>VLOOKUP($B226,'CU-Acute-RBC-2024'!$B$5:$K$265,3,FALSE)</f>
        <v>#N/A</v>
      </c>
      <c r="R226" s="149" t="e">
        <f t="shared" si="26"/>
        <v>#N/A</v>
      </c>
      <c r="S226" s="148" t="str">
        <f>'E-2'!J228</f>
        <v>--</v>
      </c>
      <c r="T226" s="261" t="e">
        <f>VLOOKUP($B226,'CU-Acute-RBC-2024'!$B$5:$K$265,5,FALSE)</f>
        <v>#N/A</v>
      </c>
      <c r="U226" s="149" t="e">
        <f t="shared" si="27"/>
        <v>#N/A</v>
      </c>
    </row>
    <row r="227" spans="2:21">
      <c r="B227" s="239" t="str">
        <f>IF('E-2'!D229="Y",'E-2'!B229,"--")</f>
        <v>--</v>
      </c>
      <c r="C227" s="175" t="str">
        <f>IF('E-2'!D229="Y",'E-2'!C229,"--")</f>
        <v>--</v>
      </c>
      <c r="D227" s="240" t="str">
        <f>IF('E-2'!D229="Y",'E-2'!D229,"--")</f>
        <v>--</v>
      </c>
      <c r="E227" s="240" t="e">
        <f t="shared" si="21"/>
        <v>#N/A</v>
      </c>
      <c r="F227" s="233" t="str">
        <f>'E-2'!G229</f>
        <v>--</v>
      </c>
      <c r="G227" s="241" t="e">
        <f>VLOOKUP($B227,'CU-VI-RBC-2025'!$B$7:$J$390,3,FALSE)</f>
        <v>#N/A</v>
      </c>
      <c r="H227" s="234" t="e">
        <f t="shared" si="22"/>
        <v>#N/A</v>
      </c>
      <c r="I227" s="241" t="e">
        <f>VLOOKUP($B227,'CU-VI-RBC-2025'!$B$7:$J$390,4,FALSE)</f>
        <v>#N/A</v>
      </c>
      <c r="J227" s="150" t="e">
        <f t="shared" si="23"/>
        <v>#N/A</v>
      </c>
      <c r="K227" s="148" t="str">
        <f>'E-2'!I229</f>
        <v>--</v>
      </c>
      <c r="L227" s="241" t="e">
        <f>VLOOKUP($B227,'CU-VI-RBC-2025'!$B$7:$J$390,8,FALSE)</f>
        <v>#N/A</v>
      </c>
      <c r="M227" s="235" t="e">
        <f t="shared" si="24"/>
        <v>#N/A</v>
      </c>
      <c r="N227" s="241" t="e">
        <f>VLOOKUP($B227,'CU-VI-RBC-2025'!$B$7:$J$390,9,FALSE)</f>
        <v>#N/A</v>
      </c>
      <c r="O227" s="150" t="e">
        <f t="shared" si="25"/>
        <v>#N/A</v>
      </c>
      <c r="P227" s="232" t="str">
        <f>'E-2'!J229</f>
        <v>--</v>
      </c>
      <c r="Q227" s="261" t="e">
        <f>VLOOKUP($B227,'CU-Acute-RBC-2024'!$B$5:$K$265,3,FALSE)</f>
        <v>#N/A</v>
      </c>
      <c r="R227" s="149" t="e">
        <f t="shared" si="26"/>
        <v>#N/A</v>
      </c>
      <c r="S227" s="148" t="str">
        <f>'E-2'!J229</f>
        <v>--</v>
      </c>
      <c r="T227" s="261" t="e">
        <f>VLOOKUP($B227,'CU-Acute-RBC-2024'!$B$5:$K$265,5,FALSE)</f>
        <v>#N/A</v>
      </c>
      <c r="U227" s="149" t="e">
        <f t="shared" si="27"/>
        <v>#N/A</v>
      </c>
    </row>
    <row r="228" spans="2:21">
      <c r="B228" s="239" t="str">
        <f>IF('E-2'!D230="Y",'E-2'!B230,"--")</f>
        <v>--</v>
      </c>
      <c r="C228" s="175" t="str">
        <f>IF('E-2'!D230="Y",'E-2'!C230,"--")</f>
        <v>--</v>
      </c>
      <c r="D228" s="240" t="str">
        <f>IF('E-2'!D230="Y",'E-2'!D230,"--")</f>
        <v>--</v>
      </c>
      <c r="E228" s="240" t="e">
        <f t="shared" si="21"/>
        <v>#N/A</v>
      </c>
      <c r="F228" s="233" t="str">
        <f>'E-2'!G230</f>
        <v>--</v>
      </c>
      <c r="G228" s="241" t="e">
        <f>VLOOKUP($B228,'CU-VI-RBC-2025'!$B$7:$J$390,3,FALSE)</f>
        <v>#N/A</v>
      </c>
      <c r="H228" s="234" t="e">
        <f t="shared" si="22"/>
        <v>#N/A</v>
      </c>
      <c r="I228" s="241" t="e">
        <f>VLOOKUP($B228,'CU-VI-RBC-2025'!$B$7:$J$390,4,FALSE)</f>
        <v>#N/A</v>
      </c>
      <c r="J228" s="150" t="e">
        <f t="shared" si="23"/>
        <v>#N/A</v>
      </c>
      <c r="K228" s="148" t="str">
        <f>'E-2'!I230</f>
        <v>--</v>
      </c>
      <c r="L228" s="241" t="e">
        <f>VLOOKUP($B228,'CU-VI-RBC-2025'!$B$7:$J$390,8,FALSE)</f>
        <v>#N/A</v>
      </c>
      <c r="M228" s="235" t="e">
        <f t="shared" si="24"/>
        <v>#N/A</v>
      </c>
      <c r="N228" s="241" t="e">
        <f>VLOOKUP($B228,'CU-VI-RBC-2025'!$B$7:$J$390,9,FALSE)</f>
        <v>#N/A</v>
      </c>
      <c r="O228" s="150" t="e">
        <f t="shared" si="25"/>
        <v>#N/A</v>
      </c>
      <c r="P228" s="232" t="str">
        <f>'E-2'!J230</f>
        <v>--</v>
      </c>
      <c r="Q228" s="261" t="e">
        <f>VLOOKUP($B228,'CU-Acute-RBC-2024'!$B$5:$K$265,3,FALSE)</f>
        <v>#N/A</v>
      </c>
      <c r="R228" s="149" t="e">
        <f t="shared" si="26"/>
        <v>#N/A</v>
      </c>
      <c r="S228" s="148" t="str">
        <f>'E-2'!J230</f>
        <v>--</v>
      </c>
      <c r="T228" s="261" t="e">
        <f>VLOOKUP($B228,'CU-Acute-RBC-2024'!$B$5:$K$265,5,FALSE)</f>
        <v>#N/A</v>
      </c>
      <c r="U228" s="149" t="e">
        <f t="shared" si="27"/>
        <v>#N/A</v>
      </c>
    </row>
    <row r="229" spans="2:21">
      <c r="B229" s="239" t="str">
        <f>IF('E-2'!D231="Y",'E-2'!B231,"--")</f>
        <v>--</v>
      </c>
      <c r="C229" s="175" t="str">
        <f>IF('E-2'!D231="Y",'E-2'!C231,"--")</f>
        <v>--</v>
      </c>
      <c r="D229" s="240" t="str">
        <f>IF('E-2'!D231="Y",'E-2'!D231,"--")</f>
        <v>--</v>
      </c>
      <c r="E229" s="240" t="e">
        <f t="shared" si="21"/>
        <v>#N/A</v>
      </c>
      <c r="F229" s="233" t="str">
        <f>'E-2'!G231</f>
        <v>--</v>
      </c>
      <c r="G229" s="241" t="e">
        <f>VLOOKUP($B229,'CU-VI-RBC-2025'!$B$7:$J$390,3,FALSE)</f>
        <v>#N/A</v>
      </c>
      <c r="H229" s="234" t="e">
        <f t="shared" si="22"/>
        <v>#N/A</v>
      </c>
      <c r="I229" s="241" t="e">
        <f>VLOOKUP($B229,'CU-VI-RBC-2025'!$B$7:$J$390,4,FALSE)</f>
        <v>#N/A</v>
      </c>
      <c r="J229" s="150" t="e">
        <f t="shared" si="23"/>
        <v>#N/A</v>
      </c>
      <c r="K229" s="148" t="str">
        <f>'E-2'!I231</f>
        <v>--</v>
      </c>
      <c r="L229" s="241" t="e">
        <f>VLOOKUP($B229,'CU-VI-RBC-2025'!$B$7:$J$390,8,FALSE)</f>
        <v>#N/A</v>
      </c>
      <c r="M229" s="235" t="e">
        <f t="shared" si="24"/>
        <v>#N/A</v>
      </c>
      <c r="N229" s="241" t="e">
        <f>VLOOKUP($B229,'CU-VI-RBC-2025'!$B$7:$J$390,9,FALSE)</f>
        <v>#N/A</v>
      </c>
      <c r="O229" s="150" t="e">
        <f t="shared" si="25"/>
        <v>#N/A</v>
      </c>
      <c r="P229" s="232" t="str">
        <f>'E-2'!J231</f>
        <v>--</v>
      </c>
      <c r="Q229" s="261" t="e">
        <f>VLOOKUP($B229,'CU-Acute-RBC-2024'!$B$5:$K$265,3,FALSE)</f>
        <v>#N/A</v>
      </c>
      <c r="R229" s="149" t="e">
        <f t="shared" si="26"/>
        <v>#N/A</v>
      </c>
      <c r="S229" s="148" t="str">
        <f>'E-2'!J231</f>
        <v>--</v>
      </c>
      <c r="T229" s="261" t="e">
        <f>VLOOKUP($B229,'CU-Acute-RBC-2024'!$B$5:$K$265,5,FALSE)</f>
        <v>#N/A</v>
      </c>
      <c r="U229" s="149" t="e">
        <f t="shared" si="27"/>
        <v>#N/A</v>
      </c>
    </row>
    <row r="230" spans="2:21">
      <c r="B230" s="239" t="str">
        <f>IF('E-2'!D232="Y",'E-2'!B232,"--")</f>
        <v>--</v>
      </c>
      <c r="C230" s="175" t="str">
        <f>IF('E-2'!D232="Y",'E-2'!C232,"--")</f>
        <v>--</v>
      </c>
      <c r="D230" s="240" t="str">
        <f>IF('E-2'!D232="Y",'E-2'!D232,"--")</f>
        <v>--</v>
      </c>
      <c r="E230" s="240" t="e">
        <f t="shared" si="21"/>
        <v>#N/A</v>
      </c>
      <c r="F230" s="233" t="str">
        <f>'E-2'!G232</f>
        <v>--</v>
      </c>
      <c r="G230" s="241" t="e">
        <f>VLOOKUP($B230,'CU-VI-RBC-2025'!$B$7:$J$390,3,FALSE)</f>
        <v>#N/A</v>
      </c>
      <c r="H230" s="234" t="e">
        <f t="shared" si="22"/>
        <v>#N/A</v>
      </c>
      <c r="I230" s="241" t="e">
        <f>VLOOKUP($B230,'CU-VI-RBC-2025'!$B$7:$J$390,4,FALSE)</f>
        <v>#N/A</v>
      </c>
      <c r="J230" s="150" t="e">
        <f t="shared" si="23"/>
        <v>#N/A</v>
      </c>
      <c r="K230" s="148" t="str">
        <f>'E-2'!I232</f>
        <v>--</v>
      </c>
      <c r="L230" s="241" t="e">
        <f>VLOOKUP($B230,'CU-VI-RBC-2025'!$B$7:$J$390,8,FALSE)</f>
        <v>#N/A</v>
      </c>
      <c r="M230" s="235" t="e">
        <f t="shared" si="24"/>
        <v>#N/A</v>
      </c>
      <c r="N230" s="241" t="e">
        <f>VLOOKUP($B230,'CU-VI-RBC-2025'!$B$7:$J$390,9,FALSE)</f>
        <v>#N/A</v>
      </c>
      <c r="O230" s="150" t="e">
        <f t="shared" si="25"/>
        <v>#N/A</v>
      </c>
      <c r="P230" s="232" t="str">
        <f>'E-2'!J232</f>
        <v>--</v>
      </c>
      <c r="Q230" s="261" t="e">
        <f>VLOOKUP($B230,'CU-Acute-RBC-2024'!$B$5:$K$265,3,FALSE)</f>
        <v>#N/A</v>
      </c>
      <c r="R230" s="149" t="e">
        <f t="shared" si="26"/>
        <v>#N/A</v>
      </c>
      <c r="S230" s="148" t="str">
        <f>'E-2'!J232</f>
        <v>--</v>
      </c>
      <c r="T230" s="261" t="e">
        <f>VLOOKUP($B230,'CU-Acute-RBC-2024'!$B$5:$K$265,5,FALSE)</f>
        <v>#N/A</v>
      </c>
      <c r="U230" s="149" t="e">
        <f t="shared" si="27"/>
        <v>#N/A</v>
      </c>
    </row>
    <row r="231" spans="2:21">
      <c r="B231" s="239" t="str">
        <f>IF('E-2'!D233="Y",'E-2'!B233,"--")</f>
        <v>--</v>
      </c>
      <c r="C231" s="175" t="str">
        <f>IF('E-2'!D233="Y",'E-2'!C233,"--")</f>
        <v>--</v>
      </c>
      <c r="D231" s="240" t="str">
        <f>IF('E-2'!D233="Y",'E-2'!D233,"--")</f>
        <v>--</v>
      </c>
      <c r="E231" s="240" t="e">
        <f t="shared" si="21"/>
        <v>#N/A</v>
      </c>
      <c r="F231" s="233" t="str">
        <f>'E-2'!G233</f>
        <v>--</v>
      </c>
      <c r="G231" s="241" t="e">
        <f>VLOOKUP($B231,'CU-VI-RBC-2025'!$B$7:$J$390,3,FALSE)</f>
        <v>#N/A</v>
      </c>
      <c r="H231" s="234" t="e">
        <f t="shared" si="22"/>
        <v>#N/A</v>
      </c>
      <c r="I231" s="241" t="e">
        <f>VLOOKUP($B231,'CU-VI-RBC-2025'!$B$7:$J$390,4,FALSE)</f>
        <v>#N/A</v>
      </c>
      <c r="J231" s="150" t="e">
        <f t="shared" si="23"/>
        <v>#N/A</v>
      </c>
      <c r="K231" s="148" t="str">
        <f>'E-2'!I233</f>
        <v>--</v>
      </c>
      <c r="L231" s="241" t="e">
        <f>VLOOKUP($B231,'CU-VI-RBC-2025'!$B$7:$J$390,8,FALSE)</f>
        <v>#N/A</v>
      </c>
      <c r="M231" s="235" t="e">
        <f t="shared" si="24"/>
        <v>#N/A</v>
      </c>
      <c r="N231" s="241" t="e">
        <f>VLOOKUP($B231,'CU-VI-RBC-2025'!$B$7:$J$390,9,FALSE)</f>
        <v>#N/A</v>
      </c>
      <c r="O231" s="150" t="e">
        <f t="shared" si="25"/>
        <v>#N/A</v>
      </c>
      <c r="P231" s="232" t="str">
        <f>'E-2'!J233</f>
        <v>--</v>
      </c>
      <c r="Q231" s="261" t="e">
        <f>VLOOKUP($B231,'CU-Acute-RBC-2024'!$B$5:$K$265,3,FALSE)</f>
        <v>#N/A</v>
      </c>
      <c r="R231" s="149" t="e">
        <f t="shared" si="26"/>
        <v>#N/A</v>
      </c>
      <c r="S231" s="148" t="str">
        <f>'E-2'!J233</f>
        <v>--</v>
      </c>
      <c r="T231" s="261" t="e">
        <f>VLOOKUP($B231,'CU-Acute-RBC-2024'!$B$5:$K$265,5,FALSE)</f>
        <v>#N/A</v>
      </c>
      <c r="U231" s="149" t="e">
        <f t="shared" si="27"/>
        <v>#N/A</v>
      </c>
    </row>
    <row r="232" spans="2:21">
      <c r="B232" s="239" t="str">
        <f>IF('E-2'!D234="Y",'E-2'!B234,"--")</f>
        <v>--</v>
      </c>
      <c r="C232" s="175" t="str">
        <f>IF('E-2'!D234="Y",'E-2'!C234,"--")</f>
        <v>--</v>
      </c>
      <c r="D232" s="240" t="str">
        <f>IF('E-2'!D234="Y",'E-2'!D234,"--")</f>
        <v>--</v>
      </c>
      <c r="E232" s="240" t="e">
        <f t="shared" si="21"/>
        <v>#N/A</v>
      </c>
      <c r="F232" s="233" t="str">
        <f>'E-2'!G234</f>
        <v>--</v>
      </c>
      <c r="G232" s="241" t="e">
        <f>VLOOKUP($B232,'CU-VI-RBC-2025'!$B$7:$J$390,3,FALSE)</f>
        <v>#N/A</v>
      </c>
      <c r="H232" s="234" t="e">
        <f t="shared" si="22"/>
        <v>#N/A</v>
      </c>
      <c r="I232" s="241" t="e">
        <f>VLOOKUP($B232,'CU-VI-RBC-2025'!$B$7:$J$390,4,FALSE)</f>
        <v>#N/A</v>
      </c>
      <c r="J232" s="150" t="e">
        <f t="shared" si="23"/>
        <v>#N/A</v>
      </c>
      <c r="K232" s="148" t="str">
        <f>'E-2'!I234</f>
        <v>--</v>
      </c>
      <c r="L232" s="241" t="e">
        <f>VLOOKUP($B232,'CU-VI-RBC-2025'!$B$7:$J$390,8,FALSE)</f>
        <v>#N/A</v>
      </c>
      <c r="M232" s="235" t="e">
        <f t="shared" si="24"/>
        <v>#N/A</v>
      </c>
      <c r="N232" s="241" t="e">
        <f>VLOOKUP($B232,'CU-VI-RBC-2025'!$B$7:$J$390,9,FALSE)</f>
        <v>#N/A</v>
      </c>
      <c r="O232" s="150" t="e">
        <f t="shared" si="25"/>
        <v>#N/A</v>
      </c>
      <c r="P232" s="232" t="str">
        <f>'E-2'!J234</f>
        <v>--</v>
      </c>
      <c r="Q232" s="261" t="e">
        <f>VLOOKUP($B232,'CU-Acute-RBC-2024'!$B$5:$K$265,3,FALSE)</f>
        <v>#N/A</v>
      </c>
      <c r="R232" s="149" t="e">
        <f t="shared" si="26"/>
        <v>#N/A</v>
      </c>
      <c r="S232" s="148" t="str">
        <f>'E-2'!J234</f>
        <v>--</v>
      </c>
      <c r="T232" s="261" t="e">
        <f>VLOOKUP($B232,'CU-Acute-RBC-2024'!$B$5:$K$265,5,FALSE)</f>
        <v>#N/A</v>
      </c>
      <c r="U232" s="149" t="e">
        <f t="shared" si="27"/>
        <v>#N/A</v>
      </c>
    </row>
    <row r="233" spans="2:21">
      <c r="B233" s="239" t="str">
        <f>IF('E-2'!D235="Y",'E-2'!B235,"--")</f>
        <v>--</v>
      </c>
      <c r="C233" s="175" t="str">
        <f>IF('E-2'!D235="Y",'E-2'!C235,"--")</f>
        <v>--</v>
      </c>
      <c r="D233" s="240" t="str">
        <f>IF('E-2'!D235="Y",'E-2'!D235,"--")</f>
        <v>--</v>
      </c>
      <c r="E233" s="240" t="e">
        <f t="shared" si="21"/>
        <v>#N/A</v>
      </c>
      <c r="F233" s="233" t="str">
        <f>'E-2'!G235</f>
        <v>--</v>
      </c>
      <c r="G233" s="241" t="e">
        <f>VLOOKUP($B233,'CU-VI-RBC-2025'!$B$7:$J$390,3,FALSE)</f>
        <v>#N/A</v>
      </c>
      <c r="H233" s="234" t="e">
        <f t="shared" si="22"/>
        <v>#N/A</v>
      </c>
      <c r="I233" s="241" t="e">
        <f>VLOOKUP($B233,'CU-VI-RBC-2025'!$B$7:$J$390,4,FALSE)</f>
        <v>#N/A</v>
      </c>
      <c r="J233" s="150" t="e">
        <f t="shared" si="23"/>
        <v>#N/A</v>
      </c>
      <c r="K233" s="148" t="str">
        <f>'E-2'!I235</f>
        <v>--</v>
      </c>
      <c r="L233" s="241" t="e">
        <f>VLOOKUP($B233,'CU-VI-RBC-2025'!$B$7:$J$390,8,FALSE)</f>
        <v>#N/A</v>
      </c>
      <c r="M233" s="235" t="e">
        <f t="shared" si="24"/>
        <v>#N/A</v>
      </c>
      <c r="N233" s="241" t="e">
        <f>VLOOKUP($B233,'CU-VI-RBC-2025'!$B$7:$J$390,9,FALSE)</f>
        <v>#N/A</v>
      </c>
      <c r="O233" s="150" t="e">
        <f t="shared" si="25"/>
        <v>#N/A</v>
      </c>
      <c r="P233" s="232" t="str">
        <f>'E-2'!J235</f>
        <v>--</v>
      </c>
      <c r="Q233" s="261" t="e">
        <f>VLOOKUP($B233,'CU-Acute-RBC-2024'!$B$5:$K$265,3,FALSE)</f>
        <v>#N/A</v>
      </c>
      <c r="R233" s="149" t="e">
        <f t="shared" si="26"/>
        <v>#N/A</v>
      </c>
      <c r="S233" s="148" t="str">
        <f>'E-2'!J235</f>
        <v>--</v>
      </c>
      <c r="T233" s="261" t="e">
        <f>VLOOKUP($B233,'CU-Acute-RBC-2024'!$B$5:$K$265,5,FALSE)</f>
        <v>#N/A</v>
      </c>
      <c r="U233" s="149" t="e">
        <f t="shared" si="27"/>
        <v>#N/A</v>
      </c>
    </row>
    <row r="234" spans="2:21">
      <c r="B234" s="239" t="str">
        <f>IF('E-2'!D236="Y",'E-2'!B236,"--")</f>
        <v>--</v>
      </c>
      <c r="C234" s="175" t="str">
        <f>IF('E-2'!D236="Y",'E-2'!C236,"--")</f>
        <v>--</v>
      </c>
      <c r="D234" s="240" t="str">
        <f>IF('E-2'!D236="Y",'E-2'!D236,"--")</f>
        <v>--</v>
      </c>
      <c r="E234" s="240" t="e">
        <f t="shared" si="21"/>
        <v>#N/A</v>
      </c>
      <c r="F234" s="233" t="str">
        <f>'E-2'!G236</f>
        <v>--</v>
      </c>
      <c r="G234" s="241" t="e">
        <f>VLOOKUP($B234,'CU-VI-RBC-2025'!$B$7:$J$390,3,FALSE)</f>
        <v>#N/A</v>
      </c>
      <c r="H234" s="234" t="e">
        <f t="shared" si="22"/>
        <v>#N/A</v>
      </c>
      <c r="I234" s="241" t="e">
        <f>VLOOKUP($B234,'CU-VI-RBC-2025'!$B$7:$J$390,4,FALSE)</f>
        <v>#N/A</v>
      </c>
      <c r="J234" s="150" t="e">
        <f t="shared" si="23"/>
        <v>#N/A</v>
      </c>
      <c r="K234" s="148" t="str">
        <f>'E-2'!I236</f>
        <v>--</v>
      </c>
      <c r="L234" s="241" t="e">
        <f>VLOOKUP($B234,'CU-VI-RBC-2025'!$B$7:$J$390,8,FALSE)</f>
        <v>#N/A</v>
      </c>
      <c r="M234" s="235" t="e">
        <f t="shared" si="24"/>
        <v>#N/A</v>
      </c>
      <c r="N234" s="241" t="e">
        <f>VLOOKUP($B234,'CU-VI-RBC-2025'!$B$7:$J$390,9,FALSE)</f>
        <v>#N/A</v>
      </c>
      <c r="O234" s="150" t="e">
        <f t="shared" si="25"/>
        <v>#N/A</v>
      </c>
      <c r="P234" s="232" t="str">
        <f>'E-2'!J236</f>
        <v>--</v>
      </c>
      <c r="Q234" s="261" t="e">
        <f>VLOOKUP($B234,'CU-Acute-RBC-2024'!$B$5:$K$265,3,FALSE)</f>
        <v>#N/A</v>
      </c>
      <c r="R234" s="149" t="e">
        <f t="shared" si="26"/>
        <v>#N/A</v>
      </c>
      <c r="S234" s="148" t="str">
        <f>'E-2'!J236</f>
        <v>--</v>
      </c>
      <c r="T234" s="261" t="e">
        <f>VLOOKUP($B234,'CU-Acute-RBC-2024'!$B$5:$K$265,5,FALSE)</f>
        <v>#N/A</v>
      </c>
      <c r="U234" s="149" t="e">
        <f t="shared" si="27"/>
        <v>#N/A</v>
      </c>
    </row>
    <row r="235" spans="2:21">
      <c r="B235" s="239" t="str">
        <f>IF('E-2'!D237="Y",'E-2'!B237,"--")</f>
        <v>--</v>
      </c>
      <c r="C235" s="175" t="str">
        <f>IF('E-2'!D237="Y",'E-2'!C237,"--")</f>
        <v>--</v>
      </c>
      <c r="D235" s="240" t="str">
        <f>IF('E-2'!D237="Y",'E-2'!D237,"--")</f>
        <v>--</v>
      </c>
      <c r="E235" s="240" t="e">
        <f t="shared" si="21"/>
        <v>#N/A</v>
      </c>
      <c r="F235" s="233" t="str">
        <f>'E-2'!G237</f>
        <v>--</v>
      </c>
      <c r="G235" s="241" t="e">
        <f>VLOOKUP($B235,'CU-VI-RBC-2025'!$B$7:$J$390,3,FALSE)</f>
        <v>#N/A</v>
      </c>
      <c r="H235" s="234" t="e">
        <f t="shared" si="22"/>
        <v>#N/A</v>
      </c>
      <c r="I235" s="241" t="e">
        <f>VLOOKUP($B235,'CU-VI-RBC-2025'!$B$7:$J$390,4,FALSE)</f>
        <v>#N/A</v>
      </c>
      <c r="J235" s="150" t="e">
        <f t="shared" si="23"/>
        <v>#N/A</v>
      </c>
      <c r="K235" s="148" t="str">
        <f>'E-2'!I237</f>
        <v>--</v>
      </c>
      <c r="L235" s="241" t="e">
        <f>VLOOKUP($B235,'CU-VI-RBC-2025'!$B$7:$J$390,8,FALSE)</f>
        <v>#N/A</v>
      </c>
      <c r="M235" s="235" t="e">
        <f t="shared" si="24"/>
        <v>#N/A</v>
      </c>
      <c r="N235" s="241" t="e">
        <f>VLOOKUP($B235,'CU-VI-RBC-2025'!$B$7:$J$390,9,FALSE)</f>
        <v>#N/A</v>
      </c>
      <c r="O235" s="150" t="e">
        <f t="shared" si="25"/>
        <v>#N/A</v>
      </c>
      <c r="P235" s="232" t="str">
        <f>'E-2'!J237</f>
        <v>--</v>
      </c>
      <c r="Q235" s="261" t="e">
        <f>VLOOKUP($B235,'CU-Acute-RBC-2024'!$B$5:$K$265,3,FALSE)</f>
        <v>#N/A</v>
      </c>
      <c r="R235" s="149" t="e">
        <f t="shared" si="26"/>
        <v>#N/A</v>
      </c>
      <c r="S235" s="148" t="str">
        <f>'E-2'!J237</f>
        <v>--</v>
      </c>
      <c r="T235" s="261" t="e">
        <f>VLOOKUP($B235,'CU-Acute-RBC-2024'!$B$5:$K$265,5,FALSE)</f>
        <v>#N/A</v>
      </c>
      <c r="U235" s="149" t="e">
        <f t="shared" si="27"/>
        <v>#N/A</v>
      </c>
    </row>
    <row r="236" spans="2:21">
      <c r="B236" s="239" t="str">
        <f>IF('E-2'!D238="Y",'E-2'!B238,"--")</f>
        <v>--</v>
      </c>
      <c r="C236" s="175" t="str">
        <f>IF('E-2'!D238="Y",'E-2'!C238,"--")</f>
        <v>--</v>
      </c>
      <c r="D236" s="240" t="str">
        <f>IF('E-2'!D238="Y",'E-2'!D238,"--")</f>
        <v>--</v>
      </c>
      <c r="E236" s="240" t="e">
        <f t="shared" si="21"/>
        <v>#N/A</v>
      </c>
      <c r="F236" s="233" t="str">
        <f>'E-2'!G238</f>
        <v>--</v>
      </c>
      <c r="G236" s="241" t="e">
        <f>VLOOKUP($B236,'CU-VI-RBC-2025'!$B$7:$J$390,3,FALSE)</f>
        <v>#N/A</v>
      </c>
      <c r="H236" s="234" t="e">
        <f t="shared" si="22"/>
        <v>#N/A</v>
      </c>
      <c r="I236" s="241" t="e">
        <f>VLOOKUP($B236,'CU-VI-RBC-2025'!$B$7:$J$390,4,FALSE)</f>
        <v>#N/A</v>
      </c>
      <c r="J236" s="150" t="e">
        <f t="shared" si="23"/>
        <v>#N/A</v>
      </c>
      <c r="K236" s="148" t="str">
        <f>'E-2'!I238</f>
        <v>--</v>
      </c>
      <c r="L236" s="241" t="e">
        <f>VLOOKUP($B236,'CU-VI-RBC-2025'!$B$7:$J$390,8,FALSE)</f>
        <v>#N/A</v>
      </c>
      <c r="M236" s="235" t="e">
        <f t="shared" si="24"/>
        <v>#N/A</v>
      </c>
      <c r="N236" s="241" t="e">
        <f>VLOOKUP($B236,'CU-VI-RBC-2025'!$B$7:$J$390,9,FALSE)</f>
        <v>#N/A</v>
      </c>
      <c r="O236" s="150" t="e">
        <f t="shared" si="25"/>
        <v>#N/A</v>
      </c>
      <c r="P236" s="232" t="str">
        <f>'E-2'!J238</f>
        <v>--</v>
      </c>
      <c r="Q236" s="261" t="e">
        <f>VLOOKUP($B236,'CU-Acute-RBC-2024'!$B$5:$K$265,3,FALSE)</f>
        <v>#N/A</v>
      </c>
      <c r="R236" s="149" t="e">
        <f t="shared" si="26"/>
        <v>#N/A</v>
      </c>
      <c r="S236" s="148" t="str">
        <f>'E-2'!J238</f>
        <v>--</v>
      </c>
      <c r="T236" s="261" t="e">
        <f>VLOOKUP($B236,'CU-Acute-RBC-2024'!$B$5:$K$265,5,FALSE)</f>
        <v>#N/A</v>
      </c>
      <c r="U236" s="149" t="e">
        <f t="shared" si="27"/>
        <v>#N/A</v>
      </c>
    </row>
    <row r="237" spans="2:21">
      <c r="B237" s="239" t="str">
        <f>IF('E-2'!D239="Y",'E-2'!B239,"--")</f>
        <v>--</v>
      </c>
      <c r="C237" s="175" t="str">
        <f>IF('E-2'!D239="Y",'E-2'!C239,"--")</f>
        <v>--</v>
      </c>
      <c r="D237" s="240" t="str">
        <f>IF('E-2'!D239="Y",'E-2'!D239,"--")</f>
        <v>--</v>
      </c>
      <c r="E237" s="240" t="e">
        <f t="shared" si="21"/>
        <v>#N/A</v>
      </c>
      <c r="F237" s="233" t="str">
        <f>'E-2'!G239</f>
        <v>--</v>
      </c>
      <c r="G237" s="241" t="e">
        <f>VLOOKUP($B237,'CU-VI-RBC-2025'!$B$7:$J$390,3,FALSE)</f>
        <v>#N/A</v>
      </c>
      <c r="H237" s="234" t="e">
        <f t="shared" si="22"/>
        <v>#N/A</v>
      </c>
      <c r="I237" s="241" t="e">
        <f>VLOOKUP($B237,'CU-VI-RBC-2025'!$B$7:$J$390,4,FALSE)</f>
        <v>#N/A</v>
      </c>
      <c r="J237" s="150" t="e">
        <f t="shared" si="23"/>
        <v>#N/A</v>
      </c>
      <c r="K237" s="148" t="str">
        <f>'E-2'!I239</f>
        <v>--</v>
      </c>
      <c r="L237" s="241" t="e">
        <f>VLOOKUP($B237,'CU-VI-RBC-2025'!$B$7:$J$390,8,FALSE)</f>
        <v>#N/A</v>
      </c>
      <c r="M237" s="235" t="e">
        <f t="shared" si="24"/>
        <v>#N/A</v>
      </c>
      <c r="N237" s="241" t="e">
        <f>VLOOKUP($B237,'CU-VI-RBC-2025'!$B$7:$J$390,9,FALSE)</f>
        <v>#N/A</v>
      </c>
      <c r="O237" s="150" t="e">
        <f t="shared" si="25"/>
        <v>#N/A</v>
      </c>
      <c r="P237" s="232" t="str">
        <f>'E-2'!J239</f>
        <v>--</v>
      </c>
      <c r="Q237" s="261" t="e">
        <f>VLOOKUP($B237,'CU-Acute-RBC-2024'!$B$5:$K$265,3,FALSE)</f>
        <v>#N/A</v>
      </c>
      <c r="R237" s="149" t="e">
        <f t="shared" si="26"/>
        <v>#N/A</v>
      </c>
      <c r="S237" s="148" t="str">
        <f>'E-2'!J239</f>
        <v>--</v>
      </c>
      <c r="T237" s="261" t="e">
        <f>VLOOKUP($B237,'CU-Acute-RBC-2024'!$B$5:$K$265,5,FALSE)</f>
        <v>#N/A</v>
      </c>
      <c r="U237" s="149" t="e">
        <f t="shared" si="27"/>
        <v>#N/A</v>
      </c>
    </row>
    <row r="238" spans="2:21">
      <c r="B238" s="239" t="str">
        <f>IF('E-2'!D240="Y",'E-2'!B240,"--")</f>
        <v>--</v>
      </c>
      <c r="C238" s="175" t="str">
        <f>IF('E-2'!D240="Y",'E-2'!C240,"--")</f>
        <v>--</v>
      </c>
      <c r="D238" s="240" t="str">
        <f>IF('E-2'!D240="Y",'E-2'!D240,"--")</f>
        <v>--</v>
      </c>
      <c r="E238" s="240" t="e">
        <f t="shared" si="21"/>
        <v>#N/A</v>
      </c>
      <c r="F238" s="233" t="str">
        <f>'E-2'!G240</f>
        <v>--</v>
      </c>
      <c r="G238" s="241" t="e">
        <f>VLOOKUP($B238,'CU-VI-RBC-2025'!$B$7:$J$390,3,FALSE)</f>
        <v>#N/A</v>
      </c>
      <c r="H238" s="234" t="e">
        <f t="shared" si="22"/>
        <v>#N/A</v>
      </c>
      <c r="I238" s="241" t="e">
        <f>VLOOKUP($B238,'CU-VI-RBC-2025'!$B$7:$J$390,4,FALSE)</f>
        <v>#N/A</v>
      </c>
      <c r="J238" s="150" t="e">
        <f t="shared" si="23"/>
        <v>#N/A</v>
      </c>
      <c r="K238" s="148" t="str">
        <f>'E-2'!I240</f>
        <v>--</v>
      </c>
      <c r="L238" s="241" t="e">
        <f>VLOOKUP($B238,'CU-VI-RBC-2025'!$B$7:$J$390,8,FALSE)</f>
        <v>#N/A</v>
      </c>
      <c r="M238" s="235" t="e">
        <f t="shared" si="24"/>
        <v>#N/A</v>
      </c>
      <c r="N238" s="241" t="e">
        <f>VLOOKUP($B238,'CU-VI-RBC-2025'!$B$7:$J$390,9,FALSE)</f>
        <v>#N/A</v>
      </c>
      <c r="O238" s="150" t="e">
        <f t="shared" si="25"/>
        <v>#N/A</v>
      </c>
      <c r="P238" s="232" t="str">
        <f>'E-2'!J240</f>
        <v>--</v>
      </c>
      <c r="Q238" s="261" t="e">
        <f>VLOOKUP($B238,'CU-Acute-RBC-2024'!$B$5:$K$265,3,FALSE)</f>
        <v>#N/A</v>
      </c>
      <c r="R238" s="149" t="e">
        <f t="shared" si="26"/>
        <v>#N/A</v>
      </c>
      <c r="S238" s="148" t="str">
        <f>'E-2'!J240</f>
        <v>--</v>
      </c>
      <c r="T238" s="261" t="e">
        <f>VLOOKUP($B238,'CU-Acute-RBC-2024'!$B$5:$K$265,5,FALSE)</f>
        <v>#N/A</v>
      </c>
      <c r="U238" s="149" t="e">
        <f t="shared" si="27"/>
        <v>#N/A</v>
      </c>
    </row>
    <row r="239" spans="2:21">
      <c r="B239" s="239" t="str">
        <f>IF('E-2'!D241="Y",'E-2'!B241,"--")</f>
        <v>--</v>
      </c>
      <c r="C239" s="175" t="str">
        <f>IF('E-2'!D241="Y",'E-2'!C241,"--")</f>
        <v>--</v>
      </c>
      <c r="D239" s="240" t="str">
        <f>IF('E-2'!D241="Y",'E-2'!D241,"--")</f>
        <v>--</v>
      </c>
      <c r="E239" s="240" t="e">
        <f t="shared" si="21"/>
        <v>#N/A</v>
      </c>
      <c r="F239" s="233" t="str">
        <f>'E-2'!G241</f>
        <v>--</v>
      </c>
      <c r="G239" s="241" t="e">
        <f>VLOOKUP($B239,'CU-VI-RBC-2025'!$B$7:$J$390,3,FALSE)</f>
        <v>#N/A</v>
      </c>
      <c r="H239" s="234" t="e">
        <f t="shared" si="22"/>
        <v>#N/A</v>
      </c>
      <c r="I239" s="241" t="e">
        <f>VLOOKUP($B239,'CU-VI-RBC-2025'!$B$7:$J$390,4,FALSE)</f>
        <v>#N/A</v>
      </c>
      <c r="J239" s="150" t="e">
        <f t="shared" si="23"/>
        <v>#N/A</v>
      </c>
      <c r="K239" s="148" t="str">
        <f>'E-2'!I241</f>
        <v>--</v>
      </c>
      <c r="L239" s="241" t="e">
        <f>VLOOKUP($B239,'CU-VI-RBC-2025'!$B$7:$J$390,8,FALSE)</f>
        <v>#N/A</v>
      </c>
      <c r="M239" s="235" t="e">
        <f t="shared" si="24"/>
        <v>#N/A</v>
      </c>
      <c r="N239" s="241" t="e">
        <f>VLOOKUP($B239,'CU-VI-RBC-2025'!$B$7:$J$390,9,FALSE)</f>
        <v>#N/A</v>
      </c>
      <c r="O239" s="150" t="e">
        <f t="shared" si="25"/>
        <v>#N/A</v>
      </c>
      <c r="P239" s="232" t="str">
        <f>'E-2'!J241</f>
        <v>--</v>
      </c>
      <c r="Q239" s="261" t="e">
        <f>VLOOKUP($B239,'CU-Acute-RBC-2024'!$B$5:$K$265,3,FALSE)</f>
        <v>#N/A</v>
      </c>
      <c r="R239" s="149" t="e">
        <f t="shared" si="26"/>
        <v>#N/A</v>
      </c>
      <c r="S239" s="148" t="str">
        <f>'E-2'!J241</f>
        <v>--</v>
      </c>
      <c r="T239" s="261" t="e">
        <f>VLOOKUP($B239,'CU-Acute-RBC-2024'!$B$5:$K$265,5,FALSE)</f>
        <v>#N/A</v>
      </c>
      <c r="U239" s="149" t="e">
        <f t="shared" si="27"/>
        <v>#N/A</v>
      </c>
    </row>
    <row r="240" spans="2:21">
      <c r="B240" s="239" t="str">
        <f>IF('E-2'!D242="Y",'E-2'!B242,"--")</f>
        <v>--</v>
      </c>
      <c r="C240" s="175" t="str">
        <f>IF('E-2'!D242="Y",'E-2'!C242,"--")</f>
        <v>--</v>
      </c>
      <c r="D240" s="240" t="str">
        <f>IF('E-2'!D242="Y",'E-2'!D242,"--")</f>
        <v>--</v>
      </c>
      <c r="E240" s="240" t="e">
        <f t="shared" si="21"/>
        <v>#N/A</v>
      </c>
      <c r="F240" s="233" t="str">
        <f>'E-2'!G242</f>
        <v>--</v>
      </c>
      <c r="G240" s="241" t="e">
        <f>VLOOKUP($B240,'CU-VI-RBC-2025'!$B$7:$J$390,3,FALSE)</f>
        <v>#N/A</v>
      </c>
      <c r="H240" s="234" t="e">
        <f t="shared" si="22"/>
        <v>#N/A</v>
      </c>
      <c r="I240" s="241" t="e">
        <f>VLOOKUP($B240,'CU-VI-RBC-2025'!$B$7:$J$390,4,FALSE)</f>
        <v>#N/A</v>
      </c>
      <c r="J240" s="150" t="e">
        <f t="shared" si="23"/>
        <v>#N/A</v>
      </c>
      <c r="K240" s="148" t="str">
        <f>'E-2'!I242</f>
        <v>--</v>
      </c>
      <c r="L240" s="241" t="e">
        <f>VLOOKUP($B240,'CU-VI-RBC-2025'!$B$7:$J$390,8,FALSE)</f>
        <v>#N/A</v>
      </c>
      <c r="M240" s="235" t="e">
        <f t="shared" si="24"/>
        <v>#N/A</v>
      </c>
      <c r="N240" s="241" t="e">
        <f>VLOOKUP($B240,'CU-VI-RBC-2025'!$B$7:$J$390,9,FALSE)</f>
        <v>#N/A</v>
      </c>
      <c r="O240" s="150" t="e">
        <f t="shared" si="25"/>
        <v>#N/A</v>
      </c>
      <c r="P240" s="232" t="str">
        <f>'E-2'!J242</f>
        <v>--</v>
      </c>
      <c r="Q240" s="261" t="e">
        <f>VLOOKUP($B240,'CU-Acute-RBC-2024'!$B$5:$K$265,3,FALSE)</f>
        <v>#N/A</v>
      </c>
      <c r="R240" s="149" t="e">
        <f t="shared" si="26"/>
        <v>#N/A</v>
      </c>
      <c r="S240" s="148" t="str">
        <f>'E-2'!J242</f>
        <v>--</v>
      </c>
      <c r="T240" s="261" t="e">
        <f>VLOOKUP($B240,'CU-Acute-RBC-2024'!$B$5:$K$265,5,FALSE)</f>
        <v>#N/A</v>
      </c>
      <c r="U240" s="149" t="e">
        <f t="shared" si="27"/>
        <v>#N/A</v>
      </c>
    </row>
    <row r="241" spans="2:21">
      <c r="B241" s="239" t="str">
        <f>IF('E-2'!D243="Y",'E-2'!B243,"--")</f>
        <v>--</v>
      </c>
      <c r="C241" s="175" t="str">
        <f>IF('E-2'!D243="Y",'E-2'!C243,"--")</f>
        <v>--</v>
      </c>
      <c r="D241" s="240" t="str">
        <f>IF('E-2'!D243="Y",'E-2'!D243,"--")</f>
        <v>--</v>
      </c>
      <c r="E241" s="240" t="e">
        <f t="shared" si="21"/>
        <v>#N/A</v>
      </c>
      <c r="F241" s="233" t="str">
        <f>'E-2'!G243</f>
        <v>--</v>
      </c>
      <c r="G241" s="241" t="e">
        <f>VLOOKUP($B241,'CU-VI-RBC-2025'!$B$7:$J$390,3,FALSE)</f>
        <v>#N/A</v>
      </c>
      <c r="H241" s="234" t="e">
        <f t="shared" si="22"/>
        <v>#N/A</v>
      </c>
      <c r="I241" s="241" t="e">
        <f>VLOOKUP($B241,'CU-VI-RBC-2025'!$B$7:$J$390,4,FALSE)</f>
        <v>#N/A</v>
      </c>
      <c r="J241" s="150" t="e">
        <f t="shared" si="23"/>
        <v>#N/A</v>
      </c>
      <c r="K241" s="148" t="str">
        <f>'E-2'!I243</f>
        <v>--</v>
      </c>
      <c r="L241" s="241" t="e">
        <f>VLOOKUP($B241,'CU-VI-RBC-2025'!$B$7:$J$390,8,FALSE)</f>
        <v>#N/A</v>
      </c>
      <c r="M241" s="235" t="e">
        <f t="shared" si="24"/>
        <v>#N/A</v>
      </c>
      <c r="N241" s="241" t="e">
        <f>VLOOKUP($B241,'CU-VI-RBC-2025'!$B$7:$J$390,9,FALSE)</f>
        <v>#N/A</v>
      </c>
      <c r="O241" s="150" t="e">
        <f t="shared" si="25"/>
        <v>#N/A</v>
      </c>
      <c r="P241" s="232" t="str">
        <f>'E-2'!J243</f>
        <v>--</v>
      </c>
      <c r="Q241" s="261" t="e">
        <f>VLOOKUP($B241,'CU-Acute-RBC-2024'!$B$5:$K$265,3,FALSE)</f>
        <v>#N/A</v>
      </c>
      <c r="R241" s="149" t="e">
        <f t="shared" si="26"/>
        <v>#N/A</v>
      </c>
      <c r="S241" s="148" t="str">
        <f>'E-2'!J243</f>
        <v>--</v>
      </c>
      <c r="T241" s="261" t="e">
        <f>VLOOKUP($B241,'CU-Acute-RBC-2024'!$B$5:$K$265,5,FALSE)</f>
        <v>#N/A</v>
      </c>
      <c r="U241" s="149" t="e">
        <f t="shared" si="27"/>
        <v>#N/A</v>
      </c>
    </row>
    <row r="242" spans="2:21">
      <c r="B242" s="239" t="str">
        <f>IF('E-2'!D244="Y",'E-2'!B244,"--")</f>
        <v>--</v>
      </c>
      <c r="C242" s="175" t="str">
        <f>IF('E-2'!D244="Y",'E-2'!C244,"--")</f>
        <v>--</v>
      </c>
      <c r="D242" s="240" t="str">
        <f>IF('E-2'!D244="Y",'E-2'!D244,"--")</f>
        <v>--</v>
      </c>
      <c r="E242" s="240" t="e">
        <f t="shared" si="21"/>
        <v>#N/A</v>
      </c>
      <c r="F242" s="233" t="str">
        <f>'E-2'!G244</f>
        <v>--</v>
      </c>
      <c r="G242" s="241" t="e">
        <f>VLOOKUP($B242,'CU-VI-RBC-2025'!$B$7:$J$390,3,FALSE)</f>
        <v>#N/A</v>
      </c>
      <c r="H242" s="234" t="e">
        <f t="shared" si="22"/>
        <v>#N/A</v>
      </c>
      <c r="I242" s="241" t="e">
        <f>VLOOKUP($B242,'CU-VI-RBC-2025'!$B$7:$J$390,4,FALSE)</f>
        <v>#N/A</v>
      </c>
      <c r="J242" s="150" t="e">
        <f t="shared" si="23"/>
        <v>#N/A</v>
      </c>
      <c r="K242" s="148" t="str">
        <f>'E-2'!I244</f>
        <v>--</v>
      </c>
      <c r="L242" s="241" t="e">
        <f>VLOOKUP($B242,'CU-VI-RBC-2025'!$B$7:$J$390,8,FALSE)</f>
        <v>#N/A</v>
      </c>
      <c r="M242" s="235" t="e">
        <f t="shared" si="24"/>
        <v>#N/A</v>
      </c>
      <c r="N242" s="241" t="e">
        <f>VLOOKUP($B242,'CU-VI-RBC-2025'!$B$7:$J$390,9,FALSE)</f>
        <v>#N/A</v>
      </c>
      <c r="O242" s="150" t="e">
        <f t="shared" si="25"/>
        <v>#N/A</v>
      </c>
      <c r="P242" s="232" t="str">
        <f>'E-2'!J244</f>
        <v>--</v>
      </c>
      <c r="Q242" s="261" t="e">
        <f>VLOOKUP($B242,'CU-Acute-RBC-2024'!$B$5:$K$265,3,FALSE)</f>
        <v>#N/A</v>
      </c>
      <c r="R242" s="149" t="e">
        <f t="shared" si="26"/>
        <v>#N/A</v>
      </c>
      <c r="S242" s="148" t="str">
        <f>'E-2'!J244</f>
        <v>--</v>
      </c>
      <c r="T242" s="261" t="e">
        <f>VLOOKUP($B242,'CU-Acute-RBC-2024'!$B$5:$K$265,5,FALSE)</f>
        <v>#N/A</v>
      </c>
      <c r="U242" s="149" t="e">
        <f t="shared" si="27"/>
        <v>#N/A</v>
      </c>
    </row>
    <row r="243" spans="2:21">
      <c r="B243" s="239" t="str">
        <f>IF('E-2'!D245="Y",'E-2'!B245,"--")</f>
        <v>--</v>
      </c>
      <c r="C243" s="175" t="str">
        <f>IF('E-2'!D245="Y",'E-2'!C245,"--")</f>
        <v>--</v>
      </c>
      <c r="D243" s="240" t="str">
        <f>IF('E-2'!D245="Y",'E-2'!D245,"--")</f>
        <v>--</v>
      </c>
      <c r="E243" s="240" t="e">
        <f t="shared" si="21"/>
        <v>#N/A</v>
      </c>
      <c r="F243" s="233" t="str">
        <f>'E-2'!G245</f>
        <v>--</v>
      </c>
      <c r="G243" s="241" t="e">
        <f>VLOOKUP($B243,'CU-VI-RBC-2025'!$B$7:$J$390,3,FALSE)</f>
        <v>#N/A</v>
      </c>
      <c r="H243" s="234" t="e">
        <f t="shared" si="22"/>
        <v>#N/A</v>
      </c>
      <c r="I243" s="241" t="e">
        <f>VLOOKUP($B243,'CU-VI-RBC-2025'!$B$7:$J$390,4,FALSE)</f>
        <v>#N/A</v>
      </c>
      <c r="J243" s="150" t="e">
        <f t="shared" si="23"/>
        <v>#N/A</v>
      </c>
      <c r="K243" s="148" t="str">
        <f>'E-2'!I245</f>
        <v>--</v>
      </c>
      <c r="L243" s="241" t="e">
        <f>VLOOKUP($B243,'CU-VI-RBC-2025'!$B$7:$J$390,8,FALSE)</f>
        <v>#N/A</v>
      </c>
      <c r="M243" s="235" t="e">
        <f t="shared" si="24"/>
        <v>#N/A</v>
      </c>
      <c r="N243" s="241" t="e">
        <f>VLOOKUP($B243,'CU-VI-RBC-2025'!$B$7:$J$390,9,FALSE)</f>
        <v>#N/A</v>
      </c>
      <c r="O243" s="150" t="e">
        <f t="shared" si="25"/>
        <v>#N/A</v>
      </c>
      <c r="P243" s="232" t="str">
        <f>'E-2'!J245</f>
        <v>--</v>
      </c>
      <c r="Q243" s="261" t="e">
        <f>VLOOKUP($B243,'CU-Acute-RBC-2024'!$B$5:$K$265,3,FALSE)</f>
        <v>#N/A</v>
      </c>
      <c r="R243" s="149" t="e">
        <f t="shared" si="26"/>
        <v>#N/A</v>
      </c>
      <c r="S243" s="148" t="str">
        <f>'E-2'!J245</f>
        <v>--</v>
      </c>
      <c r="T243" s="261" t="e">
        <f>VLOOKUP($B243,'CU-Acute-RBC-2024'!$B$5:$K$265,5,FALSE)</f>
        <v>#N/A</v>
      </c>
      <c r="U243" s="149" t="e">
        <f t="shared" si="27"/>
        <v>#N/A</v>
      </c>
    </row>
    <row r="244" spans="2:21">
      <c r="B244" s="239" t="str">
        <f>IF('E-2'!D246="Y",'E-2'!B246,"--")</f>
        <v>--</v>
      </c>
      <c r="C244" s="175" t="str">
        <f>IF('E-2'!D246="Y",'E-2'!C246,"--")</f>
        <v>--</v>
      </c>
      <c r="D244" s="240" t="str">
        <f>IF('E-2'!D246="Y",'E-2'!D246,"--")</f>
        <v>--</v>
      </c>
      <c r="E244" s="240" t="e">
        <f t="shared" si="21"/>
        <v>#N/A</v>
      </c>
      <c r="F244" s="233" t="str">
        <f>'E-2'!G246</f>
        <v>--</v>
      </c>
      <c r="G244" s="241" t="e">
        <f>VLOOKUP($B244,'CU-VI-RBC-2025'!$B$7:$J$390,3,FALSE)</f>
        <v>#N/A</v>
      </c>
      <c r="H244" s="234" t="e">
        <f t="shared" si="22"/>
        <v>#N/A</v>
      </c>
      <c r="I244" s="241" t="e">
        <f>VLOOKUP($B244,'CU-VI-RBC-2025'!$B$7:$J$390,4,FALSE)</f>
        <v>#N/A</v>
      </c>
      <c r="J244" s="150" t="e">
        <f t="shared" si="23"/>
        <v>#N/A</v>
      </c>
      <c r="K244" s="148" t="str">
        <f>'E-2'!I246</f>
        <v>--</v>
      </c>
      <c r="L244" s="241" t="e">
        <f>VLOOKUP($B244,'CU-VI-RBC-2025'!$B$7:$J$390,8,FALSE)</f>
        <v>#N/A</v>
      </c>
      <c r="M244" s="235" t="e">
        <f t="shared" si="24"/>
        <v>#N/A</v>
      </c>
      <c r="N244" s="241" t="e">
        <f>VLOOKUP($B244,'CU-VI-RBC-2025'!$B$7:$J$390,9,FALSE)</f>
        <v>#N/A</v>
      </c>
      <c r="O244" s="150" t="e">
        <f t="shared" si="25"/>
        <v>#N/A</v>
      </c>
      <c r="P244" s="232" t="str">
        <f>'E-2'!J246</f>
        <v>--</v>
      </c>
      <c r="Q244" s="261" t="e">
        <f>VLOOKUP($B244,'CU-Acute-RBC-2024'!$B$5:$K$265,3,FALSE)</f>
        <v>#N/A</v>
      </c>
      <c r="R244" s="149" t="e">
        <f t="shared" si="26"/>
        <v>#N/A</v>
      </c>
      <c r="S244" s="148" t="str">
        <f>'E-2'!J246</f>
        <v>--</v>
      </c>
      <c r="T244" s="261" t="e">
        <f>VLOOKUP($B244,'CU-Acute-RBC-2024'!$B$5:$K$265,5,FALSE)</f>
        <v>#N/A</v>
      </c>
      <c r="U244" s="149" t="e">
        <f t="shared" si="27"/>
        <v>#N/A</v>
      </c>
    </row>
    <row r="245" spans="2:21">
      <c r="B245" s="239" t="str">
        <f>IF('E-2'!D247="Y",'E-2'!B247,"--")</f>
        <v>--</v>
      </c>
      <c r="C245" s="175" t="str">
        <f>IF('E-2'!D247="Y",'E-2'!C247,"--")</f>
        <v>--</v>
      </c>
      <c r="D245" s="240" t="str">
        <f>IF('E-2'!D247="Y",'E-2'!D247,"--")</f>
        <v>--</v>
      </c>
      <c r="E245" s="240" t="e">
        <f t="shared" si="21"/>
        <v>#N/A</v>
      </c>
      <c r="F245" s="233" t="str">
        <f>'E-2'!G247</f>
        <v>--</v>
      </c>
      <c r="G245" s="241" t="e">
        <f>VLOOKUP($B245,'CU-VI-RBC-2025'!$B$7:$J$390,3,FALSE)</f>
        <v>#N/A</v>
      </c>
      <c r="H245" s="234" t="e">
        <f t="shared" si="22"/>
        <v>#N/A</v>
      </c>
      <c r="I245" s="241" t="e">
        <f>VLOOKUP($B245,'CU-VI-RBC-2025'!$B$7:$J$390,4,FALSE)</f>
        <v>#N/A</v>
      </c>
      <c r="J245" s="150" t="e">
        <f t="shared" si="23"/>
        <v>#N/A</v>
      </c>
      <c r="K245" s="148" t="str">
        <f>'E-2'!I247</f>
        <v>--</v>
      </c>
      <c r="L245" s="241" t="e">
        <f>VLOOKUP($B245,'CU-VI-RBC-2025'!$B$7:$J$390,8,FALSE)</f>
        <v>#N/A</v>
      </c>
      <c r="M245" s="235" t="e">
        <f t="shared" si="24"/>
        <v>#N/A</v>
      </c>
      <c r="N245" s="241" t="e">
        <f>VLOOKUP($B245,'CU-VI-RBC-2025'!$B$7:$J$390,9,FALSE)</f>
        <v>#N/A</v>
      </c>
      <c r="O245" s="150" t="e">
        <f t="shared" si="25"/>
        <v>#N/A</v>
      </c>
      <c r="P245" s="232" t="str">
        <f>'E-2'!J247</f>
        <v>--</v>
      </c>
      <c r="Q245" s="261" t="e">
        <f>VLOOKUP($B245,'CU-Acute-RBC-2024'!$B$5:$K$265,3,FALSE)</f>
        <v>#N/A</v>
      </c>
      <c r="R245" s="149" t="e">
        <f t="shared" si="26"/>
        <v>#N/A</v>
      </c>
      <c r="S245" s="148" t="str">
        <f>'E-2'!J247</f>
        <v>--</v>
      </c>
      <c r="T245" s="261" t="e">
        <f>VLOOKUP($B245,'CU-Acute-RBC-2024'!$B$5:$K$265,5,FALSE)</f>
        <v>#N/A</v>
      </c>
      <c r="U245" s="149" t="e">
        <f t="shared" si="27"/>
        <v>#N/A</v>
      </c>
    </row>
    <row r="246" spans="2:21">
      <c r="B246" s="239" t="str">
        <f>IF('E-2'!D248="Y",'E-2'!B248,"--")</f>
        <v>--</v>
      </c>
      <c r="C246" s="175" t="str">
        <f>IF('E-2'!D248="Y",'E-2'!C248,"--")</f>
        <v>--</v>
      </c>
      <c r="D246" s="240" t="str">
        <f>IF('E-2'!D248="Y",'E-2'!D248,"--")</f>
        <v>--</v>
      </c>
      <c r="E246" s="240" t="e">
        <f t="shared" si="21"/>
        <v>#N/A</v>
      </c>
      <c r="F246" s="233" t="str">
        <f>'E-2'!G248</f>
        <v>--</v>
      </c>
      <c r="G246" s="241" t="e">
        <f>VLOOKUP($B246,'CU-VI-RBC-2025'!$B$7:$J$390,3,FALSE)</f>
        <v>#N/A</v>
      </c>
      <c r="H246" s="234" t="e">
        <f t="shared" si="22"/>
        <v>#N/A</v>
      </c>
      <c r="I246" s="241" t="e">
        <f>VLOOKUP($B246,'CU-VI-RBC-2025'!$B$7:$J$390,4,FALSE)</f>
        <v>#N/A</v>
      </c>
      <c r="J246" s="150" t="e">
        <f t="shared" si="23"/>
        <v>#N/A</v>
      </c>
      <c r="K246" s="148" t="str">
        <f>'E-2'!I248</f>
        <v>--</v>
      </c>
      <c r="L246" s="241" t="e">
        <f>VLOOKUP($B246,'CU-VI-RBC-2025'!$B$7:$J$390,8,FALSE)</f>
        <v>#N/A</v>
      </c>
      <c r="M246" s="235" t="e">
        <f t="shared" si="24"/>
        <v>#N/A</v>
      </c>
      <c r="N246" s="241" t="e">
        <f>VLOOKUP($B246,'CU-VI-RBC-2025'!$B$7:$J$390,9,FALSE)</f>
        <v>#N/A</v>
      </c>
      <c r="O246" s="150" t="e">
        <f t="shared" si="25"/>
        <v>#N/A</v>
      </c>
      <c r="P246" s="232" t="str">
        <f>'E-2'!J248</f>
        <v>--</v>
      </c>
      <c r="Q246" s="261" t="e">
        <f>VLOOKUP($B246,'CU-Acute-RBC-2024'!$B$5:$K$265,3,FALSE)</f>
        <v>#N/A</v>
      </c>
      <c r="R246" s="149" t="e">
        <f t="shared" si="26"/>
        <v>#N/A</v>
      </c>
      <c r="S246" s="148" t="str">
        <f>'E-2'!J248</f>
        <v>--</v>
      </c>
      <c r="T246" s="261" t="e">
        <f>VLOOKUP($B246,'CU-Acute-RBC-2024'!$B$5:$K$265,5,FALSE)</f>
        <v>#N/A</v>
      </c>
      <c r="U246" s="149" t="e">
        <f t="shared" si="27"/>
        <v>#N/A</v>
      </c>
    </row>
    <row r="247" spans="2:21">
      <c r="B247" s="239" t="str">
        <f>IF('E-2'!D249="Y",'E-2'!B249,"--")</f>
        <v>--</v>
      </c>
      <c r="C247" s="175" t="str">
        <f>IF('E-2'!D249="Y",'E-2'!C249,"--")</f>
        <v>--</v>
      </c>
      <c r="D247" s="240" t="str">
        <f>IF('E-2'!D249="Y",'E-2'!D249,"--")</f>
        <v>--</v>
      </c>
      <c r="E247" s="240" t="e">
        <f t="shared" si="21"/>
        <v>#N/A</v>
      </c>
      <c r="F247" s="233" t="str">
        <f>'E-2'!G249</f>
        <v>--</v>
      </c>
      <c r="G247" s="241" t="e">
        <f>VLOOKUP($B247,'CU-VI-RBC-2025'!$B$7:$J$390,3,FALSE)</f>
        <v>#N/A</v>
      </c>
      <c r="H247" s="234" t="e">
        <f t="shared" si="22"/>
        <v>#N/A</v>
      </c>
      <c r="I247" s="241" t="e">
        <f>VLOOKUP($B247,'CU-VI-RBC-2025'!$B$7:$J$390,4,FALSE)</f>
        <v>#N/A</v>
      </c>
      <c r="J247" s="150" t="e">
        <f t="shared" si="23"/>
        <v>#N/A</v>
      </c>
      <c r="K247" s="148" t="str">
        <f>'E-2'!I249</f>
        <v>--</v>
      </c>
      <c r="L247" s="241" t="e">
        <f>VLOOKUP($B247,'CU-VI-RBC-2025'!$B$7:$J$390,8,FALSE)</f>
        <v>#N/A</v>
      </c>
      <c r="M247" s="235" t="e">
        <f t="shared" si="24"/>
        <v>#N/A</v>
      </c>
      <c r="N247" s="241" t="e">
        <f>VLOOKUP($B247,'CU-VI-RBC-2025'!$B$7:$J$390,9,FALSE)</f>
        <v>#N/A</v>
      </c>
      <c r="O247" s="150" t="e">
        <f t="shared" si="25"/>
        <v>#N/A</v>
      </c>
      <c r="P247" s="232" t="str">
        <f>'E-2'!J249</f>
        <v>--</v>
      </c>
      <c r="Q247" s="261" t="e">
        <f>VLOOKUP($B247,'CU-Acute-RBC-2024'!$B$5:$K$265,3,FALSE)</f>
        <v>#N/A</v>
      </c>
      <c r="R247" s="149" t="e">
        <f t="shared" si="26"/>
        <v>#N/A</v>
      </c>
      <c r="S247" s="148" t="str">
        <f>'E-2'!J249</f>
        <v>--</v>
      </c>
      <c r="T247" s="261" t="e">
        <f>VLOOKUP($B247,'CU-Acute-RBC-2024'!$B$5:$K$265,5,FALSE)</f>
        <v>#N/A</v>
      </c>
      <c r="U247" s="149" t="e">
        <f t="shared" si="27"/>
        <v>#N/A</v>
      </c>
    </row>
    <row r="248" spans="2:21">
      <c r="B248" s="239" t="str">
        <f>IF('E-2'!D250="Y",'E-2'!B250,"--")</f>
        <v>--</v>
      </c>
      <c r="C248" s="175" t="str">
        <f>IF('E-2'!D250="Y",'E-2'!C250,"--")</f>
        <v>--</v>
      </c>
      <c r="D248" s="240" t="str">
        <f>IF('E-2'!D250="Y",'E-2'!D250,"--")</f>
        <v>--</v>
      </c>
      <c r="E248" s="240" t="e">
        <f t="shared" si="21"/>
        <v>#N/A</v>
      </c>
      <c r="F248" s="233" t="str">
        <f>'E-2'!G250</f>
        <v>--</v>
      </c>
      <c r="G248" s="241" t="e">
        <f>VLOOKUP($B248,'CU-VI-RBC-2025'!$B$7:$J$390,3,FALSE)</f>
        <v>#N/A</v>
      </c>
      <c r="H248" s="234" t="e">
        <f t="shared" si="22"/>
        <v>#N/A</v>
      </c>
      <c r="I248" s="241" t="e">
        <f>VLOOKUP($B248,'CU-VI-RBC-2025'!$B$7:$J$390,4,FALSE)</f>
        <v>#N/A</v>
      </c>
      <c r="J248" s="150" t="e">
        <f t="shared" si="23"/>
        <v>#N/A</v>
      </c>
      <c r="K248" s="148" t="str">
        <f>'E-2'!I250</f>
        <v>--</v>
      </c>
      <c r="L248" s="241" t="e">
        <f>VLOOKUP($B248,'CU-VI-RBC-2025'!$B$7:$J$390,8,FALSE)</f>
        <v>#N/A</v>
      </c>
      <c r="M248" s="235" t="e">
        <f t="shared" si="24"/>
        <v>#N/A</v>
      </c>
      <c r="N248" s="241" t="e">
        <f>VLOOKUP($B248,'CU-VI-RBC-2025'!$B$7:$J$390,9,FALSE)</f>
        <v>#N/A</v>
      </c>
      <c r="O248" s="150" t="e">
        <f t="shared" si="25"/>
        <v>#N/A</v>
      </c>
      <c r="P248" s="232" t="str">
        <f>'E-2'!J250</f>
        <v>--</v>
      </c>
      <c r="Q248" s="261" t="e">
        <f>VLOOKUP($B248,'CU-Acute-RBC-2024'!$B$5:$K$265,3,FALSE)</f>
        <v>#N/A</v>
      </c>
      <c r="R248" s="149" t="e">
        <f t="shared" si="26"/>
        <v>#N/A</v>
      </c>
      <c r="S248" s="148" t="str">
        <f>'E-2'!J250</f>
        <v>--</v>
      </c>
      <c r="T248" s="261" t="e">
        <f>VLOOKUP($B248,'CU-Acute-RBC-2024'!$B$5:$K$265,5,FALSE)</f>
        <v>#N/A</v>
      </c>
      <c r="U248" s="149" t="e">
        <f t="shared" si="27"/>
        <v>#N/A</v>
      </c>
    </row>
    <row r="249" spans="2:21">
      <c r="B249" s="239" t="str">
        <f>IF('E-2'!D251="Y",'E-2'!B251,"--")</f>
        <v>--</v>
      </c>
      <c r="C249" s="175" t="str">
        <f>IF('E-2'!D251="Y",'E-2'!C251,"--")</f>
        <v>--</v>
      </c>
      <c r="D249" s="240" t="str">
        <f>IF('E-2'!D251="Y",'E-2'!D251,"--")</f>
        <v>--</v>
      </c>
      <c r="E249" s="240" t="e">
        <f t="shared" si="21"/>
        <v>#N/A</v>
      </c>
      <c r="F249" s="233" t="str">
        <f>'E-2'!G251</f>
        <v>--</v>
      </c>
      <c r="G249" s="241" t="e">
        <f>VLOOKUP($B249,'CU-VI-RBC-2025'!$B$7:$J$390,3,FALSE)</f>
        <v>#N/A</v>
      </c>
      <c r="H249" s="234" t="e">
        <f t="shared" si="22"/>
        <v>#N/A</v>
      </c>
      <c r="I249" s="241" t="e">
        <f>VLOOKUP($B249,'CU-VI-RBC-2025'!$B$7:$J$390,4,FALSE)</f>
        <v>#N/A</v>
      </c>
      <c r="J249" s="150" t="e">
        <f t="shared" si="23"/>
        <v>#N/A</v>
      </c>
      <c r="K249" s="148" t="str">
        <f>'E-2'!I251</f>
        <v>--</v>
      </c>
      <c r="L249" s="241" t="e">
        <f>VLOOKUP($B249,'CU-VI-RBC-2025'!$B$7:$J$390,8,FALSE)</f>
        <v>#N/A</v>
      </c>
      <c r="M249" s="235" t="e">
        <f t="shared" si="24"/>
        <v>#N/A</v>
      </c>
      <c r="N249" s="241" t="e">
        <f>VLOOKUP($B249,'CU-VI-RBC-2025'!$B$7:$J$390,9,FALSE)</f>
        <v>#N/A</v>
      </c>
      <c r="O249" s="150" t="e">
        <f t="shared" si="25"/>
        <v>#N/A</v>
      </c>
      <c r="P249" s="232" t="str">
        <f>'E-2'!J251</f>
        <v>--</v>
      </c>
      <c r="Q249" s="261" t="e">
        <f>VLOOKUP($B249,'CU-Acute-RBC-2024'!$B$5:$K$265,3,FALSE)</f>
        <v>#N/A</v>
      </c>
      <c r="R249" s="149" t="e">
        <f t="shared" si="26"/>
        <v>#N/A</v>
      </c>
      <c r="S249" s="148" t="str">
        <f>'E-2'!J251</f>
        <v>--</v>
      </c>
      <c r="T249" s="261" t="e">
        <f>VLOOKUP($B249,'CU-Acute-RBC-2024'!$B$5:$K$265,5,FALSE)</f>
        <v>#N/A</v>
      </c>
      <c r="U249" s="149" t="e">
        <f t="shared" si="27"/>
        <v>#N/A</v>
      </c>
    </row>
    <row r="250" spans="2:21">
      <c r="B250" s="239" t="str">
        <f>IF('E-2'!D252="Y",'E-2'!B252,"--")</f>
        <v>--</v>
      </c>
      <c r="C250" s="175" t="str">
        <f>IF('E-2'!D252="Y",'E-2'!C252,"--")</f>
        <v>--</v>
      </c>
      <c r="D250" s="240" t="str">
        <f>IF('E-2'!D252="Y",'E-2'!D252,"--")</f>
        <v>--</v>
      </c>
      <c r="E250" s="240" t="e">
        <f t="shared" si="21"/>
        <v>#N/A</v>
      </c>
      <c r="F250" s="233" t="str">
        <f>'E-2'!G252</f>
        <v>--</v>
      </c>
      <c r="G250" s="241" t="e">
        <f>VLOOKUP($B250,'CU-VI-RBC-2025'!$B$7:$J$390,3,FALSE)</f>
        <v>#N/A</v>
      </c>
      <c r="H250" s="234" t="e">
        <f t="shared" si="22"/>
        <v>#N/A</v>
      </c>
      <c r="I250" s="241" t="e">
        <f>VLOOKUP($B250,'CU-VI-RBC-2025'!$B$7:$J$390,4,FALSE)</f>
        <v>#N/A</v>
      </c>
      <c r="J250" s="150" t="e">
        <f t="shared" si="23"/>
        <v>#N/A</v>
      </c>
      <c r="K250" s="148" t="str">
        <f>'E-2'!I252</f>
        <v>--</v>
      </c>
      <c r="L250" s="241" t="e">
        <f>VLOOKUP($B250,'CU-VI-RBC-2025'!$B$7:$J$390,8,FALSE)</f>
        <v>#N/A</v>
      </c>
      <c r="M250" s="235" t="e">
        <f t="shared" si="24"/>
        <v>#N/A</v>
      </c>
      <c r="N250" s="241" t="e">
        <f>VLOOKUP($B250,'CU-VI-RBC-2025'!$B$7:$J$390,9,FALSE)</f>
        <v>#N/A</v>
      </c>
      <c r="O250" s="150" t="e">
        <f t="shared" si="25"/>
        <v>#N/A</v>
      </c>
      <c r="P250" s="232" t="str">
        <f>'E-2'!J252</f>
        <v>--</v>
      </c>
      <c r="Q250" s="261" t="e">
        <f>VLOOKUP($B250,'CU-Acute-RBC-2024'!$B$5:$K$265,3,FALSE)</f>
        <v>#N/A</v>
      </c>
      <c r="R250" s="149" t="e">
        <f t="shared" si="26"/>
        <v>#N/A</v>
      </c>
      <c r="S250" s="148" t="str">
        <f>'E-2'!J252</f>
        <v>--</v>
      </c>
      <c r="T250" s="261" t="e">
        <f>VLOOKUP($B250,'CU-Acute-RBC-2024'!$B$5:$K$265,5,FALSE)</f>
        <v>#N/A</v>
      </c>
      <c r="U250" s="149" t="e">
        <f t="shared" si="27"/>
        <v>#N/A</v>
      </c>
    </row>
    <row r="251" spans="2:21">
      <c r="B251" s="239" t="str">
        <f>IF('E-2'!D253="Y",'E-2'!B253,"--")</f>
        <v>--</v>
      </c>
      <c r="C251" s="175" t="str">
        <f>IF('E-2'!D253="Y",'E-2'!C253,"--")</f>
        <v>--</v>
      </c>
      <c r="D251" s="240" t="str">
        <f>IF('E-2'!D253="Y",'E-2'!D253,"--")</f>
        <v>--</v>
      </c>
      <c r="E251" s="240" t="e">
        <f t="shared" si="21"/>
        <v>#N/A</v>
      </c>
      <c r="F251" s="233" t="str">
        <f>'E-2'!G253</f>
        <v>--</v>
      </c>
      <c r="G251" s="241" t="e">
        <f>VLOOKUP($B251,'CU-VI-RBC-2025'!$B$7:$J$390,3,FALSE)</f>
        <v>#N/A</v>
      </c>
      <c r="H251" s="234" t="e">
        <f t="shared" si="22"/>
        <v>#N/A</v>
      </c>
      <c r="I251" s="241" t="e">
        <f>VLOOKUP($B251,'CU-VI-RBC-2025'!$B$7:$J$390,4,FALSE)</f>
        <v>#N/A</v>
      </c>
      <c r="J251" s="150" t="e">
        <f t="shared" si="23"/>
        <v>#N/A</v>
      </c>
      <c r="K251" s="148" t="str">
        <f>'E-2'!I253</f>
        <v>--</v>
      </c>
      <c r="L251" s="241" t="e">
        <f>VLOOKUP($B251,'CU-VI-RBC-2025'!$B$7:$J$390,8,FALSE)</f>
        <v>#N/A</v>
      </c>
      <c r="M251" s="235" t="e">
        <f t="shared" si="24"/>
        <v>#N/A</v>
      </c>
      <c r="N251" s="241" t="e">
        <f>VLOOKUP($B251,'CU-VI-RBC-2025'!$B$7:$J$390,9,FALSE)</f>
        <v>#N/A</v>
      </c>
      <c r="O251" s="150" t="e">
        <f t="shared" si="25"/>
        <v>#N/A</v>
      </c>
      <c r="P251" s="232" t="str">
        <f>'E-2'!J253</f>
        <v>--</v>
      </c>
      <c r="Q251" s="261" t="e">
        <f>VLOOKUP($B251,'CU-Acute-RBC-2024'!$B$5:$K$265,3,FALSE)</f>
        <v>#N/A</v>
      </c>
      <c r="R251" s="149" t="e">
        <f t="shared" si="26"/>
        <v>#N/A</v>
      </c>
      <c r="S251" s="148" t="str">
        <f>'E-2'!J253</f>
        <v>--</v>
      </c>
      <c r="T251" s="261" t="e">
        <f>VLOOKUP($B251,'CU-Acute-RBC-2024'!$B$5:$K$265,5,FALSE)</f>
        <v>#N/A</v>
      </c>
      <c r="U251" s="149" t="e">
        <f t="shared" si="27"/>
        <v>#N/A</v>
      </c>
    </row>
    <row r="252" spans="2:21">
      <c r="B252" s="239" t="str">
        <f>IF('E-2'!D254="Y",'E-2'!B254,"--")</f>
        <v>--</v>
      </c>
      <c r="C252" s="175" t="str">
        <f>IF('E-2'!D254="Y",'E-2'!C254,"--")</f>
        <v>--</v>
      </c>
      <c r="D252" s="240" t="str">
        <f>IF('E-2'!D254="Y",'E-2'!D254,"--")</f>
        <v>--</v>
      </c>
      <c r="E252" s="240" t="e">
        <f t="shared" si="21"/>
        <v>#N/A</v>
      </c>
      <c r="F252" s="233" t="str">
        <f>'E-2'!G254</f>
        <v>--</v>
      </c>
      <c r="G252" s="241" t="e">
        <f>VLOOKUP($B252,'CU-VI-RBC-2025'!$B$7:$J$390,3,FALSE)</f>
        <v>#N/A</v>
      </c>
      <c r="H252" s="234" t="e">
        <f t="shared" si="22"/>
        <v>#N/A</v>
      </c>
      <c r="I252" s="241" t="e">
        <f>VLOOKUP($B252,'CU-VI-RBC-2025'!$B$7:$J$390,4,FALSE)</f>
        <v>#N/A</v>
      </c>
      <c r="J252" s="150" t="e">
        <f t="shared" si="23"/>
        <v>#N/A</v>
      </c>
      <c r="K252" s="148" t="str">
        <f>'E-2'!I254</f>
        <v>--</v>
      </c>
      <c r="L252" s="241" t="e">
        <f>VLOOKUP($B252,'CU-VI-RBC-2025'!$B$7:$J$390,8,FALSE)</f>
        <v>#N/A</v>
      </c>
      <c r="M252" s="235" t="e">
        <f t="shared" si="24"/>
        <v>#N/A</v>
      </c>
      <c r="N252" s="241" t="e">
        <f>VLOOKUP($B252,'CU-VI-RBC-2025'!$B$7:$J$390,9,FALSE)</f>
        <v>#N/A</v>
      </c>
      <c r="O252" s="150" t="e">
        <f t="shared" si="25"/>
        <v>#N/A</v>
      </c>
      <c r="P252" s="232" t="str">
        <f>'E-2'!J254</f>
        <v>--</v>
      </c>
      <c r="Q252" s="261" t="e">
        <f>VLOOKUP($B252,'CU-Acute-RBC-2024'!$B$5:$K$265,3,FALSE)</f>
        <v>#N/A</v>
      </c>
      <c r="R252" s="149" t="e">
        <f t="shared" si="26"/>
        <v>#N/A</v>
      </c>
      <c r="S252" s="148" t="str">
        <f>'E-2'!J254</f>
        <v>--</v>
      </c>
      <c r="T252" s="261" t="e">
        <f>VLOOKUP($B252,'CU-Acute-RBC-2024'!$B$5:$K$265,5,FALSE)</f>
        <v>#N/A</v>
      </c>
      <c r="U252" s="149" t="e">
        <f t="shared" si="27"/>
        <v>#N/A</v>
      </c>
    </row>
    <row r="253" spans="2:21">
      <c r="B253" s="239" t="str">
        <f>IF('E-2'!D255="Y",'E-2'!B255,"--")</f>
        <v>--</v>
      </c>
      <c r="C253" s="175" t="str">
        <f>IF('E-2'!D255="Y",'E-2'!C255,"--")</f>
        <v>--</v>
      </c>
      <c r="D253" s="240" t="str">
        <f>IF('E-2'!D255="Y",'E-2'!D255,"--")</f>
        <v>--</v>
      </c>
      <c r="E253" s="240" t="e">
        <f t="shared" si="21"/>
        <v>#N/A</v>
      </c>
      <c r="F253" s="233" t="str">
        <f>'E-2'!G255</f>
        <v>--</v>
      </c>
      <c r="G253" s="241" t="e">
        <f>VLOOKUP($B253,'CU-VI-RBC-2025'!$B$7:$J$390,3,FALSE)</f>
        <v>#N/A</v>
      </c>
      <c r="H253" s="234" t="e">
        <f t="shared" si="22"/>
        <v>#N/A</v>
      </c>
      <c r="I253" s="241" t="e">
        <f>VLOOKUP($B253,'CU-VI-RBC-2025'!$B$7:$J$390,4,FALSE)</f>
        <v>#N/A</v>
      </c>
      <c r="J253" s="150" t="e">
        <f t="shared" si="23"/>
        <v>#N/A</v>
      </c>
      <c r="K253" s="148" t="str">
        <f>'E-2'!I255</f>
        <v>--</v>
      </c>
      <c r="L253" s="241" t="e">
        <f>VLOOKUP($B253,'CU-VI-RBC-2025'!$B$7:$J$390,8,FALSE)</f>
        <v>#N/A</v>
      </c>
      <c r="M253" s="235" t="e">
        <f t="shared" si="24"/>
        <v>#N/A</v>
      </c>
      <c r="N253" s="241" t="e">
        <f>VLOOKUP($B253,'CU-VI-RBC-2025'!$B$7:$J$390,9,FALSE)</f>
        <v>#N/A</v>
      </c>
      <c r="O253" s="150" t="e">
        <f t="shared" si="25"/>
        <v>#N/A</v>
      </c>
      <c r="P253" s="232" t="str">
        <f>'E-2'!J255</f>
        <v>--</v>
      </c>
      <c r="Q253" s="261" t="e">
        <f>VLOOKUP($B253,'CU-Acute-RBC-2024'!$B$5:$K$265,3,FALSE)</f>
        <v>#N/A</v>
      </c>
      <c r="R253" s="149" t="e">
        <f t="shared" si="26"/>
        <v>#N/A</v>
      </c>
      <c r="S253" s="148" t="str">
        <f>'E-2'!J255</f>
        <v>--</v>
      </c>
      <c r="T253" s="261" t="e">
        <f>VLOOKUP($B253,'CU-Acute-RBC-2024'!$B$5:$K$265,5,FALSE)</f>
        <v>#N/A</v>
      </c>
      <c r="U253" s="149" t="e">
        <f t="shared" si="27"/>
        <v>#N/A</v>
      </c>
    </row>
    <row r="254" spans="2:21">
      <c r="B254" s="239" t="str">
        <f>IF('E-2'!D256="Y",'E-2'!B256,"--")</f>
        <v>--</v>
      </c>
      <c r="C254" s="175" t="str">
        <f>IF('E-2'!D256="Y",'E-2'!C256,"--")</f>
        <v>--</v>
      </c>
      <c r="D254" s="240" t="str">
        <f>IF('E-2'!D256="Y",'E-2'!D256,"--")</f>
        <v>--</v>
      </c>
      <c r="E254" s="240" t="e">
        <f t="shared" si="21"/>
        <v>#N/A</v>
      </c>
      <c r="F254" s="233" t="str">
        <f>'E-2'!G256</f>
        <v>--</v>
      </c>
      <c r="G254" s="241" t="e">
        <f>VLOOKUP($B254,'CU-VI-RBC-2025'!$B$7:$J$390,3,FALSE)</f>
        <v>#N/A</v>
      </c>
      <c r="H254" s="234" t="e">
        <f t="shared" si="22"/>
        <v>#N/A</v>
      </c>
      <c r="I254" s="241" t="e">
        <f>VLOOKUP($B254,'CU-VI-RBC-2025'!$B$7:$J$390,4,FALSE)</f>
        <v>#N/A</v>
      </c>
      <c r="J254" s="150" t="e">
        <f t="shared" si="23"/>
        <v>#N/A</v>
      </c>
      <c r="K254" s="148" t="str">
        <f>'E-2'!I256</f>
        <v>--</v>
      </c>
      <c r="L254" s="241" t="e">
        <f>VLOOKUP($B254,'CU-VI-RBC-2025'!$B$7:$J$390,8,FALSE)</f>
        <v>#N/A</v>
      </c>
      <c r="M254" s="235" t="e">
        <f t="shared" si="24"/>
        <v>#N/A</v>
      </c>
      <c r="N254" s="241" t="e">
        <f>VLOOKUP($B254,'CU-VI-RBC-2025'!$B$7:$J$390,9,FALSE)</f>
        <v>#N/A</v>
      </c>
      <c r="O254" s="150" t="e">
        <f t="shared" si="25"/>
        <v>#N/A</v>
      </c>
      <c r="P254" s="232" t="str">
        <f>'E-2'!J256</f>
        <v>--</v>
      </c>
      <c r="Q254" s="261" t="e">
        <f>VLOOKUP($B254,'CU-Acute-RBC-2024'!$B$5:$K$265,3,FALSE)</f>
        <v>#N/A</v>
      </c>
      <c r="R254" s="149" t="e">
        <f t="shared" si="26"/>
        <v>#N/A</v>
      </c>
      <c r="S254" s="148" t="str">
        <f>'E-2'!J256</f>
        <v>--</v>
      </c>
      <c r="T254" s="261" t="e">
        <f>VLOOKUP($B254,'CU-Acute-RBC-2024'!$B$5:$K$265,5,FALSE)</f>
        <v>#N/A</v>
      </c>
      <c r="U254" s="149" t="e">
        <f t="shared" si="27"/>
        <v>#N/A</v>
      </c>
    </row>
    <row r="255" spans="2:21">
      <c r="B255" s="239" t="str">
        <f>IF('E-2'!D257="Y",'E-2'!B257,"--")</f>
        <v>--</v>
      </c>
      <c r="C255" s="175" t="str">
        <f>IF('E-2'!D257="Y",'E-2'!C257,"--")</f>
        <v>--</v>
      </c>
      <c r="D255" s="240" t="str">
        <f>IF('E-2'!D257="Y",'E-2'!D257,"--")</f>
        <v>--</v>
      </c>
      <c r="E255" s="240" t="e">
        <f t="shared" si="21"/>
        <v>#N/A</v>
      </c>
      <c r="F255" s="233" t="str">
        <f>'E-2'!G257</f>
        <v>--</v>
      </c>
      <c r="G255" s="241" t="e">
        <f>VLOOKUP($B255,'CU-VI-RBC-2025'!$B$7:$J$390,3,FALSE)</f>
        <v>#N/A</v>
      </c>
      <c r="H255" s="234" t="e">
        <f t="shared" si="22"/>
        <v>#N/A</v>
      </c>
      <c r="I255" s="241" t="e">
        <f>VLOOKUP($B255,'CU-VI-RBC-2025'!$B$7:$J$390,4,FALSE)</f>
        <v>#N/A</v>
      </c>
      <c r="J255" s="150" t="e">
        <f t="shared" si="23"/>
        <v>#N/A</v>
      </c>
      <c r="K255" s="148" t="str">
        <f>'E-2'!I257</f>
        <v>--</v>
      </c>
      <c r="L255" s="241" t="e">
        <f>VLOOKUP($B255,'CU-VI-RBC-2025'!$B$7:$J$390,8,FALSE)</f>
        <v>#N/A</v>
      </c>
      <c r="M255" s="235" t="e">
        <f t="shared" si="24"/>
        <v>#N/A</v>
      </c>
      <c r="N255" s="241" t="e">
        <f>VLOOKUP($B255,'CU-VI-RBC-2025'!$B$7:$J$390,9,FALSE)</f>
        <v>#N/A</v>
      </c>
      <c r="O255" s="150" t="e">
        <f t="shared" si="25"/>
        <v>#N/A</v>
      </c>
      <c r="P255" s="232" t="str">
        <f>'E-2'!J257</f>
        <v>--</v>
      </c>
      <c r="Q255" s="261" t="e">
        <f>VLOOKUP($B255,'CU-Acute-RBC-2024'!$B$5:$K$265,3,FALSE)</f>
        <v>#N/A</v>
      </c>
      <c r="R255" s="149" t="e">
        <f t="shared" si="26"/>
        <v>#N/A</v>
      </c>
      <c r="S255" s="148" t="str">
        <f>'E-2'!J257</f>
        <v>--</v>
      </c>
      <c r="T255" s="261" t="e">
        <f>VLOOKUP($B255,'CU-Acute-RBC-2024'!$B$5:$K$265,5,FALSE)</f>
        <v>#N/A</v>
      </c>
      <c r="U255" s="149" t="e">
        <f t="shared" si="27"/>
        <v>#N/A</v>
      </c>
    </row>
    <row r="256" spans="2:21">
      <c r="B256" s="239" t="str">
        <f>IF('E-2'!D258="Y",'E-2'!B258,"--")</f>
        <v>--</v>
      </c>
      <c r="C256" s="175" t="str">
        <f>IF('E-2'!D258="Y",'E-2'!C258,"--")</f>
        <v>--</v>
      </c>
      <c r="D256" s="240" t="str">
        <f>IF('E-2'!D258="Y",'E-2'!D258,"--")</f>
        <v>--</v>
      </c>
      <c r="E256" s="240" t="e">
        <f t="shared" si="21"/>
        <v>#N/A</v>
      </c>
      <c r="F256" s="233" t="str">
        <f>'E-2'!G258</f>
        <v>--</v>
      </c>
      <c r="G256" s="241" t="e">
        <f>VLOOKUP($B256,'CU-VI-RBC-2025'!$B$7:$J$390,3,FALSE)</f>
        <v>#N/A</v>
      </c>
      <c r="H256" s="234" t="e">
        <f t="shared" si="22"/>
        <v>#N/A</v>
      </c>
      <c r="I256" s="241" t="e">
        <f>VLOOKUP($B256,'CU-VI-RBC-2025'!$B$7:$J$390,4,FALSE)</f>
        <v>#N/A</v>
      </c>
      <c r="J256" s="150" t="e">
        <f t="shared" si="23"/>
        <v>#N/A</v>
      </c>
      <c r="K256" s="148" t="str">
        <f>'E-2'!I258</f>
        <v>--</v>
      </c>
      <c r="L256" s="241" t="e">
        <f>VLOOKUP($B256,'CU-VI-RBC-2025'!$B$7:$J$390,8,FALSE)</f>
        <v>#N/A</v>
      </c>
      <c r="M256" s="235" t="e">
        <f t="shared" si="24"/>
        <v>#N/A</v>
      </c>
      <c r="N256" s="241" t="e">
        <f>VLOOKUP($B256,'CU-VI-RBC-2025'!$B$7:$J$390,9,FALSE)</f>
        <v>#N/A</v>
      </c>
      <c r="O256" s="150" t="e">
        <f t="shared" si="25"/>
        <v>#N/A</v>
      </c>
      <c r="P256" s="232" t="str">
        <f>'E-2'!J258</f>
        <v>--</v>
      </c>
      <c r="Q256" s="261" t="e">
        <f>VLOOKUP($B256,'CU-Acute-RBC-2024'!$B$5:$K$265,3,FALSE)</f>
        <v>#N/A</v>
      </c>
      <c r="R256" s="149" t="e">
        <f t="shared" si="26"/>
        <v>#N/A</v>
      </c>
      <c r="S256" s="148" t="str">
        <f>'E-2'!J258</f>
        <v>--</v>
      </c>
      <c r="T256" s="261" t="e">
        <f>VLOOKUP($B256,'CU-Acute-RBC-2024'!$B$5:$K$265,5,FALSE)</f>
        <v>#N/A</v>
      </c>
      <c r="U256" s="149" t="e">
        <f t="shared" si="27"/>
        <v>#N/A</v>
      </c>
    </row>
    <row r="257" spans="2:21">
      <c r="B257" s="239" t="str">
        <f>IF('E-2'!D259="Y",'E-2'!B259,"--")</f>
        <v>--</v>
      </c>
      <c r="C257" s="175" t="str">
        <f>IF('E-2'!D259="Y",'E-2'!C259,"--")</f>
        <v>--</v>
      </c>
      <c r="D257" s="240" t="str">
        <f>IF('E-2'!D259="Y",'E-2'!D259,"--")</f>
        <v>--</v>
      </c>
      <c r="E257" s="240" t="e">
        <f t="shared" si="21"/>
        <v>#N/A</v>
      </c>
      <c r="F257" s="233" t="str">
        <f>'E-2'!G259</f>
        <v>--</v>
      </c>
      <c r="G257" s="241" t="e">
        <f>VLOOKUP($B257,'CU-VI-RBC-2025'!$B$7:$J$390,3,FALSE)</f>
        <v>#N/A</v>
      </c>
      <c r="H257" s="234" t="e">
        <f t="shared" si="22"/>
        <v>#N/A</v>
      </c>
      <c r="I257" s="241" t="e">
        <f>VLOOKUP($B257,'CU-VI-RBC-2025'!$B$7:$J$390,4,FALSE)</f>
        <v>#N/A</v>
      </c>
      <c r="J257" s="150" t="e">
        <f t="shared" si="23"/>
        <v>#N/A</v>
      </c>
      <c r="K257" s="148" t="str">
        <f>'E-2'!I259</f>
        <v>--</v>
      </c>
      <c r="L257" s="241" t="e">
        <f>VLOOKUP($B257,'CU-VI-RBC-2025'!$B$7:$J$390,8,FALSE)</f>
        <v>#N/A</v>
      </c>
      <c r="M257" s="235" t="e">
        <f t="shared" si="24"/>
        <v>#N/A</v>
      </c>
      <c r="N257" s="241" t="e">
        <f>VLOOKUP($B257,'CU-VI-RBC-2025'!$B$7:$J$390,9,FALSE)</f>
        <v>#N/A</v>
      </c>
      <c r="O257" s="150" t="e">
        <f t="shared" si="25"/>
        <v>#N/A</v>
      </c>
      <c r="P257" s="232" t="str">
        <f>'E-2'!J259</f>
        <v>--</v>
      </c>
      <c r="Q257" s="261" t="e">
        <f>VLOOKUP($B257,'CU-Acute-RBC-2024'!$B$5:$K$265,3,FALSE)</f>
        <v>#N/A</v>
      </c>
      <c r="R257" s="149" t="e">
        <f t="shared" si="26"/>
        <v>#N/A</v>
      </c>
      <c r="S257" s="148" t="str">
        <f>'E-2'!J259</f>
        <v>--</v>
      </c>
      <c r="T257" s="261" t="e">
        <f>VLOOKUP($B257,'CU-Acute-RBC-2024'!$B$5:$K$265,5,FALSE)</f>
        <v>#N/A</v>
      </c>
      <c r="U257" s="149" t="e">
        <f t="shared" si="27"/>
        <v>#N/A</v>
      </c>
    </row>
    <row r="258" spans="2:21">
      <c r="B258" s="239" t="str">
        <f>IF('E-2'!D260="Y",'E-2'!B260,"--")</f>
        <v>--</v>
      </c>
      <c r="C258" s="175" t="str">
        <f>IF('E-2'!D260="Y",'E-2'!C260,"--")</f>
        <v>--</v>
      </c>
      <c r="D258" s="240" t="str">
        <f>IF('E-2'!D260="Y",'E-2'!D260,"--")</f>
        <v>--</v>
      </c>
      <c r="E258" s="240" t="e">
        <f t="shared" si="21"/>
        <v>#N/A</v>
      </c>
      <c r="F258" s="233" t="str">
        <f>'E-2'!G260</f>
        <v>--</v>
      </c>
      <c r="G258" s="241" t="e">
        <f>VLOOKUP($B258,'CU-VI-RBC-2025'!$B$7:$J$390,3,FALSE)</f>
        <v>#N/A</v>
      </c>
      <c r="H258" s="234" t="e">
        <f t="shared" si="22"/>
        <v>#N/A</v>
      </c>
      <c r="I258" s="241" t="e">
        <f>VLOOKUP($B258,'CU-VI-RBC-2025'!$B$7:$J$390,4,FALSE)</f>
        <v>#N/A</v>
      </c>
      <c r="J258" s="150" t="e">
        <f t="shared" si="23"/>
        <v>#N/A</v>
      </c>
      <c r="K258" s="148" t="str">
        <f>'E-2'!I260</f>
        <v>--</v>
      </c>
      <c r="L258" s="241" t="e">
        <f>VLOOKUP($B258,'CU-VI-RBC-2025'!$B$7:$J$390,8,FALSE)</f>
        <v>#N/A</v>
      </c>
      <c r="M258" s="235" t="e">
        <f t="shared" si="24"/>
        <v>#N/A</v>
      </c>
      <c r="N258" s="241" t="e">
        <f>VLOOKUP($B258,'CU-VI-RBC-2025'!$B$7:$J$390,9,FALSE)</f>
        <v>#N/A</v>
      </c>
      <c r="O258" s="150" t="e">
        <f t="shared" si="25"/>
        <v>#N/A</v>
      </c>
      <c r="P258" s="232" t="str">
        <f>'E-2'!J260</f>
        <v>--</v>
      </c>
      <c r="Q258" s="261" t="e">
        <f>VLOOKUP($B258,'CU-Acute-RBC-2024'!$B$5:$K$265,3,FALSE)</f>
        <v>#N/A</v>
      </c>
      <c r="R258" s="149" t="e">
        <f t="shared" si="26"/>
        <v>#N/A</v>
      </c>
      <c r="S258" s="148" t="str">
        <f>'E-2'!J260</f>
        <v>--</v>
      </c>
      <c r="T258" s="261" t="e">
        <f>VLOOKUP($B258,'CU-Acute-RBC-2024'!$B$5:$K$265,5,FALSE)</f>
        <v>#N/A</v>
      </c>
      <c r="U258" s="149" t="e">
        <f t="shared" si="27"/>
        <v>#N/A</v>
      </c>
    </row>
    <row r="259" spans="2:21">
      <c r="B259" s="239" t="str">
        <f>IF('E-2'!D261="Y",'E-2'!B261,"--")</f>
        <v>--</v>
      </c>
      <c r="C259" s="175" t="str">
        <f>IF('E-2'!D261="Y",'E-2'!C261,"--")</f>
        <v>--</v>
      </c>
      <c r="D259" s="240" t="str">
        <f>IF('E-2'!D261="Y",'E-2'!D261,"--")</f>
        <v>--</v>
      </c>
      <c r="E259" s="240" t="e">
        <f t="shared" si="21"/>
        <v>#N/A</v>
      </c>
      <c r="F259" s="233" t="str">
        <f>'E-2'!G261</f>
        <v>--</v>
      </c>
      <c r="G259" s="241" t="e">
        <f>VLOOKUP($B259,'CU-VI-RBC-2025'!$B$7:$J$390,3,FALSE)</f>
        <v>#N/A</v>
      </c>
      <c r="H259" s="234" t="e">
        <f t="shared" si="22"/>
        <v>#N/A</v>
      </c>
      <c r="I259" s="241" t="e">
        <f>VLOOKUP($B259,'CU-VI-RBC-2025'!$B$7:$J$390,4,FALSE)</f>
        <v>#N/A</v>
      </c>
      <c r="J259" s="150" t="e">
        <f t="shared" si="23"/>
        <v>#N/A</v>
      </c>
      <c r="K259" s="148" t="str">
        <f>'E-2'!I261</f>
        <v>--</v>
      </c>
      <c r="L259" s="241" t="e">
        <f>VLOOKUP($B259,'CU-VI-RBC-2025'!$B$7:$J$390,8,FALSE)</f>
        <v>#N/A</v>
      </c>
      <c r="M259" s="235" t="e">
        <f t="shared" si="24"/>
        <v>#N/A</v>
      </c>
      <c r="N259" s="241" t="e">
        <f>VLOOKUP($B259,'CU-VI-RBC-2025'!$B$7:$J$390,9,FALSE)</f>
        <v>#N/A</v>
      </c>
      <c r="O259" s="150" t="e">
        <f t="shared" si="25"/>
        <v>#N/A</v>
      </c>
      <c r="P259" s="232" t="str">
        <f>'E-2'!J261</f>
        <v>--</v>
      </c>
      <c r="Q259" s="261" t="e">
        <f>VLOOKUP($B259,'CU-Acute-RBC-2024'!$B$5:$K$265,3,FALSE)</f>
        <v>#N/A</v>
      </c>
      <c r="R259" s="149" t="e">
        <f t="shared" si="26"/>
        <v>#N/A</v>
      </c>
      <c r="S259" s="148" t="str">
        <f>'E-2'!J261</f>
        <v>--</v>
      </c>
      <c r="T259" s="261" t="e">
        <f>VLOOKUP($B259,'CU-Acute-RBC-2024'!$B$5:$K$265,5,FALSE)</f>
        <v>#N/A</v>
      </c>
      <c r="U259" s="149" t="e">
        <f t="shared" si="27"/>
        <v>#N/A</v>
      </c>
    </row>
    <row r="260" spans="2:21">
      <c r="B260" s="239" t="str">
        <f>IF('E-2'!D262="Y",'E-2'!B262,"--")</f>
        <v>--</v>
      </c>
      <c r="C260" s="175" t="str">
        <f>IF('E-2'!D262="Y",'E-2'!C262,"--")</f>
        <v>--</v>
      </c>
      <c r="D260" s="240" t="str">
        <f>IF('E-2'!D262="Y",'E-2'!D262,"--")</f>
        <v>--</v>
      </c>
      <c r="E260" s="240" t="e">
        <f t="shared" si="21"/>
        <v>#N/A</v>
      </c>
      <c r="F260" s="233" t="str">
        <f>'E-2'!G262</f>
        <v>--</v>
      </c>
      <c r="G260" s="241" t="e">
        <f>VLOOKUP($B260,'CU-VI-RBC-2025'!$B$7:$J$390,3,FALSE)</f>
        <v>#N/A</v>
      </c>
      <c r="H260" s="234" t="e">
        <f t="shared" si="22"/>
        <v>#N/A</v>
      </c>
      <c r="I260" s="241" t="e">
        <f>VLOOKUP($B260,'CU-VI-RBC-2025'!$B$7:$J$390,4,FALSE)</f>
        <v>#N/A</v>
      </c>
      <c r="J260" s="150" t="e">
        <f t="shared" si="23"/>
        <v>#N/A</v>
      </c>
      <c r="K260" s="148" t="str">
        <f>'E-2'!I262</f>
        <v>--</v>
      </c>
      <c r="L260" s="241" t="e">
        <f>VLOOKUP($B260,'CU-VI-RBC-2025'!$B$7:$J$390,8,FALSE)</f>
        <v>#N/A</v>
      </c>
      <c r="M260" s="235" t="e">
        <f t="shared" si="24"/>
        <v>#N/A</v>
      </c>
      <c r="N260" s="241" t="e">
        <f>VLOOKUP($B260,'CU-VI-RBC-2025'!$B$7:$J$390,9,FALSE)</f>
        <v>#N/A</v>
      </c>
      <c r="O260" s="150" t="e">
        <f t="shared" si="25"/>
        <v>#N/A</v>
      </c>
      <c r="P260" s="232" t="str">
        <f>'E-2'!J262</f>
        <v>--</v>
      </c>
      <c r="Q260" s="261" t="e">
        <f>VLOOKUP($B260,'CU-Acute-RBC-2024'!$B$5:$K$265,3,FALSE)</f>
        <v>#N/A</v>
      </c>
      <c r="R260" s="149" t="e">
        <f t="shared" si="26"/>
        <v>#N/A</v>
      </c>
      <c r="S260" s="148" t="str">
        <f>'E-2'!J262</f>
        <v>--</v>
      </c>
      <c r="T260" s="261" t="e">
        <f>VLOOKUP($B260,'CU-Acute-RBC-2024'!$B$5:$K$265,5,FALSE)</f>
        <v>#N/A</v>
      </c>
      <c r="U260" s="149" t="e">
        <f t="shared" si="27"/>
        <v>#N/A</v>
      </c>
    </row>
    <row r="261" spans="2:21">
      <c r="B261" s="239" t="str">
        <f>IF('E-2'!D263="Y",'E-2'!B263,"--")</f>
        <v>--</v>
      </c>
      <c r="C261" s="175" t="str">
        <f>IF('E-2'!D263="Y",'E-2'!C263,"--")</f>
        <v>--</v>
      </c>
      <c r="D261" s="240" t="str">
        <f>IF('E-2'!D263="Y",'E-2'!D263,"--")</f>
        <v>--</v>
      </c>
      <c r="E261" s="240" t="e">
        <f t="shared" si="21"/>
        <v>#N/A</v>
      </c>
      <c r="F261" s="233" t="str">
        <f>'E-2'!G263</f>
        <v>--</v>
      </c>
      <c r="G261" s="241" t="e">
        <f>VLOOKUP($B261,'CU-VI-RBC-2025'!$B$7:$J$390,3,FALSE)</f>
        <v>#N/A</v>
      </c>
      <c r="H261" s="234" t="e">
        <f t="shared" si="22"/>
        <v>#N/A</v>
      </c>
      <c r="I261" s="241" t="e">
        <f>VLOOKUP($B261,'CU-VI-RBC-2025'!$B$7:$J$390,4,FALSE)</f>
        <v>#N/A</v>
      </c>
      <c r="J261" s="150" t="e">
        <f t="shared" si="23"/>
        <v>#N/A</v>
      </c>
      <c r="K261" s="148" t="str">
        <f>'E-2'!I263</f>
        <v>--</v>
      </c>
      <c r="L261" s="241" t="e">
        <f>VLOOKUP($B261,'CU-VI-RBC-2025'!$B$7:$J$390,8,FALSE)</f>
        <v>#N/A</v>
      </c>
      <c r="M261" s="235" t="e">
        <f t="shared" si="24"/>
        <v>#N/A</v>
      </c>
      <c r="N261" s="241" t="e">
        <f>VLOOKUP($B261,'CU-VI-RBC-2025'!$B$7:$J$390,9,FALSE)</f>
        <v>#N/A</v>
      </c>
      <c r="O261" s="150" t="e">
        <f t="shared" si="25"/>
        <v>#N/A</v>
      </c>
      <c r="P261" s="232" t="str">
        <f>'E-2'!J263</f>
        <v>--</v>
      </c>
      <c r="Q261" s="261" t="e">
        <f>VLOOKUP($B261,'CU-Acute-RBC-2024'!$B$5:$K$265,3,FALSE)</f>
        <v>#N/A</v>
      </c>
      <c r="R261" s="149" t="e">
        <f t="shared" si="26"/>
        <v>#N/A</v>
      </c>
      <c r="S261" s="148" t="str">
        <f>'E-2'!J263</f>
        <v>--</v>
      </c>
      <c r="T261" s="261" t="e">
        <f>VLOOKUP($B261,'CU-Acute-RBC-2024'!$B$5:$K$265,5,FALSE)</f>
        <v>#N/A</v>
      </c>
      <c r="U261" s="149" t="e">
        <f t="shared" si="27"/>
        <v>#N/A</v>
      </c>
    </row>
    <row r="262" spans="2:21">
      <c r="B262" s="239" t="str">
        <f>IF('E-2'!D264="Y",'E-2'!B264,"--")</f>
        <v>--</v>
      </c>
      <c r="C262" s="175" t="str">
        <f>IF('E-2'!D264="Y",'E-2'!C264,"--")</f>
        <v>--</v>
      </c>
      <c r="D262" s="240" t="str">
        <f>IF('E-2'!D264="Y",'E-2'!D264,"--")</f>
        <v>--</v>
      </c>
      <c r="E262" s="240" t="e">
        <f t="shared" si="21"/>
        <v>#N/A</v>
      </c>
      <c r="F262" s="233" t="str">
        <f>'E-2'!G264</f>
        <v>--</v>
      </c>
      <c r="G262" s="241" t="e">
        <f>VLOOKUP($B262,'CU-VI-RBC-2025'!$B$7:$J$390,3,FALSE)</f>
        <v>#N/A</v>
      </c>
      <c r="H262" s="234" t="e">
        <f t="shared" si="22"/>
        <v>#N/A</v>
      </c>
      <c r="I262" s="241" t="e">
        <f>VLOOKUP($B262,'CU-VI-RBC-2025'!$B$7:$J$390,4,FALSE)</f>
        <v>#N/A</v>
      </c>
      <c r="J262" s="150" t="e">
        <f t="shared" si="23"/>
        <v>#N/A</v>
      </c>
      <c r="K262" s="148" t="str">
        <f>'E-2'!I264</f>
        <v>--</v>
      </c>
      <c r="L262" s="241" t="e">
        <f>VLOOKUP($B262,'CU-VI-RBC-2025'!$B$7:$J$390,8,FALSE)</f>
        <v>#N/A</v>
      </c>
      <c r="M262" s="235" t="e">
        <f t="shared" si="24"/>
        <v>#N/A</v>
      </c>
      <c r="N262" s="241" t="e">
        <f>VLOOKUP($B262,'CU-VI-RBC-2025'!$B$7:$J$390,9,FALSE)</f>
        <v>#N/A</v>
      </c>
      <c r="O262" s="150" t="e">
        <f t="shared" si="25"/>
        <v>#N/A</v>
      </c>
      <c r="P262" s="232" t="str">
        <f>'E-2'!J264</f>
        <v>--</v>
      </c>
      <c r="Q262" s="261" t="e">
        <f>VLOOKUP($B262,'CU-Acute-RBC-2024'!$B$5:$K$265,3,FALSE)</f>
        <v>#N/A</v>
      </c>
      <c r="R262" s="149" t="e">
        <f t="shared" si="26"/>
        <v>#N/A</v>
      </c>
      <c r="S262" s="148" t="str">
        <f>'E-2'!J264</f>
        <v>--</v>
      </c>
      <c r="T262" s="261" t="e">
        <f>VLOOKUP($B262,'CU-Acute-RBC-2024'!$B$5:$K$265,5,FALSE)</f>
        <v>#N/A</v>
      </c>
      <c r="U262" s="149" t="e">
        <f t="shared" si="27"/>
        <v>#N/A</v>
      </c>
    </row>
    <row r="263" spans="2:21">
      <c r="B263" s="239" t="str">
        <f>IF('E-2'!D265="Y",'E-2'!B265,"--")</f>
        <v>--</v>
      </c>
      <c r="C263" s="175" t="str">
        <f>IF('E-2'!D265="Y",'E-2'!C265,"--")</f>
        <v>--</v>
      </c>
      <c r="D263" s="240" t="str">
        <f>IF('E-2'!D265="Y",'E-2'!D265,"--")</f>
        <v>--</v>
      </c>
      <c r="E263" s="240" t="e">
        <f t="shared" si="21"/>
        <v>#N/A</v>
      </c>
      <c r="F263" s="233" t="str">
        <f>'E-2'!G265</f>
        <v>--</v>
      </c>
      <c r="G263" s="241" t="e">
        <f>VLOOKUP($B263,'CU-VI-RBC-2025'!$B$7:$J$390,3,FALSE)</f>
        <v>#N/A</v>
      </c>
      <c r="H263" s="234" t="e">
        <f t="shared" si="22"/>
        <v>#N/A</v>
      </c>
      <c r="I263" s="241" t="e">
        <f>VLOOKUP($B263,'CU-VI-RBC-2025'!$B$7:$J$390,4,FALSE)</f>
        <v>#N/A</v>
      </c>
      <c r="J263" s="150" t="e">
        <f t="shared" si="23"/>
        <v>#N/A</v>
      </c>
      <c r="K263" s="148" t="str">
        <f>'E-2'!I265</f>
        <v>--</v>
      </c>
      <c r="L263" s="241" t="e">
        <f>VLOOKUP($B263,'CU-VI-RBC-2025'!$B$7:$J$390,8,FALSE)</f>
        <v>#N/A</v>
      </c>
      <c r="M263" s="235" t="e">
        <f t="shared" si="24"/>
        <v>#N/A</v>
      </c>
      <c r="N263" s="241" t="e">
        <f>VLOOKUP($B263,'CU-VI-RBC-2025'!$B$7:$J$390,9,FALSE)</f>
        <v>#N/A</v>
      </c>
      <c r="O263" s="150" t="e">
        <f t="shared" si="25"/>
        <v>#N/A</v>
      </c>
      <c r="P263" s="232" t="str">
        <f>'E-2'!J265</f>
        <v>--</v>
      </c>
      <c r="Q263" s="261" t="e">
        <f>VLOOKUP($B263,'CU-Acute-RBC-2024'!$B$5:$K$265,3,FALSE)</f>
        <v>#N/A</v>
      </c>
      <c r="R263" s="149" t="e">
        <f t="shared" si="26"/>
        <v>#N/A</v>
      </c>
      <c r="S263" s="148" t="str">
        <f>'E-2'!J265</f>
        <v>--</v>
      </c>
      <c r="T263" s="261" t="e">
        <f>VLOOKUP($B263,'CU-Acute-RBC-2024'!$B$5:$K$265,5,FALSE)</f>
        <v>#N/A</v>
      </c>
      <c r="U263" s="149" t="e">
        <f t="shared" si="27"/>
        <v>#N/A</v>
      </c>
    </row>
    <row r="264" spans="2:21">
      <c r="B264" s="239" t="str">
        <f>IF('E-2'!D266="Y",'E-2'!B266,"--")</f>
        <v>--</v>
      </c>
      <c r="C264" s="175" t="str">
        <f>IF('E-2'!D266="Y",'E-2'!C266,"--")</f>
        <v>--</v>
      </c>
      <c r="D264" s="240" t="str">
        <f>IF('E-2'!D266="Y",'E-2'!D266,"--")</f>
        <v>--</v>
      </c>
      <c r="E264" s="240" t="e">
        <f t="shared" si="21"/>
        <v>#N/A</v>
      </c>
      <c r="F264" s="233" t="str">
        <f>'E-2'!G266</f>
        <v>--</v>
      </c>
      <c r="G264" s="241" t="e">
        <f>VLOOKUP($B264,'CU-VI-RBC-2025'!$B$7:$J$390,3,FALSE)</f>
        <v>#N/A</v>
      </c>
      <c r="H264" s="234" t="e">
        <f t="shared" si="22"/>
        <v>#N/A</v>
      </c>
      <c r="I264" s="241" t="e">
        <f>VLOOKUP($B264,'CU-VI-RBC-2025'!$B$7:$J$390,4,FALSE)</f>
        <v>#N/A</v>
      </c>
      <c r="J264" s="150" t="e">
        <f t="shared" si="23"/>
        <v>#N/A</v>
      </c>
      <c r="K264" s="148" t="str">
        <f>'E-2'!I266</f>
        <v>--</v>
      </c>
      <c r="L264" s="241" t="e">
        <f>VLOOKUP($B264,'CU-VI-RBC-2025'!$B$7:$J$390,8,FALSE)</f>
        <v>#N/A</v>
      </c>
      <c r="M264" s="235" t="e">
        <f t="shared" si="24"/>
        <v>#N/A</v>
      </c>
      <c r="N264" s="241" t="e">
        <f>VLOOKUP($B264,'CU-VI-RBC-2025'!$B$7:$J$390,9,FALSE)</f>
        <v>#N/A</v>
      </c>
      <c r="O264" s="150" t="e">
        <f t="shared" si="25"/>
        <v>#N/A</v>
      </c>
      <c r="P264" s="232" t="str">
        <f>'E-2'!J266</f>
        <v>--</v>
      </c>
      <c r="Q264" s="261" t="e">
        <f>VLOOKUP($B264,'CU-Acute-RBC-2024'!$B$5:$K$265,3,FALSE)</f>
        <v>#N/A</v>
      </c>
      <c r="R264" s="149" t="e">
        <f t="shared" si="26"/>
        <v>#N/A</v>
      </c>
      <c r="S264" s="148" t="str">
        <f>'E-2'!J266</f>
        <v>--</v>
      </c>
      <c r="T264" s="261" t="e">
        <f>VLOOKUP($B264,'CU-Acute-RBC-2024'!$B$5:$K$265,5,FALSE)</f>
        <v>#N/A</v>
      </c>
      <c r="U264" s="149" t="e">
        <f t="shared" si="27"/>
        <v>#N/A</v>
      </c>
    </row>
    <row r="265" spans="2:21">
      <c r="B265" s="239" t="str">
        <f>IF('E-2'!D267="Y",'E-2'!B267,"--")</f>
        <v>--</v>
      </c>
      <c r="C265" s="175" t="str">
        <f>IF('E-2'!D267="Y",'E-2'!C267,"--")</f>
        <v>--</v>
      </c>
      <c r="D265" s="240" t="str">
        <f>IF('E-2'!D267="Y",'E-2'!D267,"--")</f>
        <v>--</v>
      </c>
      <c r="E265" s="240" t="e">
        <f t="shared" si="21"/>
        <v>#N/A</v>
      </c>
      <c r="F265" s="233" t="str">
        <f>'E-2'!G267</f>
        <v>--</v>
      </c>
      <c r="G265" s="241" t="e">
        <f>VLOOKUP($B265,'CU-VI-RBC-2025'!$B$7:$J$390,3,FALSE)</f>
        <v>#N/A</v>
      </c>
      <c r="H265" s="234" t="e">
        <f t="shared" si="22"/>
        <v>#N/A</v>
      </c>
      <c r="I265" s="241" t="e">
        <f>VLOOKUP($B265,'CU-VI-RBC-2025'!$B$7:$J$390,4,FALSE)</f>
        <v>#N/A</v>
      </c>
      <c r="J265" s="150" t="e">
        <f t="shared" si="23"/>
        <v>#N/A</v>
      </c>
      <c r="K265" s="148" t="str">
        <f>'E-2'!I267</f>
        <v>--</v>
      </c>
      <c r="L265" s="241" t="e">
        <f>VLOOKUP($B265,'CU-VI-RBC-2025'!$B$7:$J$390,8,FALSE)</f>
        <v>#N/A</v>
      </c>
      <c r="M265" s="235" t="e">
        <f t="shared" si="24"/>
        <v>#N/A</v>
      </c>
      <c r="N265" s="241" t="e">
        <f>VLOOKUP($B265,'CU-VI-RBC-2025'!$B$7:$J$390,9,FALSE)</f>
        <v>#N/A</v>
      </c>
      <c r="O265" s="150" t="e">
        <f t="shared" si="25"/>
        <v>#N/A</v>
      </c>
      <c r="P265" s="232" t="str">
        <f>'E-2'!J267</f>
        <v>--</v>
      </c>
      <c r="Q265" s="261" t="e">
        <f>VLOOKUP($B265,'CU-Acute-RBC-2024'!$B$5:$K$265,3,FALSE)</f>
        <v>#N/A</v>
      </c>
      <c r="R265" s="149" t="e">
        <f t="shared" si="26"/>
        <v>#N/A</v>
      </c>
      <c r="S265" s="148" t="str">
        <f>'E-2'!J267</f>
        <v>--</v>
      </c>
      <c r="T265" s="261" t="e">
        <f>VLOOKUP($B265,'CU-Acute-RBC-2024'!$B$5:$K$265,5,FALSE)</f>
        <v>#N/A</v>
      </c>
      <c r="U265" s="149" t="e">
        <f t="shared" si="27"/>
        <v>#N/A</v>
      </c>
    </row>
    <row r="266" spans="2:21">
      <c r="B266" s="239" t="str">
        <f>IF('E-2'!D268="Y",'E-2'!B268,"--")</f>
        <v>--</v>
      </c>
      <c r="C266" s="175" t="str">
        <f>IF('E-2'!D268="Y",'E-2'!C268,"--")</f>
        <v>--</v>
      </c>
      <c r="D266" s="240" t="str">
        <f>IF('E-2'!D268="Y",'E-2'!D268,"--")</f>
        <v>--</v>
      </c>
      <c r="E266" s="240" t="e">
        <f t="shared" si="21"/>
        <v>#N/A</v>
      </c>
      <c r="F266" s="233" t="str">
        <f>'E-2'!G268</f>
        <v>--</v>
      </c>
      <c r="G266" s="241" t="e">
        <f>VLOOKUP($B266,'CU-VI-RBC-2025'!$B$7:$J$390,3,FALSE)</f>
        <v>#N/A</v>
      </c>
      <c r="H266" s="234" t="e">
        <f t="shared" si="22"/>
        <v>#N/A</v>
      </c>
      <c r="I266" s="241" t="e">
        <f>VLOOKUP($B266,'CU-VI-RBC-2025'!$B$7:$J$390,4,FALSE)</f>
        <v>#N/A</v>
      </c>
      <c r="J266" s="150" t="e">
        <f t="shared" si="23"/>
        <v>#N/A</v>
      </c>
      <c r="K266" s="148" t="str">
        <f>'E-2'!I268</f>
        <v>--</v>
      </c>
      <c r="L266" s="241" t="e">
        <f>VLOOKUP($B266,'CU-VI-RBC-2025'!$B$7:$J$390,8,FALSE)</f>
        <v>#N/A</v>
      </c>
      <c r="M266" s="235" t="e">
        <f t="shared" si="24"/>
        <v>#N/A</v>
      </c>
      <c r="N266" s="241" t="e">
        <f>VLOOKUP($B266,'CU-VI-RBC-2025'!$B$7:$J$390,9,FALSE)</f>
        <v>#N/A</v>
      </c>
      <c r="O266" s="150" t="e">
        <f t="shared" si="25"/>
        <v>#N/A</v>
      </c>
      <c r="P266" s="232" t="str">
        <f>'E-2'!J268</f>
        <v>--</v>
      </c>
      <c r="Q266" s="261" t="e">
        <f>VLOOKUP($B266,'CU-Acute-RBC-2024'!$B$5:$K$265,3,FALSE)</f>
        <v>#N/A</v>
      </c>
      <c r="R266" s="149" t="e">
        <f t="shared" si="26"/>
        <v>#N/A</v>
      </c>
      <c r="S266" s="148" t="str">
        <f>'E-2'!J268</f>
        <v>--</v>
      </c>
      <c r="T266" s="261" t="e">
        <f>VLOOKUP($B266,'CU-Acute-RBC-2024'!$B$5:$K$265,5,FALSE)</f>
        <v>#N/A</v>
      </c>
      <c r="U266" s="149" t="e">
        <f t="shared" si="27"/>
        <v>#N/A</v>
      </c>
    </row>
    <row r="267" spans="2:21">
      <c r="B267" s="239" t="str">
        <f>IF('E-2'!D269="Y",'E-2'!B269,"--")</f>
        <v>--</v>
      </c>
      <c r="C267" s="175" t="str">
        <f>IF('E-2'!D269="Y",'E-2'!C269,"--")</f>
        <v>--</v>
      </c>
      <c r="D267" s="240" t="str">
        <f>IF('E-2'!D269="Y",'E-2'!D269,"--")</f>
        <v>--</v>
      </c>
      <c r="E267" s="240" t="e">
        <f t="shared" si="21"/>
        <v>#N/A</v>
      </c>
      <c r="F267" s="233" t="str">
        <f>'E-2'!G269</f>
        <v>--</v>
      </c>
      <c r="G267" s="241" t="e">
        <f>VLOOKUP($B267,'CU-VI-RBC-2025'!$B$7:$J$390,3,FALSE)</f>
        <v>#N/A</v>
      </c>
      <c r="H267" s="234" t="e">
        <f t="shared" si="22"/>
        <v>#N/A</v>
      </c>
      <c r="I267" s="241" t="e">
        <f>VLOOKUP($B267,'CU-VI-RBC-2025'!$B$7:$J$390,4,FALSE)</f>
        <v>#N/A</v>
      </c>
      <c r="J267" s="150" t="e">
        <f t="shared" si="23"/>
        <v>#N/A</v>
      </c>
      <c r="K267" s="148" t="str">
        <f>'E-2'!I269</f>
        <v>--</v>
      </c>
      <c r="L267" s="241" t="e">
        <f>VLOOKUP($B267,'CU-VI-RBC-2025'!$B$7:$J$390,8,FALSE)</f>
        <v>#N/A</v>
      </c>
      <c r="M267" s="235" t="e">
        <f t="shared" si="24"/>
        <v>#N/A</v>
      </c>
      <c r="N267" s="241" t="e">
        <f>VLOOKUP($B267,'CU-VI-RBC-2025'!$B$7:$J$390,9,FALSE)</f>
        <v>#N/A</v>
      </c>
      <c r="O267" s="150" t="e">
        <f t="shared" si="25"/>
        <v>#N/A</v>
      </c>
      <c r="P267" s="232" t="str">
        <f>'E-2'!J269</f>
        <v>--</v>
      </c>
      <c r="Q267" s="261" t="e">
        <f>VLOOKUP($B267,'CU-Acute-RBC-2024'!$B$5:$K$265,3,FALSE)</f>
        <v>#N/A</v>
      </c>
      <c r="R267" s="149" t="e">
        <f t="shared" si="26"/>
        <v>#N/A</v>
      </c>
      <c r="S267" s="148" t="str">
        <f>'E-2'!J269</f>
        <v>--</v>
      </c>
      <c r="T267" s="261" t="e">
        <f>VLOOKUP($B267,'CU-Acute-RBC-2024'!$B$5:$K$265,5,FALSE)</f>
        <v>#N/A</v>
      </c>
      <c r="U267" s="149" t="e">
        <f t="shared" si="27"/>
        <v>#N/A</v>
      </c>
    </row>
    <row r="268" spans="2:21">
      <c r="B268" s="239" t="str">
        <f>IF('E-2'!D270="Y",'E-2'!B270,"--")</f>
        <v>--</v>
      </c>
      <c r="C268" s="175" t="str">
        <f>IF('E-2'!D270="Y",'E-2'!C270,"--")</f>
        <v>--</v>
      </c>
      <c r="D268" s="240" t="str">
        <f>IF('E-2'!D270="Y",'E-2'!D270,"--")</f>
        <v>--</v>
      </c>
      <c r="E268" s="240" t="e">
        <f t="shared" ref="E268:E331" si="28">IF(G268&gt;0,"Y","N")</f>
        <v>#N/A</v>
      </c>
      <c r="F268" s="233" t="str">
        <f>'E-2'!G270</f>
        <v>--</v>
      </c>
      <c r="G268" s="241" t="e">
        <f>VLOOKUP($B268,'CU-VI-RBC-2025'!$B$7:$J$390,3,FALSE)</f>
        <v>#N/A</v>
      </c>
      <c r="H268" s="234" t="e">
        <f t="shared" ref="H268:H331" si="29">IF(G268="--","--",IF(F268="--","--",F268/G268))</f>
        <v>#N/A</v>
      </c>
      <c r="I268" s="241" t="e">
        <f>VLOOKUP($B268,'CU-VI-RBC-2025'!$B$7:$J$390,4,FALSE)</f>
        <v>#N/A</v>
      </c>
      <c r="J268" s="150" t="e">
        <f t="shared" ref="J268:J331" si="30">IF(I268="--","--",IF(F268="--","--",F268/I268))</f>
        <v>#N/A</v>
      </c>
      <c r="K268" s="148" t="str">
        <f>'E-2'!I270</f>
        <v>--</v>
      </c>
      <c r="L268" s="241" t="e">
        <f>VLOOKUP($B268,'CU-VI-RBC-2025'!$B$7:$J$390,8,FALSE)</f>
        <v>#N/A</v>
      </c>
      <c r="M268" s="235" t="e">
        <f t="shared" ref="M268:M331" si="31">IF(L268="--","--",K268/L268)</f>
        <v>#N/A</v>
      </c>
      <c r="N268" s="241" t="e">
        <f>VLOOKUP($B268,'CU-VI-RBC-2025'!$B$7:$J$390,9,FALSE)</f>
        <v>#N/A</v>
      </c>
      <c r="O268" s="150" t="e">
        <f t="shared" ref="O268:O331" si="32">IF(N268="--","--",IF(K268="--","--",K268/N268))</f>
        <v>#N/A</v>
      </c>
      <c r="P268" s="232" t="str">
        <f>'E-2'!J270</f>
        <v>--</v>
      </c>
      <c r="Q268" s="261" t="e">
        <f>VLOOKUP($B268,'CU-Acute-RBC-2024'!$B$5:$K$265,3,FALSE)</f>
        <v>#N/A</v>
      </c>
      <c r="R268" s="149" t="e">
        <f t="shared" ref="R268:R331" si="33">IF(Q268="--","--",IF(P268="--","--",P268/Q268))</f>
        <v>#N/A</v>
      </c>
      <c r="S268" s="148" t="str">
        <f>'E-2'!J270</f>
        <v>--</v>
      </c>
      <c r="T268" s="261" t="e">
        <f>VLOOKUP($B268,'CU-Acute-RBC-2024'!$B$5:$K$265,5,FALSE)</f>
        <v>#N/A</v>
      </c>
      <c r="U268" s="149" t="e">
        <f t="shared" ref="U268:U331" si="34">IF(T268="--","--",IF(S268="--","--",S268/T268))</f>
        <v>#N/A</v>
      </c>
    </row>
    <row r="269" spans="2:21">
      <c r="B269" s="239" t="str">
        <f>IF('E-2'!D271="Y",'E-2'!B271,"--")</f>
        <v>--</v>
      </c>
      <c r="C269" s="175" t="str">
        <f>IF('E-2'!D271="Y",'E-2'!C271,"--")</f>
        <v>--</v>
      </c>
      <c r="D269" s="240" t="str">
        <f>IF('E-2'!D271="Y",'E-2'!D271,"--")</f>
        <v>--</v>
      </c>
      <c r="E269" s="240" t="e">
        <f t="shared" si="28"/>
        <v>#N/A</v>
      </c>
      <c r="F269" s="233" t="str">
        <f>'E-2'!G271</f>
        <v>--</v>
      </c>
      <c r="G269" s="241" t="e">
        <f>VLOOKUP($B269,'CU-VI-RBC-2025'!$B$7:$J$390,3,FALSE)</f>
        <v>#N/A</v>
      </c>
      <c r="H269" s="234" t="e">
        <f t="shared" si="29"/>
        <v>#N/A</v>
      </c>
      <c r="I269" s="241" t="e">
        <f>VLOOKUP($B269,'CU-VI-RBC-2025'!$B$7:$J$390,4,FALSE)</f>
        <v>#N/A</v>
      </c>
      <c r="J269" s="150" t="e">
        <f t="shared" si="30"/>
        <v>#N/A</v>
      </c>
      <c r="K269" s="148" t="str">
        <f>'E-2'!I271</f>
        <v>--</v>
      </c>
      <c r="L269" s="241" t="e">
        <f>VLOOKUP($B269,'CU-VI-RBC-2025'!$B$7:$J$390,8,FALSE)</f>
        <v>#N/A</v>
      </c>
      <c r="M269" s="235" t="e">
        <f t="shared" si="31"/>
        <v>#N/A</v>
      </c>
      <c r="N269" s="241" t="e">
        <f>VLOOKUP($B269,'CU-VI-RBC-2025'!$B$7:$J$390,9,FALSE)</f>
        <v>#N/A</v>
      </c>
      <c r="O269" s="150" t="e">
        <f t="shared" si="32"/>
        <v>#N/A</v>
      </c>
      <c r="P269" s="232" t="str">
        <f>'E-2'!J271</f>
        <v>--</v>
      </c>
      <c r="Q269" s="261" t="e">
        <f>VLOOKUP($B269,'CU-Acute-RBC-2024'!$B$5:$K$265,3,FALSE)</f>
        <v>#N/A</v>
      </c>
      <c r="R269" s="149" t="e">
        <f t="shared" si="33"/>
        <v>#N/A</v>
      </c>
      <c r="S269" s="148" t="str">
        <f>'E-2'!J271</f>
        <v>--</v>
      </c>
      <c r="T269" s="261" t="e">
        <f>VLOOKUP($B269,'CU-Acute-RBC-2024'!$B$5:$K$265,5,FALSE)</f>
        <v>#N/A</v>
      </c>
      <c r="U269" s="149" t="e">
        <f t="shared" si="34"/>
        <v>#N/A</v>
      </c>
    </row>
    <row r="270" spans="2:21">
      <c r="B270" s="239" t="str">
        <f>IF('E-2'!D272="Y",'E-2'!B272,"--")</f>
        <v>--</v>
      </c>
      <c r="C270" s="175" t="str">
        <f>IF('E-2'!D272="Y",'E-2'!C272,"--")</f>
        <v>--</v>
      </c>
      <c r="D270" s="240" t="str">
        <f>IF('E-2'!D272="Y",'E-2'!D272,"--")</f>
        <v>--</v>
      </c>
      <c r="E270" s="240" t="e">
        <f t="shared" si="28"/>
        <v>#N/A</v>
      </c>
      <c r="F270" s="233" t="str">
        <f>'E-2'!G272</f>
        <v>--</v>
      </c>
      <c r="G270" s="241" t="e">
        <f>VLOOKUP($B270,'CU-VI-RBC-2025'!$B$7:$J$390,3,FALSE)</f>
        <v>#N/A</v>
      </c>
      <c r="H270" s="234" t="e">
        <f t="shared" si="29"/>
        <v>#N/A</v>
      </c>
      <c r="I270" s="241" t="e">
        <f>VLOOKUP($B270,'CU-VI-RBC-2025'!$B$7:$J$390,4,FALSE)</f>
        <v>#N/A</v>
      </c>
      <c r="J270" s="150" t="e">
        <f t="shared" si="30"/>
        <v>#N/A</v>
      </c>
      <c r="K270" s="148" t="str">
        <f>'E-2'!I272</f>
        <v>--</v>
      </c>
      <c r="L270" s="241" t="e">
        <f>VLOOKUP($B270,'CU-VI-RBC-2025'!$B$7:$J$390,8,FALSE)</f>
        <v>#N/A</v>
      </c>
      <c r="M270" s="235" t="e">
        <f t="shared" si="31"/>
        <v>#N/A</v>
      </c>
      <c r="N270" s="241" t="e">
        <f>VLOOKUP($B270,'CU-VI-RBC-2025'!$B$7:$J$390,9,FALSE)</f>
        <v>#N/A</v>
      </c>
      <c r="O270" s="150" t="e">
        <f t="shared" si="32"/>
        <v>#N/A</v>
      </c>
      <c r="P270" s="232" t="str">
        <f>'E-2'!J272</f>
        <v>--</v>
      </c>
      <c r="Q270" s="261" t="e">
        <f>VLOOKUP($B270,'CU-Acute-RBC-2024'!$B$5:$K$265,3,FALSE)</f>
        <v>#N/A</v>
      </c>
      <c r="R270" s="149" t="e">
        <f t="shared" si="33"/>
        <v>#N/A</v>
      </c>
      <c r="S270" s="148" t="str">
        <f>'E-2'!J272</f>
        <v>--</v>
      </c>
      <c r="T270" s="261" t="e">
        <f>VLOOKUP($B270,'CU-Acute-RBC-2024'!$B$5:$K$265,5,FALSE)</f>
        <v>#N/A</v>
      </c>
      <c r="U270" s="149" t="e">
        <f t="shared" si="34"/>
        <v>#N/A</v>
      </c>
    </row>
    <row r="271" spans="2:21">
      <c r="B271" s="239" t="str">
        <f>IF('E-2'!D273="Y",'E-2'!B273,"--")</f>
        <v>--</v>
      </c>
      <c r="C271" s="175" t="str">
        <f>IF('E-2'!D273="Y",'E-2'!C273,"--")</f>
        <v>--</v>
      </c>
      <c r="D271" s="240" t="str">
        <f>IF('E-2'!D273="Y",'E-2'!D273,"--")</f>
        <v>--</v>
      </c>
      <c r="E271" s="240" t="e">
        <f t="shared" si="28"/>
        <v>#N/A</v>
      </c>
      <c r="F271" s="233" t="str">
        <f>'E-2'!G273</f>
        <v>--</v>
      </c>
      <c r="G271" s="241" t="e">
        <f>VLOOKUP($B271,'CU-VI-RBC-2025'!$B$7:$J$390,3,FALSE)</f>
        <v>#N/A</v>
      </c>
      <c r="H271" s="234" t="e">
        <f t="shared" si="29"/>
        <v>#N/A</v>
      </c>
      <c r="I271" s="241" t="e">
        <f>VLOOKUP($B271,'CU-VI-RBC-2025'!$B$7:$J$390,4,FALSE)</f>
        <v>#N/A</v>
      </c>
      <c r="J271" s="150" t="e">
        <f t="shared" si="30"/>
        <v>#N/A</v>
      </c>
      <c r="K271" s="148" t="str">
        <f>'E-2'!I273</f>
        <v>--</v>
      </c>
      <c r="L271" s="241" t="e">
        <f>VLOOKUP($B271,'CU-VI-RBC-2025'!$B$7:$J$390,8,FALSE)</f>
        <v>#N/A</v>
      </c>
      <c r="M271" s="235" t="e">
        <f t="shared" si="31"/>
        <v>#N/A</v>
      </c>
      <c r="N271" s="241" t="e">
        <f>VLOOKUP($B271,'CU-VI-RBC-2025'!$B$7:$J$390,9,FALSE)</f>
        <v>#N/A</v>
      </c>
      <c r="O271" s="150" t="e">
        <f t="shared" si="32"/>
        <v>#N/A</v>
      </c>
      <c r="P271" s="232" t="str">
        <f>'E-2'!J273</f>
        <v>--</v>
      </c>
      <c r="Q271" s="261" t="e">
        <f>VLOOKUP($B271,'CU-Acute-RBC-2024'!$B$5:$K$265,3,FALSE)</f>
        <v>#N/A</v>
      </c>
      <c r="R271" s="149" t="e">
        <f t="shared" si="33"/>
        <v>#N/A</v>
      </c>
      <c r="S271" s="148" t="str">
        <f>'E-2'!J273</f>
        <v>--</v>
      </c>
      <c r="T271" s="261" t="e">
        <f>VLOOKUP($B271,'CU-Acute-RBC-2024'!$B$5:$K$265,5,FALSE)</f>
        <v>#N/A</v>
      </c>
      <c r="U271" s="149" t="e">
        <f t="shared" si="34"/>
        <v>#N/A</v>
      </c>
    </row>
    <row r="272" spans="2:21">
      <c r="B272" s="239" t="str">
        <f>IF('E-2'!D274="Y",'E-2'!B274,"--")</f>
        <v>--</v>
      </c>
      <c r="C272" s="175" t="str">
        <f>IF('E-2'!D274="Y",'E-2'!C274,"--")</f>
        <v>--</v>
      </c>
      <c r="D272" s="240" t="str">
        <f>IF('E-2'!D274="Y",'E-2'!D274,"--")</f>
        <v>--</v>
      </c>
      <c r="E272" s="240" t="e">
        <f t="shared" si="28"/>
        <v>#N/A</v>
      </c>
      <c r="F272" s="233" t="str">
        <f>'E-2'!G274</f>
        <v>--</v>
      </c>
      <c r="G272" s="241" t="e">
        <f>VLOOKUP($B272,'CU-VI-RBC-2025'!$B$7:$J$390,3,FALSE)</f>
        <v>#N/A</v>
      </c>
      <c r="H272" s="234" t="e">
        <f t="shared" si="29"/>
        <v>#N/A</v>
      </c>
      <c r="I272" s="241" t="e">
        <f>VLOOKUP($B272,'CU-VI-RBC-2025'!$B$7:$J$390,4,FALSE)</f>
        <v>#N/A</v>
      </c>
      <c r="J272" s="150" t="e">
        <f t="shared" si="30"/>
        <v>#N/A</v>
      </c>
      <c r="K272" s="148" t="str">
        <f>'E-2'!I274</f>
        <v>--</v>
      </c>
      <c r="L272" s="241" t="e">
        <f>VLOOKUP($B272,'CU-VI-RBC-2025'!$B$7:$J$390,8,FALSE)</f>
        <v>#N/A</v>
      </c>
      <c r="M272" s="235" t="e">
        <f t="shared" si="31"/>
        <v>#N/A</v>
      </c>
      <c r="N272" s="241" t="e">
        <f>VLOOKUP($B272,'CU-VI-RBC-2025'!$B$7:$J$390,9,FALSE)</f>
        <v>#N/A</v>
      </c>
      <c r="O272" s="150" t="e">
        <f t="shared" si="32"/>
        <v>#N/A</v>
      </c>
      <c r="P272" s="232" t="str">
        <f>'E-2'!J274</f>
        <v>--</v>
      </c>
      <c r="Q272" s="261" t="e">
        <f>VLOOKUP($B272,'CU-Acute-RBC-2024'!$B$5:$K$265,3,FALSE)</f>
        <v>#N/A</v>
      </c>
      <c r="R272" s="149" t="e">
        <f t="shared" si="33"/>
        <v>#N/A</v>
      </c>
      <c r="S272" s="148" t="str">
        <f>'E-2'!J274</f>
        <v>--</v>
      </c>
      <c r="T272" s="261" t="e">
        <f>VLOOKUP($B272,'CU-Acute-RBC-2024'!$B$5:$K$265,5,FALSE)</f>
        <v>#N/A</v>
      </c>
      <c r="U272" s="149" t="e">
        <f t="shared" si="34"/>
        <v>#N/A</v>
      </c>
    </row>
    <row r="273" spans="2:21">
      <c r="B273" s="239" t="str">
        <f>IF('E-2'!D275="Y",'E-2'!B275,"--")</f>
        <v>--</v>
      </c>
      <c r="C273" s="175" t="str">
        <f>IF('E-2'!D275="Y",'E-2'!C275,"--")</f>
        <v>--</v>
      </c>
      <c r="D273" s="240" t="str">
        <f>IF('E-2'!D275="Y",'E-2'!D275,"--")</f>
        <v>--</v>
      </c>
      <c r="E273" s="240" t="e">
        <f t="shared" si="28"/>
        <v>#N/A</v>
      </c>
      <c r="F273" s="233" t="str">
        <f>'E-2'!G275</f>
        <v>--</v>
      </c>
      <c r="G273" s="241" t="e">
        <f>VLOOKUP($B273,'CU-VI-RBC-2025'!$B$7:$J$390,3,FALSE)</f>
        <v>#N/A</v>
      </c>
      <c r="H273" s="234" t="e">
        <f t="shared" si="29"/>
        <v>#N/A</v>
      </c>
      <c r="I273" s="241" t="e">
        <f>VLOOKUP($B273,'CU-VI-RBC-2025'!$B$7:$J$390,4,FALSE)</f>
        <v>#N/A</v>
      </c>
      <c r="J273" s="150" t="e">
        <f t="shared" si="30"/>
        <v>#N/A</v>
      </c>
      <c r="K273" s="148" t="str">
        <f>'E-2'!I275</f>
        <v>--</v>
      </c>
      <c r="L273" s="241" t="e">
        <f>VLOOKUP($B273,'CU-VI-RBC-2025'!$B$7:$J$390,8,FALSE)</f>
        <v>#N/A</v>
      </c>
      <c r="M273" s="235" t="e">
        <f t="shared" si="31"/>
        <v>#N/A</v>
      </c>
      <c r="N273" s="241" t="e">
        <f>VLOOKUP($B273,'CU-VI-RBC-2025'!$B$7:$J$390,9,FALSE)</f>
        <v>#N/A</v>
      </c>
      <c r="O273" s="150" t="e">
        <f t="shared" si="32"/>
        <v>#N/A</v>
      </c>
      <c r="P273" s="232" t="str">
        <f>'E-2'!J275</f>
        <v>--</v>
      </c>
      <c r="Q273" s="261" t="e">
        <f>VLOOKUP($B273,'CU-Acute-RBC-2024'!$B$5:$K$265,3,FALSE)</f>
        <v>#N/A</v>
      </c>
      <c r="R273" s="149" t="e">
        <f t="shared" si="33"/>
        <v>#N/A</v>
      </c>
      <c r="S273" s="148" t="str">
        <f>'E-2'!J275</f>
        <v>--</v>
      </c>
      <c r="T273" s="261" t="e">
        <f>VLOOKUP($B273,'CU-Acute-RBC-2024'!$B$5:$K$265,5,FALSE)</f>
        <v>#N/A</v>
      </c>
      <c r="U273" s="149" t="e">
        <f t="shared" si="34"/>
        <v>#N/A</v>
      </c>
    </row>
    <row r="274" spans="2:21">
      <c r="B274" s="239" t="str">
        <f>IF('E-2'!D276="Y",'E-2'!B276,"--")</f>
        <v>--</v>
      </c>
      <c r="C274" s="175" t="str">
        <f>IF('E-2'!D276="Y",'E-2'!C276,"--")</f>
        <v>--</v>
      </c>
      <c r="D274" s="240" t="str">
        <f>IF('E-2'!D276="Y",'E-2'!D276,"--")</f>
        <v>--</v>
      </c>
      <c r="E274" s="240" t="e">
        <f t="shared" si="28"/>
        <v>#N/A</v>
      </c>
      <c r="F274" s="233" t="str">
        <f>'E-2'!G276</f>
        <v>--</v>
      </c>
      <c r="G274" s="241" t="e">
        <f>VLOOKUP($B274,'CU-VI-RBC-2025'!$B$7:$J$390,3,FALSE)</f>
        <v>#N/A</v>
      </c>
      <c r="H274" s="234" t="e">
        <f t="shared" si="29"/>
        <v>#N/A</v>
      </c>
      <c r="I274" s="241" t="e">
        <f>VLOOKUP($B274,'CU-VI-RBC-2025'!$B$7:$J$390,4,FALSE)</f>
        <v>#N/A</v>
      </c>
      <c r="J274" s="150" t="e">
        <f t="shared" si="30"/>
        <v>#N/A</v>
      </c>
      <c r="K274" s="148" t="str">
        <f>'E-2'!I276</f>
        <v>--</v>
      </c>
      <c r="L274" s="241" t="e">
        <f>VLOOKUP($B274,'CU-VI-RBC-2025'!$B$7:$J$390,8,FALSE)</f>
        <v>#N/A</v>
      </c>
      <c r="M274" s="235" t="e">
        <f t="shared" si="31"/>
        <v>#N/A</v>
      </c>
      <c r="N274" s="241" t="e">
        <f>VLOOKUP($B274,'CU-VI-RBC-2025'!$B$7:$J$390,9,FALSE)</f>
        <v>#N/A</v>
      </c>
      <c r="O274" s="150" t="e">
        <f t="shared" si="32"/>
        <v>#N/A</v>
      </c>
      <c r="P274" s="232" t="str">
        <f>'E-2'!J276</f>
        <v>--</v>
      </c>
      <c r="Q274" s="261" t="e">
        <f>VLOOKUP($B274,'CU-Acute-RBC-2024'!$B$5:$K$265,3,FALSE)</f>
        <v>#N/A</v>
      </c>
      <c r="R274" s="149" t="e">
        <f t="shared" si="33"/>
        <v>#N/A</v>
      </c>
      <c r="S274" s="148" t="str">
        <f>'E-2'!J276</f>
        <v>--</v>
      </c>
      <c r="T274" s="261" t="e">
        <f>VLOOKUP($B274,'CU-Acute-RBC-2024'!$B$5:$K$265,5,FALSE)</f>
        <v>#N/A</v>
      </c>
      <c r="U274" s="149" t="e">
        <f t="shared" si="34"/>
        <v>#N/A</v>
      </c>
    </row>
    <row r="275" spans="2:21">
      <c r="B275" s="239" t="str">
        <f>IF('E-2'!D277="Y",'E-2'!B277,"--")</f>
        <v>--</v>
      </c>
      <c r="C275" s="175" t="str">
        <f>IF('E-2'!D277="Y",'E-2'!C277,"--")</f>
        <v>--</v>
      </c>
      <c r="D275" s="240" t="str">
        <f>IF('E-2'!D277="Y",'E-2'!D277,"--")</f>
        <v>--</v>
      </c>
      <c r="E275" s="240" t="e">
        <f t="shared" si="28"/>
        <v>#N/A</v>
      </c>
      <c r="F275" s="233" t="str">
        <f>'E-2'!G277</f>
        <v>--</v>
      </c>
      <c r="G275" s="241" t="e">
        <f>VLOOKUP($B275,'CU-VI-RBC-2025'!$B$7:$J$390,3,FALSE)</f>
        <v>#N/A</v>
      </c>
      <c r="H275" s="234" t="e">
        <f t="shared" si="29"/>
        <v>#N/A</v>
      </c>
      <c r="I275" s="241" t="e">
        <f>VLOOKUP($B275,'CU-VI-RBC-2025'!$B$7:$J$390,4,FALSE)</f>
        <v>#N/A</v>
      </c>
      <c r="J275" s="150" t="e">
        <f t="shared" si="30"/>
        <v>#N/A</v>
      </c>
      <c r="K275" s="148" t="str">
        <f>'E-2'!I277</f>
        <v>--</v>
      </c>
      <c r="L275" s="241" t="e">
        <f>VLOOKUP($B275,'CU-VI-RBC-2025'!$B$7:$J$390,8,FALSE)</f>
        <v>#N/A</v>
      </c>
      <c r="M275" s="235" t="e">
        <f t="shared" si="31"/>
        <v>#N/A</v>
      </c>
      <c r="N275" s="241" t="e">
        <f>VLOOKUP($B275,'CU-VI-RBC-2025'!$B$7:$J$390,9,FALSE)</f>
        <v>#N/A</v>
      </c>
      <c r="O275" s="150" t="e">
        <f t="shared" si="32"/>
        <v>#N/A</v>
      </c>
      <c r="P275" s="232" t="str">
        <f>'E-2'!J277</f>
        <v>--</v>
      </c>
      <c r="Q275" s="261" t="e">
        <f>VLOOKUP($B275,'CU-Acute-RBC-2024'!$B$5:$K$265,3,FALSE)</f>
        <v>#N/A</v>
      </c>
      <c r="R275" s="149" t="e">
        <f t="shared" si="33"/>
        <v>#N/A</v>
      </c>
      <c r="S275" s="148" t="str">
        <f>'E-2'!J277</f>
        <v>--</v>
      </c>
      <c r="T275" s="261" t="e">
        <f>VLOOKUP($B275,'CU-Acute-RBC-2024'!$B$5:$K$265,5,FALSE)</f>
        <v>#N/A</v>
      </c>
      <c r="U275" s="149" t="e">
        <f t="shared" si="34"/>
        <v>#N/A</v>
      </c>
    </row>
    <row r="276" spans="2:21">
      <c r="B276" s="239" t="str">
        <f>IF('E-2'!D278="Y",'E-2'!B278,"--")</f>
        <v>--</v>
      </c>
      <c r="C276" s="175" t="str">
        <f>IF('E-2'!D278="Y",'E-2'!C278,"--")</f>
        <v>--</v>
      </c>
      <c r="D276" s="240" t="str">
        <f>IF('E-2'!D278="Y",'E-2'!D278,"--")</f>
        <v>--</v>
      </c>
      <c r="E276" s="240" t="e">
        <f t="shared" si="28"/>
        <v>#N/A</v>
      </c>
      <c r="F276" s="233" t="str">
        <f>'E-2'!G278</f>
        <v>--</v>
      </c>
      <c r="G276" s="241" t="e">
        <f>VLOOKUP($B276,'CU-VI-RBC-2025'!$B$7:$J$390,3,FALSE)</f>
        <v>#N/A</v>
      </c>
      <c r="H276" s="234" t="e">
        <f t="shared" si="29"/>
        <v>#N/A</v>
      </c>
      <c r="I276" s="241" t="e">
        <f>VLOOKUP($B276,'CU-VI-RBC-2025'!$B$7:$J$390,4,FALSE)</f>
        <v>#N/A</v>
      </c>
      <c r="J276" s="150" t="e">
        <f t="shared" si="30"/>
        <v>#N/A</v>
      </c>
      <c r="K276" s="148" t="str">
        <f>'E-2'!I278</f>
        <v>--</v>
      </c>
      <c r="L276" s="241" t="e">
        <f>VLOOKUP($B276,'CU-VI-RBC-2025'!$B$7:$J$390,8,FALSE)</f>
        <v>#N/A</v>
      </c>
      <c r="M276" s="235" t="e">
        <f t="shared" si="31"/>
        <v>#N/A</v>
      </c>
      <c r="N276" s="241" t="e">
        <f>VLOOKUP($B276,'CU-VI-RBC-2025'!$B$7:$J$390,9,FALSE)</f>
        <v>#N/A</v>
      </c>
      <c r="O276" s="150" t="e">
        <f t="shared" si="32"/>
        <v>#N/A</v>
      </c>
      <c r="P276" s="232" t="str">
        <f>'E-2'!J278</f>
        <v>--</v>
      </c>
      <c r="Q276" s="261" t="e">
        <f>VLOOKUP($B276,'CU-Acute-RBC-2024'!$B$5:$K$265,3,FALSE)</f>
        <v>#N/A</v>
      </c>
      <c r="R276" s="149" t="e">
        <f t="shared" si="33"/>
        <v>#N/A</v>
      </c>
      <c r="S276" s="148" t="str">
        <f>'E-2'!J278</f>
        <v>--</v>
      </c>
      <c r="T276" s="261" t="e">
        <f>VLOOKUP($B276,'CU-Acute-RBC-2024'!$B$5:$K$265,5,FALSE)</f>
        <v>#N/A</v>
      </c>
      <c r="U276" s="149" t="e">
        <f t="shared" si="34"/>
        <v>#N/A</v>
      </c>
    </row>
    <row r="277" spans="2:21">
      <c r="B277" s="239" t="str">
        <f>IF('E-2'!D279="Y",'E-2'!B279,"--")</f>
        <v>--</v>
      </c>
      <c r="C277" s="175" t="str">
        <f>IF('E-2'!D279="Y",'E-2'!C279,"--")</f>
        <v>--</v>
      </c>
      <c r="D277" s="240" t="str">
        <f>IF('E-2'!D279="Y",'E-2'!D279,"--")</f>
        <v>--</v>
      </c>
      <c r="E277" s="240" t="e">
        <f t="shared" si="28"/>
        <v>#N/A</v>
      </c>
      <c r="F277" s="233" t="str">
        <f>'E-2'!G279</f>
        <v>--</v>
      </c>
      <c r="G277" s="241" t="e">
        <f>VLOOKUP($B277,'CU-VI-RBC-2025'!$B$7:$J$390,3,FALSE)</f>
        <v>#N/A</v>
      </c>
      <c r="H277" s="234" t="e">
        <f t="shared" si="29"/>
        <v>#N/A</v>
      </c>
      <c r="I277" s="241" t="e">
        <f>VLOOKUP($B277,'CU-VI-RBC-2025'!$B$7:$J$390,4,FALSE)</f>
        <v>#N/A</v>
      </c>
      <c r="J277" s="150" t="e">
        <f t="shared" si="30"/>
        <v>#N/A</v>
      </c>
      <c r="K277" s="148" t="str">
        <f>'E-2'!I279</f>
        <v>--</v>
      </c>
      <c r="L277" s="241" t="e">
        <f>VLOOKUP($B277,'CU-VI-RBC-2025'!$B$7:$J$390,8,FALSE)</f>
        <v>#N/A</v>
      </c>
      <c r="M277" s="235" t="e">
        <f t="shared" si="31"/>
        <v>#N/A</v>
      </c>
      <c r="N277" s="241" t="e">
        <f>VLOOKUP($B277,'CU-VI-RBC-2025'!$B$7:$J$390,9,FALSE)</f>
        <v>#N/A</v>
      </c>
      <c r="O277" s="150" t="e">
        <f t="shared" si="32"/>
        <v>#N/A</v>
      </c>
      <c r="P277" s="232" t="str">
        <f>'E-2'!J279</f>
        <v>--</v>
      </c>
      <c r="Q277" s="261" t="e">
        <f>VLOOKUP($B277,'CU-Acute-RBC-2024'!$B$5:$K$265,3,FALSE)</f>
        <v>#N/A</v>
      </c>
      <c r="R277" s="149" t="e">
        <f t="shared" si="33"/>
        <v>#N/A</v>
      </c>
      <c r="S277" s="148" t="str">
        <f>'E-2'!J279</f>
        <v>--</v>
      </c>
      <c r="T277" s="261" t="e">
        <f>VLOOKUP($B277,'CU-Acute-RBC-2024'!$B$5:$K$265,5,FALSE)</f>
        <v>#N/A</v>
      </c>
      <c r="U277" s="149" t="e">
        <f t="shared" si="34"/>
        <v>#N/A</v>
      </c>
    </row>
    <row r="278" spans="2:21">
      <c r="B278" s="239" t="str">
        <f>IF('E-2'!D280="Y",'E-2'!B280,"--")</f>
        <v>--</v>
      </c>
      <c r="C278" s="175" t="str">
        <f>IF('E-2'!D280="Y",'E-2'!C280,"--")</f>
        <v>--</v>
      </c>
      <c r="D278" s="240" t="str">
        <f>IF('E-2'!D280="Y",'E-2'!D280,"--")</f>
        <v>--</v>
      </c>
      <c r="E278" s="240" t="e">
        <f t="shared" si="28"/>
        <v>#N/A</v>
      </c>
      <c r="F278" s="233" t="str">
        <f>'E-2'!G280</f>
        <v>--</v>
      </c>
      <c r="G278" s="241" t="e">
        <f>VLOOKUP($B278,'CU-VI-RBC-2025'!$B$7:$J$390,3,FALSE)</f>
        <v>#N/A</v>
      </c>
      <c r="H278" s="234" t="e">
        <f t="shared" si="29"/>
        <v>#N/A</v>
      </c>
      <c r="I278" s="241" t="e">
        <f>VLOOKUP($B278,'CU-VI-RBC-2025'!$B$7:$J$390,4,FALSE)</f>
        <v>#N/A</v>
      </c>
      <c r="J278" s="150" t="e">
        <f t="shared" si="30"/>
        <v>#N/A</v>
      </c>
      <c r="K278" s="148" t="str">
        <f>'E-2'!I280</f>
        <v>--</v>
      </c>
      <c r="L278" s="241" t="e">
        <f>VLOOKUP($B278,'CU-VI-RBC-2025'!$B$7:$J$390,8,FALSE)</f>
        <v>#N/A</v>
      </c>
      <c r="M278" s="235" t="e">
        <f t="shared" si="31"/>
        <v>#N/A</v>
      </c>
      <c r="N278" s="241" t="e">
        <f>VLOOKUP($B278,'CU-VI-RBC-2025'!$B$7:$J$390,9,FALSE)</f>
        <v>#N/A</v>
      </c>
      <c r="O278" s="150" t="e">
        <f t="shared" si="32"/>
        <v>#N/A</v>
      </c>
      <c r="P278" s="232" t="str">
        <f>'E-2'!J280</f>
        <v>--</v>
      </c>
      <c r="Q278" s="261" t="e">
        <f>VLOOKUP($B278,'CU-Acute-RBC-2024'!$B$5:$K$265,3,FALSE)</f>
        <v>#N/A</v>
      </c>
      <c r="R278" s="149" t="e">
        <f t="shared" si="33"/>
        <v>#N/A</v>
      </c>
      <c r="S278" s="148" t="str">
        <f>'E-2'!J280</f>
        <v>--</v>
      </c>
      <c r="T278" s="261" t="e">
        <f>VLOOKUP($B278,'CU-Acute-RBC-2024'!$B$5:$K$265,5,FALSE)</f>
        <v>#N/A</v>
      </c>
      <c r="U278" s="149" t="e">
        <f t="shared" si="34"/>
        <v>#N/A</v>
      </c>
    </row>
    <row r="279" spans="2:21">
      <c r="B279" s="239" t="str">
        <f>IF('E-2'!D281="Y",'E-2'!B281,"--")</f>
        <v>--</v>
      </c>
      <c r="C279" s="175" t="str">
        <f>IF('E-2'!D281="Y",'E-2'!C281,"--")</f>
        <v>--</v>
      </c>
      <c r="D279" s="240" t="str">
        <f>IF('E-2'!D281="Y",'E-2'!D281,"--")</f>
        <v>--</v>
      </c>
      <c r="E279" s="240" t="e">
        <f t="shared" si="28"/>
        <v>#N/A</v>
      </c>
      <c r="F279" s="233" t="str">
        <f>'E-2'!G281</f>
        <v>--</v>
      </c>
      <c r="G279" s="241" t="e">
        <f>VLOOKUP($B279,'CU-VI-RBC-2025'!$B$7:$J$390,3,FALSE)</f>
        <v>#N/A</v>
      </c>
      <c r="H279" s="234" t="e">
        <f t="shared" si="29"/>
        <v>#N/A</v>
      </c>
      <c r="I279" s="241" t="e">
        <f>VLOOKUP($B279,'CU-VI-RBC-2025'!$B$7:$J$390,4,FALSE)</f>
        <v>#N/A</v>
      </c>
      <c r="J279" s="150" t="e">
        <f t="shared" si="30"/>
        <v>#N/A</v>
      </c>
      <c r="K279" s="148" t="str">
        <f>'E-2'!I281</f>
        <v>--</v>
      </c>
      <c r="L279" s="241" t="e">
        <f>VLOOKUP($B279,'CU-VI-RBC-2025'!$B$7:$J$390,8,FALSE)</f>
        <v>#N/A</v>
      </c>
      <c r="M279" s="235" t="e">
        <f t="shared" si="31"/>
        <v>#N/A</v>
      </c>
      <c r="N279" s="241" t="e">
        <f>VLOOKUP($B279,'CU-VI-RBC-2025'!$B$7:$J$390,9,FALSE)</f>
        <v>#N/A</v>
      </c>
      <c r="O279" s="150" t="e">
        <f t="shared" si="32"/>
        <v>#N/A</v>
      </c>
      <c r="P279" s="232" t="str">
        <f>'E-2'!J281</f>
        <v>--</v>
      </c>
      <c r="Q279" s="261" t="e">
        <f>VLOOKUP($B279,'CU-Acute-RBC-2024'!$B$5:$K$265,3,FALSE)</f>
        <v>#N/A</v>
      </c>
      <c r="R279" s="149" t="e">
        <f t="shared" si="33"/>
        <v>#N/A</v>
      </c>
      <c r="S279" s="148" t="str">
        <f>'E-2'!J281</f>
        <v>--</v>
      </c>
      <c r="T279" s="261" t="e">
        <f>VLOOKUP($B279,'CU-Acute-RBC-2024'!$B$5:$K$265,5,FALSE)</f>
        <v>#N/A</v>
      </c>
      <c r="U279" s="149" t="e">
        <f t="shared" si="34"/>
        <v>#N/A</v>
      </c>
    </row>
    <row r="280" spans="2:21">
      <c r="B280" s="239" t="str">
        <f>IF('E-2'!D282="Y",'E-2'!B282,"--")</f>
        <v>--</v>
      </c>
      <c r="C280" s="175" t="str">
        <f>IF('E-2'!D282="Y",'E-2'!C282,"--")</f>
        <v>--</v>
      </c>
      <c r="D280" s="240" t="str">
        <f>IF('E-2'!D282="Y",'E-2'!D282,"--")</f>
        <v>--</v>
      </c>
      <c r="E280" s="240" t="e">
        <f t="shared" si="28"/>
        <v>#N/A</v>
      </c>
      <c r="F280" s="233" t="str">
        <f>'E-2'!G282</f>
        <v>--</v>
      </c>
      <c r="G280" s="241" t="e">
        <f>VLOOKUP($B280,'CU-VI-RBC-2025'!$B$7:$J$390,3,FALSE)</f>
        <v>#N/A</v>
      </c>
      <c r="H280" s="234" t="e">
        <f t="shared" si="29"/>
        <v>#N/A</v>
      </c>
      <c r="I280" s="241" t="e">
        <f>VLOOKUP($B280,'CU-VI-RBC-2025'!$B$7:$J$390,4,FALSE)</f>
        <v>#N/A</v>
      </c>
      <c r="J280" s="150" t="e">
        <f t="shared" si="30"/>
        <v>#N/A</v>
      </c>
      <c r="K280" s="148" t="str">
        <f>'E-2'!I282</f>
        <v>--</v>
      </c>
      <c r="L280" s="241" t="e">
        <f>VLOOKUP($B280,'CU-VI-RBC-2025'!$B$7:$J$390,8,FALSE)</f>
        <v>#N/A</v>
      </c>
      <c r="M280" s="235" t="e">
        <f t="shared" si="31"/>
        <v>#N/A</v>
      </c>
      <c r="N280" s="241" t="e">
        <f>VLOOKUP($B280,'CU-VI-RBC-2025'!$B$7:$J$390,9,FALSE)</f>
        <v>#N/A</v>
      </c>
      <c r="O280" s="150" t="e">
        <f t="shared" si="32"/>
        <v>#N/A</v>
      </c>
      <c r="P280" s="232" t="str">
        <f>'E-2'!J282</f>
        <v>--</v>
      </c>
      <c r="Q280" s="261" t="e">
        <f>VLOOKUP($B280,'CU-Acute-RBC-2024'!$B$5:$K$265,3,FALSE)</f>
        <v>#N/A</v>
      </c>
      <c r="R280" s="149" t="e">
        <f t="shared" si="33"/>
        <v>#N/A</v>
      </c>
      <c r="S280" s="148" t="str">
        <f>'E-2'!J282</f>
        <v>--</v>
      </c>
      <c r="T280" s="261" t="e">
        <f>VLOOKUP($B280,'CU-Acute-RBC-2024'!$B$5:$K$265,5,FALSE)</f>
        <v>#N/A</v>
      </c>
      <c r="U280" s="149" t="e">
        <f t="shared" si="34"/>
        <v>#N/A</v>
      </c>
    </row>
    <row r="281" spans="2:21">
      <c r="B281" s="239" t="str">
        <f>IF('E-2'!D283="Y",'E-2'!B283,"--")</f>
        <v>--</v>
      </c>
      <c r="C281" s="175" t="str">
        <f>IF('E-2'!D283="Y",'E-2'!C283,"--")</f>
        <v>--</v>
      </c>
      <c r="D281" s="240" t="str">
        <f>IF('E-2'!D283="Y",'E-2'!D283,"--")</f>
        <v>--</v>
      </c>
      <c r="E281" s="240" t="e">
        <f t="shared" si="28"/>
        <v>#N/A</v>
      </c>
      <c r="F281" s="233" t="str">
        <f>'E-2'!G283</f>
        <v>--</v>
      </c>
      <c r="G281" s="241" t="e">
        <f>VLOOKUP($B281,'CU-VI-RBC-2025'!$B$7:$J$390,3,FALSE)</f>
        <v>#N/A</v>
      </c>
      <c r="H281" s="234" t="e">
        <f t="shared" si="29"/>
        <v>#N/A</v>
      </c>
      <c r="I281" s="241" t="e">
        <f>VLOOKUP($B281,'CU-VI-RBC-2025'!$B$7:$J$390,4,FALSE)</f>
        <v>#N/A</v>
      </c>
      <c r="J281" s="150" t="e">
        <f t="shared" si="30"/>
        <v>#N/A</v>
      </c>
      <c r="K281" s="148" t="str">
        <f>'E-2'!I283</f>
        <v>--</v>
      </c>
      <c r="L281" s="241" t="e">
        <f>VLOOKUP($B281,'CU-VI-RBC-2025'!$B$7:$J$390,8,FALSE)</f>
        <v>#N/A</v>
      </c>
      <c r="M281" s="235" t="e">
        <f t="shared" si="31"/>
        <v>#N/A</v>
      </c>
      <c r="N281" s="241" t="e">
        <f>VLOOKUP($B281,'CU-VI-RBC-2025'!$B$7:$J$390,9,FALSE)</f>
        <v>#N/A</v>
      </c>
      <c r="O281" s="150" t="e">
        <f t="shared" si="32"/>
        <v>#N/A</v>
      </c>
      <c r="P281" s="232" t="str">
        <f>'E-2'!J283</f>
        <v>--</v>
      </c>
      <c r="Q281" s="261" t="e">
        <f>VLOOKUP($B281,'CU-Acute-RBC-2024'!$B$5:$K$265,3,FALSE)</f>
        <v>#N/A</v>
      </c>
      <c r="R281" s="149" t="e">
        <f t="shared" si="33"/>
        <v>#N/A</v>
      </c>
      <c r="S281" s="148" t="str">
        <f>'E-2'!J283</f>
        <v>--</v>
      </c>
      <c r="T281" s="261" t="e">
        <f>VLOOKUP($B281,'CU-Acute-RBC-2024'!$B$5:$K$265,5,FALSE)</f>
        <v>#N/A</v>
      </c>
      <c r="U281" s="149" t="e">
        <f t="shared" si="34"/>
        <v>#N/A</v>
      </c>
    </row>
    <row r="282" spans="2:21">
      <c r="B282" s="239" t="str">
        <f>IF('E-2'!D284="Y",'E-2'!B284,"--")</f>
        <v>--</v>
      </c>
      <c r="C282" s="175" t="str">
        <f>IF('E-2'!D284="Y",'E-2'!C284,"--")</f>
        <v>--</v>
      </c>
      <c r="D282" s="240" t="str">
        <f>IF('E-2'!D284="Y",'E-2'!D284,"--")</f>
        <v>--</v>
      </c>
      <c r="E282" s="240" t="e">
        <f t="shared" si="28"/>
        <v>#N/A</v>
      </c>
      <c r="F282" s="233" t="str">
        <f>'E-2'!G284</f>
        <v>--</v>
      </c>
      <c r="G282" s="241" t="e">
        <f>VLOOKUP($B282,'CU-VI-RBC-2025'!$B$7:$J$390,3,FALSE)</f>
        <v>#N/A</v>
      </c>
      <c r="H282" s="234" t="e">
        <f t="shared" si="29"/>
        <v>#N/A</v>
      </c>
      <c r="I282" s="241" t="e">
        <f>VLOOKUP($B282,'CU-VI-RBC-2025'!$B$7:$J$390,4,FALSE)</f>
        <v>#N/A</v>
      </c>
      <c r="J282" s="150" t="e">
        <f t="shared" si="30"/>
        <v>#N/A</v>
      </c>
      <c r="K282" s="148" t="str">
        <f>'E-2'!I284</f>
        <v>--</v>
      </c>
      <c r="L282" s="241" t="e">
        <f>VLOOKUP($B282,'CU-VI-RBC-2025'!$B$7:$J$390,8,FALSE)</f>
        <v>#N/A</v>
      </c>
      <c r="M282" s="235" t="e">
        <f t="shared" si="31"/>
        <v>#N/A</v>
      </c>
      <c r="N282" s="241" t="e">
        <f>VLOOKUP($B282,'CU-VI-RBC-2025'!$B$7:$J$390,9,FALSE)</f>
        <v>#N/A</v>
      </c>
      <c r="O282" s="150" t="e">
        <f t="shared" si="32"/>
        <v>#N/A</v>
      </c>
      <c r="P282" s="232" t="str">
        <f>'E-2'!J284</f>
        <v>--</v>
      </c>
      <c r="Q282" s="261" t="e">
        <f>VLOOKUP($B282,'CU-Acute-RBC-2024'!$B$5:$K$265,3,FALSE)</f>
        <v>#N/A</v>
      </c>
      <c r="R282" s="149" t="e">
        <f t="shared" si="33"/>
        <v>#N/A</v>
      </c>
      <c r="S282" s="148" t="str">
        <f>'E-2'!J284</f>
        <v>--</v>
      </c>
      <c r="T282" s="261" t="e">
        <f>VLOOKUP($B282,'CU-Acute-RBC-2024'!$B$5:$K$265,5,FALSE)</f>
        <v>#N/A</v>
      </c>
      <c r="U282" s="149" t="e">
        <f t="shared" si="34"/>
        <v>#N/A</v>
      </c>
    </row>
    <row r="283" spans="2:21">
      <c r="B283" s="239" t="str">
        <f>IF('E-2'!D285="Y",'E-2'!B285,"--")</f>
        <v>--</v>
      </c>
      <c r="C283" s="175" t="str">
        <f>IF('E-2'!D285="Y",'E-2'!C285,"--")</f>
        <v>--</v>
      </c>
      <c r="D283" s="240" t="str">
        <f>IF('E-2'!D285="Y",'E-2'!D285,"--")</f>
        <v>--</v>
      </c>
      <c r="E283" s="240" t="e">
        <f t="shared" si="28"/>
        <v>#N/A</v>
      </c>
      <c r="F283" s="233" t="str">
        <f>'E-2'!G285</f>
        <v>--</v>
      </c>
      <c r="G283" s="241" t="e">
        <f>VLOOKUP($B283,'CU-VI-RBC-2025'!$B$7:$J$390,3,FALSE)</f>
        <v>#N/A</v>
      </c>
      <c r="H283" s="234" t="e">
        <f t="shared" si="29"/>
        <v>#N/A</v>
      </c>
      <c r="I283" s="241" t="e">
        <f>VLOOKUP($B283,'CU-VI-RBC-2025'!$B$7:$J$390,4,FALSE)</f>
        <v>#N/A</v>
      </c>
      <c r="J283" s="150" t="e">
        <f t="shared" si="30"/>
        <v>#N/A</v>
      </c>
      <c r="K283" s="148" t="str">
        <f>'E-2'!I285</f>
        <v>--</v>
      </c>
      <c r="L283" s="241" t="e">
        <f>VLOOKUP($B283,'CU-VI-RBC-2025'!$B$7:$J$390,8,FALSE)</f>
        <v>#N/A</v>
      </c>
      <c r="M283" s="235" t="e">
        <f t="shared" si="31"/>
        <v>#N/A</v>
      </c>
      <c r="N283" s="241" t="e">
        <f>VLOOKUP($B283,'CU-VI-RBC-2025'!$B$7:$J$390,9,FALSE)</f>
        <v>#N/A</v>
      </c>
      <c r="O283" s="150" t="e">
        <f t="shared" si="32"/>
        <v>#N/A</v>
      </c>
      <c r="P283" s="232" t="str">
        <f>'E-2'!J285</f>
        <v>--</v>
      </c>
      <c r="Q283" s="261" t="e">
        <f>VLOOKUP($B283,'CU-Acute-RBC-2024'!$B$5:$K$265,3,FALSE)</f>
        <v>#N/A</v>
      </c>
      <c r="R283" s="149" t="e">
        <f t="shared" si="33"/>
        <v>#N/A</v>
      </c>
      <c r="S283" s="148" t="str">
        <f>'E-2'!J285</f>
        <v>--</v>
      </c>
      <c r="T283" s="261" t="e">
        <f>VLOOKUP($B283,'CU-Acute-RBC-2024'!$B$5:$K$265,5,FALSE)</f>
        <v>#N/A</v>
      </c>
      <c r="U283" s="149" t="e">
        <f t="shared" si="34"/>
        <v>#N/A</v>
      </c>
    </row>
    <row r="284" spans="2:21">
      <c r="B284" s="239" t="str">
        <f>IF('E-2'!D286="Y",'E-2'!B286,"--")</f>
        <v>--</v>
      </c>
      <c r="C284" s="175" t="str">
        <f>IF('E-2'!D286="Y",'E-2'!C286,"--")</f>
        <v>--</v>
      </c>
      <c r="D284" s="240" t="str">
        <f>IF('E-2'!D286="Y",'E-2'!D286,"--")</f>
        <v>--</v>
      </c>
      <c r="E284" s="240" t="e">
        <f t="shared" si="28"/>
        <v>#N/A</v>
      </c>
      <c r="F284" s="233" t="str">
        <f>'E-2'!G286</f>
        <v>--</v>
      </c>
      <c r="G284" s="241" t="e">
        <f>VLOOKUP($B284,'CU-VI-RBC-2025'!$B$7:$J$390,3,FALSE)</f>
        <v>#N/A</v>
      </c>
      <c r="H284" s="234" t="e">
        <f t="shared" si="29"/>
        <v>#N/A</v>
      </c>
      <c r="I284" s="241" t="e">
        <f>VLOOKUP($B284,'CU-VI-RBC-2025'!$B$7:$J$390,4,FALSE)</f>
        <v>#N/A</v>
      </c>
      <c r="J284" s="150" t="e">
        <f t="shared" si="30"/>
        <v>#N/A</v>
      </c>
      <c r="K284" s="148" t="str">
        <f>'E-2'!I286</f>
        <v>--</v>
      </c>
      <c r="L284" s="241" t="e">
        <f>VLOOKUP($B284,'CU-VI-RBC-2025'!$B$7:$J$390,8,FALSE)</f>
        <v>#N/A</v>
      </c>
      <c r="M284" s="235" t="e">
        <f t="shared" si="31"/>
        <v>#N/A</v>
      </c>
      <c r="N284" s="241" t="e">
        <f>VLOOKUP($B284,'CU-VI-RBC-2025'!$B$7:$J$390,9,FALSE)</f>
        <v>#N/A</v>
      </c>
      <c r="O284" s="150" t="e">
        <f t="shared" si="32"/>
        <v>#N/A</v>
      </c>
      <c r="P284" s="232" t="str">
        <f>'E-2'!J286</f>
        <v>--</v>
      </c>
      <c r="Q284" s="261" t="e">
        <f>VLOOKUP($B284,'CU-Acute-RBC-2024'!$B$5:$K$265,3,FALSE)</f>
        <v>#N/A</v>
      </c>
      <c r="R284" s="149" t="e">
        <f t="shared" si="33"/>
        <v>#N/A</v>
      </c>
      <c r="S284" s="148" t="str">
        <f>'E-2'!J286</f>
        <v>--</v>
      </c>
      <c r="T284" s="261" t="e">
        <f>VLOOKUP($B284,'CU-Acute-RBC-2024'!$B$5:$K$265,5,FALSE)</f>
        <v>#N/A</v>
      </c>
      <c r="U284" s="149" t="e">
        <f t="shared" si="34"/>
        <v>#N/A</v>
      </c>
    </row>
    <row r="285" spans="2:21">
      <c r="B285" s="239" t="str">
        <f>IF('E-2'!D287="Y",'E-2'!B287,"--")</f>
        <v>--</v>
      </c>
      <c r="C285" s="175" t="str">
        <f>IF('E-2'!D287="Y",'E-2'!C287,"--")</f>
        <v>--</v>
      </c>
      <c r="D285" s="240" t="str">
        <f>IF('E-2'!D287="Y",'E-2'!D287,"--")</f>
        <v>--</v>
      </c>
      <c r="E285" s="240" t="e">
        <f t="shared" si="28"/>
        <v>#N/A</v>
      </c>
      <c r="F285" s="233" t="str">
        <f>'E-2'!G287</f>
        <v>--</v>
      </c>
      <c r="G285" s="241" t="e">
        <f>VLOOKUP($B285,'CU-VI-RBC-2025'!$B$7:$J$390,3,FALSE)</f>
        <v>#N/A</v>
      </c>
      <c r="H285" s="234" t="e">
        <f t="shared" si="29"/>
        <v>#N/A</v>
      </c>
      <c r="I285" s="241" t="e">
        <f>VLOOKUP($B285,'CU-VI-RBC-2025'!$B$7:$J$390,4,FALSE)</f>
        <v>#N/A</v>
      </c>
      <c r="J285" s="150" t="e">
        <f t="shared" si="30"/>
        <v>#N/A</v>
      </c>
      <c r="K285" s="148" t="str">
        <f>'E-2'!I287</f>
        <v>--</v>
      </c>
      <c r="L285" s="241" t="e">
        <f>VLOOKUP($B285,'CU-VI-RBC-2025'!$B$7:$J$390,8,FALSE)</f>
        <v>#N/A</v>
      </c>
      <c r="M285" s="235" t="e">
        <f t="shared" si="31"/>
        <v>#N/A</v>
      </c>
      <c r="N285" s="241" t="e">
        <f>VLOOKUP($B285,'CU-VI-RBC-2025'!$B$7:$J$390,9,FALSE)</f>
        <v>#N/A</v>
      </c>
      <c r="O285" s="150" t="e">
        <f t="shared" si="32"/>
        <v>#N/A</v>
      </c>
      <c r="P285" s="232" t="str">
        <f>'E-2'!J287</f>
        <v>--</v>
      </c>
      <c r="Q285" s="261" t="e">
        <f>VLOOKUP($B285,'CU-Acute-RBC-2024'!$B$5:$K$265,3,FALSE)</f>
        <v>#N/A</v>
      </c>
      <c r="R285" s="149" t="e">
        <f t="shared" si="33"/>
        <v>#N/A</v>
      </c>
      <c r="S285" s="148" t="str">
        <f>'E-2'!J287</f>
        <v>--</v>
      </c>
      <c r="T285" s="261" t="e">
        <f>VLOOKUP($B285,'CU-Acute-RBC-2024'!$B$5:$K$265,5,FALSE)</f>
        <v>#N/A</v>
      </c>
      <c r="U285" s="149" t="e">
        <f t="shared" si="34"/>
        <v>#N/A</v>
      </c>
    </row>
    <row r="286" spans="2:21">
      <c r="B286" s="239" t="str">
        <f>IF('E-2'!D288="Y",'E-2'!B288,"--")</f>
        <v>--</v>
      </c>
      <c r="C286" s="175" t="str">
        <f>IF('E-2'!D288="Y",'E-2'!C288,"--")</f>
        <v>--</v>
      </c>
      <c r="D286" s="240" t="str">
        <f>IF('E-2'!D288="Y",'E-2'!D288,"--")</f>
        <v>--</v>
      </c>
      <c r="E286" s="240" t="e">
        <f t="shared" si="28"/>
        <v>#N/A</v>
      </c>
      <c r="F286" s="233" t="str">
        <f>'E-2'!G288</f>
        <v>--</v>
      </c>
      <c r="G286" s="241" t="e">
        <f>VLOOKUP($B286,'CU-VI-RBC-2025'!$B$7:$J$390,3,FALSE)</f>
        <v>#N/A</v>
      </c>
      <c r="H286" s="234" t="e">
        <f t="shared" si="29"/>
        <v>#N/A</v>
      </c>
      <c r="I286" s="241" t="e">
        <f>VLOOKUP($B286,'CU-VI-RBC-2025'!$B$7:$J$390,4,FALSE)</f>
        <v>#N/A</v>
      </c>
      <c r="J286" s="150" t="e">
        <f t="shared" si="30"/>
        <v>#N/A</v>
      </c>
      <c r="K286" s="148" t="str">
        <f>'E-2'!I288</f>
        <v>--</v>
      </c>
      <c r="L286" s="241" t="e">
        <f>VLOOKUP($B286,'CU-VI-RBC-2025'!$B$7:$J$390,8,FALSE)</f>
        <v>#N/A</v>
      </c>
      <c r="M286" s="235" t="e">
        <f t="shared" si="31"/>
        <v>#N/A</v>
      </c>
      <c r="N286" s="241" t="e">
        <f>VLOOKUP($B286,'CU-VI-RBC-2025'!$B$7:$J$390,9,FALSE)</f>
        <v>#N/A</v>
      </c>
      <c r="O286" s="150" t="e">
        <f t="shared" si="32"/>
        <v>#N/A</v>
      </c>
      <c r="P286" s="232" t="str">
        <f>'E-2'!J288</f>
        <v>--</v>
      </c>
      <c r="Q286" s="261" t="e">
        <f>VLOOKUP($B286,'CU-Acute-RBC-2024'!$B$5:$K$265,3,FALSE)</f>
        <v>#N/A</v>
      </c>
      <c r="R286" s="149" t="e">
        <f t="shared" si="33"/>
        <v>#N/A</v>
      </c>
      <c r="S286" s="148" t="str">
        <f>'E-2'!J288</f>
        <v>--</v>
      </c>
      <c r="T286" s="261" t="e">
        <f>VLOOKUP($B286,'CU-Acute-RBC-2024'!$B$5:$K$265,5,FALSE)</f>
        <v>#N/A</v>
      </c>
      <c r="U286" s="149" t="e">
        <f t="shared" si="34"/>
        <v>#N/A</v>
      </c>
    </row>
    <row r="287" spans="2:21">
      <c r="B287" s="239" t="str">
        <f>IF('E-2'!D289="Y",'E-2'!B289,"--")</f>
        <v>--</v>
      </c>
      <c r="C287" s="175" t="str">
        <f>IF('E-2'!D289="Y",'E-2'!C289,"--")</f>
        <v>--</v>
      </c>
      <c r="D287" s="240" t="str">
        <f>IF('E-2'!D289="Y",'E-2'!D289,"--")</f>
        <v>--</v>
      </c>
      <c r="E287" s="240" t="e">
        <f t="shared" si="28"/>
        <v>#N/A</v>
      </c>
      <c r="F287" s="233" t="str">
        <f>'E-2'!G289</f>
        <v>--</v>
      </c>
      <c r="G287" s="241" t="e">
        <f>VLOOKUP($B287,'CU-VI-RBC-2025'!$B$7:$J$390,3,FALSE)</f>
        <v>#N/A</v>
      </c>
      <c r="H287" s="234" t="e">
        <f t="shared" si="29"/>
        <v>#N/A</v>
      </c>
      <c r="I287" s="241" t="e">
        <f>VLOOKUP($B287,'CU-VI-RBC-2025'!$B$7:$J$390,4,FALSE)</f>
        <v>#N/A</v>
      </c>
      <c r="J287" s="150" t="e">
        <f t="shared" si="30"/>
        <v>#N/A</v>
      </c>
      <c r="K287" s="148" t="str">
        <f>'E-2'!I289</f>
        <v>--</v>
      </c>
      <c r="L287" s="241" t="e">
        <f>VLOOKUP($B287,'CU-VI-RBC-2025'!$B$7:$J$390,8,FALSE)</f>
        <v>#N/A</v>
      </c>
      <c r="M287" s="235" t="e">
        <f t="shared" si="31"/>
        <v>#N/A</v>
      </c>
      <c r="N287" s="241" t="e">
        <f>VLOOKUP($B287,'CU-VI-RBC-2025'!$B$7:$J$390,9,FALSE)</f>
        <v>#N/A</v>
      </c>
      <c r="O287" s="150" t="e">
        <f t="shared" si="32"/>
        <v>#N/A</v>
      </c>
      <c r="P287" s="232" t="str">
        <f>'E-2'!J289</f>
        <v>--</v>
      </c>
      <c r="Q287" s="261" t="e">
        <f>VLOOKUP($B287,'CU-Acute-RBC-2024'!$B$5:$K$265,3,FALSE)</f>
        <v>#N/A</v>
      </c>
      <c r="R287" s="149" t="e">
        <f t="shared" si="33"/>
        <v>#N/A</v>
      </c>
      <c r="S287" s="148" t="str">
        <f>'E-2'!J289</f>
        <v>--</v>
      </c>
      <c r="T287" s="261" t="e">
        <f>VLOOKUP($B287,'CU-Acute-RBC-2024'!$B$5:$K$265,5,FALSE)</f>
        <v>#N/A</v>
      </c>
      <c r="U287" s="149" t="e">
        <f t="shared" si="34"/>
        <v>#N/A</v>
      </c>
    </row>
    <row r="288" spans="2:21">
      <c r="B288" s="239" t="str">
        <f>IF('E-2'!D290="Y",'E-2'!B290,"--")</f>
        <v>--</v>
      </c>
      <c r="C288" s="175" t="str">
        <f>IF('E-2'!D290="Y",'E-2'!C290,"--")</f>
        <v>--</v>
      </c>
      <c r="D288" s="240" t="str">
        <f>IF('E-2'!D290="Y",'E-2'!D290,"--")</f>
        <v>--</v>
      </c>
      <c r="E288" s="240" t="e">
        <f t="shared" si="28"/>
        <v>#N/A</v>
      </c>
      <c r="F288" s="233" t="str">
        <f>'E-2'!G290</f>
        <v>--</v>
      </c>
      <c r="G288" s="241" t="e">
        <f>VLOOKUP($B288,'CU-VI-RBC-2025'!$B$7:$J$390,3,FALSE)</f>
        <v>#N/A</v>
      </c>
      <c r="H288" s="234" t="e">
        <f t="shared" si="29"/>
        <v>#N/A</v>
      </c>
      <c r="I288" s="241" t="e">
        <f>VLOOKUP($B288,'CU-VI-RBC-2025'!$B$7:$J$390,4,FALSE)</f>
        <v>#N/A</v>
      </c>
      <c r="J288" s="150" t="e">
        <f t="shared" si="30"/>
        <v>#N/A</v>
      </c>
      <c r="K288" s="148" t="str">
        <f>'E-2'!I290</f>
        <v>--</v>
      </c>
      <c r="L288" s="241" t="e">
        <f>VLOOKUP($B288,'CU-VI-RBC-2025'!$B$7:$J$390,8,FALSE)</f>
        <v>#N/A</v>
      </c>
      <c r="M288" s="235" t="e">
        <f t="shared" si="31"/>
        <v>#N/A</v>
      </c>
      <c r="N288" s="241" t="e">
        <f>VLOOKUP($B288,'CU-VI-RBC-2025'!$B$7:$J$390,9,FALSE)</f>
        <v>#N/A</v>
      </c>
      <c r="O288" s="150" t="e">
        <f t="shared" si="32"/>
        <v>#N/A</v>
      </c>
      <c r="P288" s="232" t="str">
        <f>'E-2'!J290</f>
        <v>--</v>
      </c>
      <c r="Q288" s="261" t="e">
        <f>VLOOKUP($B288,'CU-Acute-RBC-2024'!$B$5:$K$265,3,FALSE)</f>
        <v>#N/A</v>
      </c>
      <c r="R288" s="149" t="e">
        <f t="shared" si="33"/>
        <v>#N/A</v>
      </c>
      <c r="S288" s="148" t="str">
        <f>'E-2'!J290</f>
        <v>--</v>
      </c>
      <c r="T288" s="261" t="e">
        <f>VLOOKUP($B288,'CU-Acute-RBC-2024'!$B$5:$K$265,5,FALSE)</f>
        <v>#N/A</v>
      </c>
      <c r="U288" s="149" t="e">
        <f t="shared" si="34"/>
        <v>#N/A</v>
      </c>
    </row>
    <row r="289" spans="2:21">
      <c r="B289" s="239" t="str">
        <f>IF('E-2'!D291="Y",'E-2'!B291,"--")</f>
        <v>--</v>
      </c>
      <c r="C289" s="175" t="str">
        <f>IF('E-2'!D291="Y",'E-2'!C291,"--")</f>
        <v>--</v>
      </c>
      <c r="D289" s="240" t="str">
        <f>IF('E-2'!D291="Y",'E-2'!D291,"--")</f>
        <v>--</v>
      </c>
      <c r="E289" s="240" t="e">
        <f t="shared" si="28"/>
        <v>#N/A</v>
      </c>
      <c r="F289" s="233" t="str">
        <f>'E-2'!G291</f>
        <v>--</v>
      </c>
      <c r="G289" s="241" t="e">
        <f>VLOOKUP($B289,'CU-VI-RBC-2025'!$B$7:$J$390,3,FALSE)</f>
        <v>#N/A</v>
      </c>
      <c r="H289" s="234" t="e">
        <f t="shared" si="29"/>
        <v>#N/A</v>
      </c>
      <c r="I289" s="241" t="e">
        <f>VLOOKUP($B289,'CU-VI-RBC-2025'!$B$7:$J$390,4,FALSE)</f>
        <v>#N/A</v>
      </c>
      <c r="J289" s="150" t="e">
        <f t="shared" si="30"/>
        <v>#N/A</v>
      </c>
      <c r="K289" s="148" t="str">
        <f>'E-2'!I291</f>
        <v>--</v>
      </c>
      <c r="L289" s="241" t="e">
        <f>VLOOKUP($B289,'CU-VI-RBC-2025'!$B$7:$J$390,8,FALSE)</f>
        <v>#N/A</v>
      </c>
      <c r="M289" s="235" t="e">
        <f t="shared" si="31"/>
        <v>#N/A</v>
      </c>
      <c r="N289" s="241" t="e">
        <f>VLOOKUP($B289,'CU-VI-RBC-2025'!$B$7:$J$390,9,FALSE)</f>
        <v>#N/A</v>
      </c>
      <c r="O289" s="150" t="e">
        <f t="shared" si="32"/>
        <v>#N/A</v>
      </c>
      <c r="P289" s="232" t="str">
        <f>'E-2'!J291</f>
        <v>--</v>
      </c>
      <c r="Q289" s="261" t="e">
        <f>VLOOKUP($B289,'CU-Acute-RBC-2024'!$B$5:$K$265,3,FALSE)</f>
        <v>#N/A</v>
      </c>
      <c r="R289" s="149" t="e">
        <f t="shared" si="33"/>
        <v>#N/A</v>
      </c>
      <c r="S289" s="148" t="str">
        <f>'E-2'!J291</f>
        <v>--</v>
      </c>
      <c r="T289" s="261" t="e">
        <f>VLOOKUP($B289,'CU-Acute-RBC-2024'!$B$5:$K$265,5,FALSE)</f>
        <v>#N/A</v>
      </c>
      <c r="U289" s="149" t="e">
        <f t="shared" si="34"/>
        <v>#N/A</v>
      </c>
    </row>
    <row r="290" spans="2:21">
      <c r="B290" s="239" t="str">
        <f>IF('E-2'!D292="Y",'E-2'!B292,"--")</f>
        <v>--</v>
      </c>
      <c r="C290" s="175" t="str">
        <f>IF('E-2'!D292="Y",'E-2'!C292,"--")</f>
        <v>--</v>
      </c>
      <c r="D290" s="240" t="str">
        <f>IF('E-2'!D292="Y",'E-2'!D292,"--")</f>
        <v>--</v>
      </c>
      <c r="E290" s="240" t="e">
        <f t="shared" si="28"/>
        <v>#N/A</v>
      </c>
      <c r="F290" s="233" t="str">
        <f>'E-2'!G292</f>
        <v>--</v>
      </c>
      <c r="G290" s="241" t="e">
        <f>VLOOKUP($B290,'CU-VI-RBC-2025'!$B$7:$J$390,3,FALSE)</f>
        <v>#N/A</v>
      </c>
      <c r="H290" s="234" t="e">
        <f t="shared" si="29"/>
        <v>#N/A</v>
      </c>
      <c r="I290" s="241" t="e">
        <f>VLOOKUP($B290,'CU-VI-RBC-2025'!$B$7:$J$390,4,FALSE)</f>
        <v>#N/A</v>
      </c>
      <c r="J290" s="150" t="e">
        <f t="shared" si="30"/>
        <v>#N/A</v>
      </c>
      <c r="K290" s="148" t="str">
        <f>'E-2'!I292</f>
        <v>--</v>
      </c>
      <c r="L290" s="241" t="e">
        <f>VLOOKUP($B290,'CU-VI-RBC-2025'!$B$7:$J$390,8,FALSE)</f>
        <v>#N/A</v>
      </c>
      <c r="M290" s="235" t="e">
        <f t="shared" si="31"/>
        <v>#N/A</v>
      </c>
      <c r="N290" s="241" t="e">
        <f>VLOOKUP($B290,'CU-VI-RBC-2025'!$B$7:$J$390,9,FALSE)</f>
        <v>#N/A</v>
      </c>
      <c r="O290" s="150" t="e">
        <f t="shared" si="32"/>
        <v>#N/A</v>
      </c>
      <c r="P290" s="232" t="str">
        <f>'E-2'!J292</f>
        <v>--</v>
      </c>
      <c r="Q290" s="261" t="e">
        <f>VLOOKUP($B290,'CU-Acute-RBC-2024'!$B$5:$K$265,3,FALSE)</f>
        <v>#N/A</v>
      </c>
      <c r="R290" s="149" t="e">
        <f t="shared" si="33"/>
        <v>#N/A</v>
      </c>
      <c r="S290" s="148" t="str">
        <f>'E-2'!J292</f>
        <v>--</v>
      </c>
      <c r="T290" s="261" t="e">
        <f>VLOOKUP($B290,'CU-Acute-RBC-2024'!$B$5:$K$265,5,FALSE)</f>
        <v>#N/A</v>
      </c>
      <c r="U290" s="149" t="e">
        <f t="shared" si="34"/>
        <v>#N/A</v>
      </c>
    </row>
    <row r="291" spans="2:21">
      <c r="B291" s="239" t="str">
        <f>IF('E-2'!D293="Y",'E-2'!B293,"--")</f>
        <v>--</v>
      </c>
      <c r="C291" s="175" t="str">
        <f>IF('E-2'!D293="Y",'E-2'!C293,"--")</f>
        <v>--</v>
      </c>
      <c r="D291" s="240" t="str">
        <f>IF('E-2'!D293="Y",'E-2'!D293,"--")</f>
        <v>--</v>
      </c>
      <c r="E291" s="240" t="e">
        <f t="shared" si="28"/>
        <v>#N/A</v>
      </c>
      <c r="F291" s="233" t="str">
        <f>'E-2'!G293</f>
        <v>--</v>
      </c>
      <c r="G291" s="241" t="e">
        <f>VLOOKUP($B291,'CU-VI-RBC-2025'!$B$7:$J$390,3,FALSE)</f>
        <v>#N/A</v>
      </c>
      <c r="H291" s="234" t="e">
        <f t="shared" si="29"/>
        <v>#N/A</v>
      </c>
      <c r="I291" s="241" t="e">
        <f>VLOOKUP($B291,'CU-VI-RBC-2025'!$B$7:$J$390,4,FALSE)</f>
        <v>#N/A</v>
      </c>
      <c r="J291" s="150" t="e">
        <f t="shared" si="30"/>
        <v>#N/A</v>
      </c>
      <c r="K291" s="148" t="str">
        <f>'E-2'!I293</f>
        <v>--</v>
      </c>
      <c r="L291" s="241" t="e">
        <f>VLOOKUP($B291,'CU-VI-RBC-2025'!$B$7:$J$390,8,FALSE)</f>
        <v>#N/A</v>
      </c>
      <c r="M291" s="235" t="e">
        <f t="shared" si="31"/>
        <v>#N/A</v>
      </c>
      <c r="N291" s="241" t="e">
        <f>VLOOKUP($B291,'CU-VI-RBC-2025'!$B$7:$J$390,9,FALSE)</f>
        <v>#N/A</v>
      </c>
      <c r="O291" s="150" t="e">
        <f t="shared" si="32"/>
        <v>#N/A</v>
      </c>
      <c r="P291" s="232" t="str">
        <f>'E-2'!J293</f>
        <v>--</v>
      </c>
      <c r="Q291" s="261" t="e">
        <f>VLOOKUP($B291,'CU-Acute-RBC-2024'!$B$5:$K$265,3,FALSE)</f>
        <v>#N/A</v>
      </c>
      <c r="R291" s="149" t="e">
        <f t="shared" si="33"/>
        <v>#N/A</v>
      </c>
      <c r="S291" s="148" t="str">
        <f>'E-2'!J293</f>
        <v>--</v>
      </c>
      <c r="T291" s="261" t="e">
        <f>VLOOKUP($B291,'CU-Acute-RBC-2024'!$B$5:$K$265,5,FALSE)</f>
        <v>#N/A</v>
      </c>
      <c r="U291" s="149" t="e">
        <f t="shared" si="34"/>
        <v>#N/A</v>
      </c>
    </row>
    <row r="292" spans="2:21">
      <c r="B292" s="239" t="str">
        <f>IF('E-2'!D294="Y",'E-2'!B294,"--")</f>
        <v>--</v>
      </c>
      <c r="C292" s="175" t="str">
        <f>IF('E-2'!D294="Y",'E-2'!C294,"--")</f>
        <v>--</v>
      </c>
      <c r="D292" s="240" t="str">
        <f>IF('E-2'!D294="Y",'E-2'!D294,"--")</f>
        <v>--</v>
      </c>
      <c r="E292" s="240" t="e">
        <f t="shared" si="28"/>
        <v>#N/A</v>
      </c>
      <c r="F292" s="233" t="str">
        <f>'E-2'!G294</f>
        <v>--</v>
      </c>
      <c r="G292" s="241" t="e">
        <f>VLOOKUP($B292,'CU-VI-RBC-2025'!$B$7:$J$390,3,FALSE)</f>
        <v>#N/A</v>
      </c>
      <c r="H292" s="234" t="e">
        <f t="shared" si="29"/>
        <v>#N/A</v>
      </c>
      <c r="I292" s="241" t="e">
        <f>VLOOKUP($B292,'CU-VI-RBC-2025'!$B$7:$J$390,4,FALSE)</f>
        <v>#N/A</v>
      </c>
      <c r="J292" s="150" t="e">
        <f t="shared" si="30"/>
        <v>#N/A</v>
      </c>
      <c r="K292" s="148" t="str">
        <f>'E-2'!I294</f>
        <v>--</v>
      </c>
      <c r="L292" s="241" t="e">
        <f>VLOOKUP($B292,'CU-VI-RBC-2025'!$B$7:$J$390,8,FALSE)</f>
        <v>#N/A</v>
      </c>
      <c r="M292" s="235" t="e">
        <f t="shared" si="31"/>
        <v>#N/A</v>
      </c>
      <c r="N292" s="241" t="e">
        <f>VLOOKUP($B292,'CU-VI-RBC-2025'!$B$7:$J$390,9,FALSE)</f>
        <v>#N/A</v>
      </c>
      <c r="O292" s="150" t="e">
        <f t="shared" si="32"/>
        <v>#N/A</v>
      </c>
      <c r="P292" s="232" t="str">
        <f>'E-2'!J294</f>
        <v>--</v>
      </c>
      <c r="Q292" s="261" t="e">
        <f>VLOOKUP($B292,'CU-Acute-RBC-2024'!$B$5:$K$265,3,FALSE)</f>
        <v>#N/A</v>
      </c>
      <c r="R292" s="149" t="e">
        <f t="shared" si="33"/>
        <v>#N/A</v>
      </c>
      <c r="S292" s="148" t="str">
        <f>'E-2'!J294</f>
        <v>--</v>
      </c>
      <c r="T292" s="261" t="e">
        <f>VLOOKUP($B292,'CU-Acute-RBC-2024'!$B$5:$K$265,5,FALSE)</f>
        <v>#N/A</v>
      </c>
      <c r="U292" s="149" t="e">
        <f t="shared" si="34"/>
        <v>#N/A</v>
      </c>
    </row>
    <row r="293" spans="2:21">
      <c r="B293" s="239" t="str">
        <f>IF('E-2'!D295="Y",'E-2'!B295,"--")</f>
        <v>--</v>
      </c>
      <c r="C293" s="175" t="str">
        <f>IF('E-2'!D295="Y",'E-2'!C295,"--")</f>
        <v>--</v>
      </c>
      <c r="D293" s="240" t="str">
        <f>IF('E-2'!D295="Y",'E-2'!D295,"--")</f>
        <v>--</v>
      </c>
      <c r="E293" s="240" t="e">
        <f t="shared" si="28"/>
        <v>#N/A</v>
      </c>
      <c r="F293" s="233" t="str">
        <f>'E-2'!G295</f>
        <v>--</v>
      </c>
      <c r="G293" s="241" t="e">
        <f>VLOOKUP($B293,'CU-VI-RBC-2025'!$B$7:$J$390,3,FALSE)</f>
        <v>#N/A</v>
      </c>
      <c r="H293" s="234" t="e">
        <f t="shared" si="29"/>
        <v>#N/A</v>
      </c>
      <c r="I293" s="241" t="e">
        <f>VLOOKUP($B293,'CU-VI-RBC-2025'!$B$7:$J$390,4,FALSE)</f>
        <v>#N/A</v>
      </c>
      <c r="J293" s="150" t="e">
        <f t="shared" si="30"/>
        <v>#N/A</v>
      </c>
      <c r="K293" s="148" t="str">
        <f>'E-2'!I295</f>
        <v>--</v>
      </c>
      <c r="L293" s="241" t="e">
        <f>VLOOKUP($B293,'CU-VI-RBC-2025'!$B$7:$J$390,8,FALSE)</f>
        <v>#N/A</v>
      </c>
      <c r="M293" s="235" t="e">
        <f t="shared" si="31"/>
        <v>#N/A</v>
      </c>
      <c r="N293" s="241" t="e">
        <f>VLOOKUP($B293,'CU-VI-RBC-2025'!$B$7:$J$390,9,FALSE)</f>
        <v>#N/A</v>
      </c>
      <c r="O293" s="150" t="e">
        <f t="shared" si="32"/>
        <v>#N/A</v>
      </c>
      <c r="P293" s="232" t="str">
        <f>'E-2'!J295</f>
        <v>--</v>
      </c>
      <c r="Q293" s="261" t="e">
        <f>VLOOKUP($B293,'CU-Acute-RBC-2024'!$B$5:$K$265,3,FALSE)</f>
        <v>#N/A</v>
      </c>
      <c r="R293" s="149" t="e">
        <f t="shared" si="33"/>
        <v>#N/A</v>
      </c>
      <c r="S293" s="148" t="str">
        <f>'E-2'!J295</f>
        <v>--</v>
      </c>
      <c r="T293" s="261" t="e">
        <f>VLOOKUP($B293,'CU-Acute-RBC-2024'!$B$5:$K$265,5,FALSE)</f>
        <v>#N/A</v>
      </c>
      <c r="U293" s="149" t="e">
        <f t="shared" si="34"/>
        <v>#N/A</v>
      </c>
    </row>
    <row r="294" spans="2:21">
      <c r="B294" s="239" t="str">
        <f>IF('E-2'!D296="Y",'E-2'!B296,"--")</f>
        <v>--</v>
      </c>
      <c r="C294" s="175" t="str">
        <f>IF('E-2'!D296="Y",'E-2'!C296,"--")</f>
        <v>--</v>
      </c>
      <c r="D294" s="240" t="str">
        <f>IF('E-2'!D296="Y",'E-2'!D296,"--")</f>
        <v>--</v>
      </c>
      <c r="E294" s="240" t="e">
        <f t="shared" si="28"/>
        <v>#N/A</v>
      </c>
      <c r="F294" s="233" t="str">
        <f>'E-2'!G296</f>
        <v>--</v>
      </c>
      <c r="G294" s="241" t="e">
        <f>VLOOKUP($B294,'CU-VI-RBC-2025'!$B$7:$J$390,3,FALSE)</f>
        <v>#N/A</v>
      </c>
      <c r="H294" s="234" t="e">
        <f t="shared" si="29"/>
        <v>#N/A</v>
      </c>
      <c r="I294" s="241" t="e">
        <f>VLOOKUP($B294,'CU-VI-RBC-2025'!$B$7:$J$390,4,FALSE)</f>
        <v>#N/A</v>
      </c>
      <c r="J294" s="150" t="e">
        <f t="shared" si="30"/>
        <v>#N/A</v>
      </c>
      <c r="K294" s="148" t="str">
        <f>'E-2'!I296</f>
        <v>--</v>
      </c>
      <c r="L294" s="241" t="e">
        <f>VLOOKUP($B294,'CU-VI-RBC-2025'!$B$7:$J$390,8,FALSE)</f>
        <v>#N/A</v>
      </c>
      <c r="M294" s="235" t="e">
        <f t="shared" si="31"/>
        <v>#N/A</v>
      </c>
      <c r="N294" s="241" t="e">
        <f>VLOOKUP($B294,'CU-VI-RBC-2025'!$B$7:$J$390,9,FALSE)</f>
        <v>#N/A</v>
      </c>
      <c r="O294" s="150" t="e">
        <f t="shared" si="32"/>
        <v>#N/A</v>
      </c>
      <c r="P294" s="232" t="str">
        <f>'E-2'!J296</f>
        <v>--</v>
      </c>
      <c r="Q294" s="261" t="e">
        <f>VLOOKUP($B294,'CU-Acute-RBC-2024'!$B$5:$K$265,3,FALSE)</f>
        <v>#N/A</v>
      </c>
      <c r="R294" s="149" t="e">
        <f t="shared" si="33"/>
        <v>#N/A</v>
      </c>
      <c r="S294" s="148" t="str">
        <f>'E-2'!J296</f>
        <v>--</v>
      </c>
      <c r="T294" s="261" t="e">
        <f>VLOOKUP($B294,'CU-Acute-RBC-2024'!$B$5:$K$265,5,FALSE)</f>
        <v>#N/A</v>
      </c>
      <c r="U294" s="149" t="e">
        <f t="shared" si="34"/>
        <v>#N/A</v>
      </c>
    </row>
    <row r="295" spans="2:21">
      <c r="B295" s="239" t="str">
        <f>IF('E-2'!D297="Y",'E-2'!B297,"--")</f>
        <v>--</v>
      </c>
      <c r="C295" s="175" t="str">
        <f>IF('E-2'!D297="Y",'E-2'!C297,"--")</f>
        <v>--</v>
      </c>
      <c r="D295" s="240" t="str">
        <f>IF('E-2'!D297="Y",'E-2'!D297,"--")</f>
        <v>--</v>
      </c>
      <c r="E295" s="240" t="e">
        <f t="shared" si="28"/>
        <v>#N/A</v>
      </c>
      <c r="F295" s="233" t="str">
        <f>'E-2'!G297</f>
        <v>--</v>
      </c>
      <c r="G295" s="241" t="e">
        <f>VLOOKUP($B295,'CU-VI-RBC-2025'!$B$7:$J$390,3,FALSE)</f>
        <v>#N/A</v>
      </c>
      <c r="H295" s="234" t="e">
        <f t="shared" si="29"/>
        <v>#N/A</v>
      </c>
      <c r="I295" s="241" t="e">
        <f>VLOOKUP($B295,'CU-VI-RBC-2025'!$B$7:$J$390,4,FALSE)</f>
        <v>#N/A</v>
      </c>
      <c r="J295" s="150" t="e">
        <f t="shared" si="30"/>
        <v>#N/A</v>
      </c>
      <c r="K295" s="148" t="str">
        <f>'E-2'!I297</f>
        <v>--</v>
      </c>
      <c r="L295" s="241" t="e">
        <f>VLOOKUP($B295,'CU-VI-RBC-2025'!$B$7:$J$390,8,FALSE)</f>
        <v>#N/A</v>
      </c>
      <c r="M295" s="235" t="e">
        <f t="shared" si="31"/>
        <v>#N/A</v>
      </c>
      <c r="N295" s="241" t="e">
        <f>VLOOKUP($B295,'CU-VI-RBC-2025'!$B$7:$J$390,9,FALSE)</f>
        <v>#N/A</v>
      </c>
      <c r="O295" s="150" t="e">
        <f t="shared" si="32"/>
        <v>#N/A</v>
      </c>
      <c r="P295" s="232" t="str">
        <f>'E-2'!J297</f>
        <v>--</v>
      </c>
      <c r="Q295" s="261" t="e">
        <f>VLOOKUP($B295,'CU-Acute-RBC-2024'!$B$5:$K$265,3,FALSE)</f>
        <v>#N/A</v>
      </c>
      <c r="R295" s="149" t="e">
        <f t="shared" si="33"/>
        <v>#N/A</v>
      </c>
      <c r="S295" s="148" t="str">
        <f>'E-2'!J297</f>
        <v>--</v>
      </c>
      <c r="T295" s="261" t="e">
        <f>VLOOKUP($B295,'CU-Acute-RBC-2024'!$B$5:$K$265,5,FALSE)</f>
        <v>#N/A</v>
      </c>
      <c r="U295" s="149" t="e">
        <f t="shared" si="34"/>
        <v>#N/A</v>
      </c>
    </row>
    <row r="296" spans="2:21">
      <c r="B296" s="239" t="str">
        <f>IF('E-2'!D298="Y",'E-2'!B298,"--")</f>
        <v>--</v>
      </c>
      <c r="C296" s="175" t="str">
        <f>IF('E-2'!D298="Y",'E-2'!C298,"--")</f>
        <v>--</v>
      </c>
      <c r="D296" s="240" t="str">
        <f>IF('E-2'!D298="Y",'E-2'!D298,"--")</f>
        <v>--</v>
      </c>
      <c r="E296" s="240" t="e">
        <f t="shared" si="28"/>
        <v>#N/A</v>
      </c>
      <c r="F296" s="233" t="str">
        <f>'E-2'!G298</f>
        <v>--</v>
      </c>
      <c r="G296" s="241" t="e">
        <f>VLOOKUP($B296,'CU-VI-RBC-2025'!$B$7:$J$390,3,FALSE)</f>
        <v>#N/A</v>
      </c>
      <c r="H296" s="234" t="e">
        <f t="shared" si="29"/>
        <v>#N/A</v>
      </c>
      <c r="I296" s="241" t="e">
        <f>VLOOKUP($B296,'CU-VI-RBC-2025'!$B$7:$J$390,4,FALSE)</f>
        <v>#N/A</v>
      </c>
      <c r="J296" s="150" t="e">
        <f t="shared" si="30"/>
        <v>#N/A</v>
      </c>
      <c r="K296" s="148" t="str">
        <f>'E-2'!I298</f>
        <v>--</v>
      </c>
      <c r="L296" s="241" t="e">
        <f>VLOOKUP($B296,'CU-VI-RBC-2025'!$B$7:$J$390,8,FALSE)</f>
        <v>#N/A</v>
      </c>
      <c r="M296" s="235" t="e">
        <f t="shared" si="31"/>
        <v>#N/A</v>
      </c>
      <c r="N296" s="241" t="e">
        <f>VLOOKUP($B296,'CU-VI-RBC-2025'!$B$7:$J$390,9,FALSE)</f>
        <v>#N/A</v>
      </c>
      <c r="O296" s="150" t="e">
        <f t="shared" si="32"/>
        <v>#N/A</v>
      </c>
      <c r="P296" s="232" t="str">
        <f>'E-2'!J298</f>
        <v>--</v>
      </c>
      <c r="Q296" s="261" t="e">
        <f>VLOOKUP($B296,'CU-Acute-RBC-2024'!$B$5:$K$265,3,FALSE)</f>
        <v>#N/A</v>
      </c>
      <c r="R296" s="149" t="e">
        <f t="shared" si="33"/>
        <v>#N/A</v>
      </c>
      <c r="S296" s="148" t="str">
        <f>'E-2'!J298</f>
        <v>--</v>
      </c>
      <c r="T296" s="261" t="e">
        <f>VLOOKUP($B296,'CU-Acute-RBC-2024'!$B$5:$K$265,5,FALSE)</f>
        <v>#N/A</v>
      </c>
      <c r="U296" s="149" t="e">
        <f t="shared" si="34"/>
        <v>#N/A</v>
      </c>
    </row>
    <row r="297" spans="2:21">
      <c r="B297" s="239" t="str">
        <f>IF('E-2'!D299="Y",'E-2'!B299,"--")</f>
        <v>--</v>
      </c>
      <c r="C297" s="175" t="str">
        <f>IF('E-2'!D299="Y",'E-2'!C299,"--")</f>
        <v>--</v>
      </c>
      <c r="D297" s="240" t="str">
        <f>IF('E-2'!D299="Y",'E-2'!D299,"--")</f>
        <v>--</v>
      </c>
      <c r="E297" s="240" t="e">
        <f t="shared" si="28"/>
        <v>#N/A</v>
      </c>
      <c r="F297" s="233" t="str">
        <f>'E-2'!G299</f>
        <v>--</v>
      </c>
      <c r="G297" s="241" t="e">
        <f>VLOOKUP($B297,'CU-VI-RBC-2025'!$B$7:$J$390,3,FALSE)</f>
        <v>#N/A</v>
      </c>
      <c r="H297" s="234" t="e">
        <f t="shared" si="29"/>
        <v>#N/A</v>
      </c>
      <c r="I297" s="241" t="e">
        <f>VLOOKUP($B297,'CU-VI-RBC-2025'!$B$7:$J$390,4,FALSE)</f>
        <v>#N/A</v>
      </c>
      <c r="J297" s="150" t="e">
        <f t="shared" si="30"/>
        <v>#N/A</v>
      </c>
      <c r="K297" s="148" t="str">
        <f>'E-2'!I299</f>
        <v>--</v>
      </c>
      <c r="L297" s="241" t="e">
        <f>VLOOKUP($B297,'CU-VI-RBC-2025'!$B$7:$J$390,8,FALSE)</f>
        <v>#N/A</v>
      </c>
      <c r="M297" s="235" t="e">
        <f t="shared" si="31"/>
        <v>#N/A</v>
      </c>
      <c r="N297" s="241" t="e">
        <f>VLOOKUP($B297,'CU-VI-RBC-2025'!$B$7:$J$390,9,FALSE)</f>
        <v>#N/A</v>
      </c>
      <c r="O297" s="150" t="e">
        <f t="shared" si="32"/>
        <v>#N/A</v>
      </c>
      <c r="P297" s="232" t="str">
        <f>'E-2'!J299</f>
        <v>--</v>
      </c>
      <c r="Q297" s="261" t="e">
        <f>VLOOKUP($B297,'CU-Acute-RBC-2024'!$B$5:$K$265,3,FALSE)</f>
        <v>#N/A</v>
      </c>
      <c r="R297" s="149" t="e">
        <f t="shared" si="33"/>
        <v>#N/A</v>
      </c>
      <c r="S297" s="148" t="str">
        <f>'E-2'!J299</f>
        <v>--</v>
      </c>
      <c r="T297" s="261" t="e">
        <f>VLOOKUP($B297,'CU-Acute-RBC-2024'!$B$5:$K$265,5,FALSE)</f>
        <v>#N/A</v>
      </c>
      <c r="U297" s="149" t="e">
        <f t="shared" si="34"/>
        <v>#N/A</v>
      </c>
    </row>
    <row r="298" spans="2:21">
      <c r="B298" s="239" t="str">
        <f>IF('E-2'!D300="Y",'E-2'!B300,"--")</f>
        <v>--</v>
      </c>
      <c r="C298" s="175" t="str">
        <f>IF('E-2'!D300="Y",'E-2'!C300,"--")</f>
        <v>--</v>
      </c>
      <c r="D298" s="240" t="str">
        <f>IF('E-2'!D300="Y",'E-2'!D300,"--")</f>
        <v>--</v>
      </c>
      <c r="E298" s="240" t="e">
        <f t="shared" si="28"/>
        <v>#N/A</v>
      </c>
      <c r="F298" s="233" t="str">
        <f>'E-2'!G300</f>
        <v>--</v>
      </c>
      <c r="G298" s="241" t="e">
        <f>VLOOKUP($B298,'CU-VI-RBC-2025'!$B$7:$J$390,3,FALSE)</f>
        <v>#N/A</v>
      </c>
      <c r="H298" s="234" t="e">
        <f t="shared" si="29"/>
        <v>#N/A</v>
      </c>
      <c r="I298" s="241" t="e">
        <f>VLOOKUP($B298,'CU-VI-RBC-2025'!$B$7:$J$390,4,FALSE)</f>
        <v>#N/A</v>
      </c>
      <c r="J298" s="150" t="e">
        <f t="shared" si="30"/>
        <v>#N/A</v>
      </c>
      <c r="K298" s="148" t="str">
        <f>'E-2'!I300</f>
        <v>--</v>
      </c>
      <c r="L298" s="241" t="e">
        <f>VLOOKUP($B298,'CU-VI-RBC-2025'!$B$7:$J$390,8,FALSE)</f>
        <v>#N/A</v>
      </c>
      <c r="M298" s="235" t="e">
        <f t="shared" si="31"/>
        <v>#N/A</v>
      </c>
      <c r="N298" s="241" t="e">
        <f>VLOOKUP($B298,'CU-VI-RBC-2025'!$B$7:$J$390,9,FALSE)</f>
        <v>#N/A</v>
      </c>
      <c r="O298" s="150" t="e">
        <f t="shared" si="32"/>
        <v>#N/A</v>
      </c>
      <c r="P298" s="232" t="str">
        <f>'E-2'!J300</f>
        <v>--</v>
      </c>
      <c r="Q298" s="261" t="e">
        <f>VLOOKUP($B298,'CU-Acute-RBC-2024'!$B$5:$K$265,3,FALSE)</f>
        <v>#N/A</v>
      </c>
      <c r="R298" s="149" t="e">
        <f t="shared" si="33"/>
        <v>#N/A</v>
      </c>
      <c r="S298" s="148" t="str">
        <f>'E-2'!J300</f>
        <v>--</v>
      </c>
      <c r="T298" s="261" t="e">
        <f>VLOOKUP($B298,'CU-Acute-RBC-2024'!$B$5:$K$265,5,FALSE)</f>
        <v>#N/A</v>
      </c>
      <c r="U298" s="149" t="e">
        <f t="shared" si="34"/>
        <v>#N/A</v>
      </c>
    </row>
    <row r="299" spans="2:21">
      <c r="B299" s="239" t="str">
        <f>IF('E-2'!D301="Y",'E-2'!B301,"--")</f>
        <v>--</v>
      </c>
      <c r="C299" s="175" t="str">
        <f>IF('E-2'!D301="Y",'E-2'!C301,"--")</f>
        <v>--</v>
      </c>
      <c r="D299" s="240" t="str">
        <f>IF('E-2'!D301="Y",'E-2'!D301,"--")</f>
        <v>--</v>
      </c>
      <c r="E299" s="240" t="e">
        <f t="shared" si="28"/>
        <v>#N/A</v>
      </c>
      <c r="F299" s="233" t="str">
        <f>'E-2'!G301</f>
        <v>--</v>
      </c>
      <c r="G299" s="241" t="e">
        <f>VLOOKUP($B299,'CU-VI-RBC-2025'!$B$7:$J$390,3,FALSE)</f>
        <v>#N/A</v>
      </c>
      <c r="H299" s="234" t="e">
        <f t="shared" si="29"/>
        <v>#N/A</v>
      </c>
      <c r="I299" s="241" t="e">
        <f>VLOOKUP($B299,'CU-VI-RBC-2025'!$B$7:$J$390,4,FALSE)</f>
        <v>#N/A</v>
      </c>
      <c r="J299" s="150" t="e">
        <f t="shared" si="30"/>
        <v>#N/A</v>
      </c>
      <c r="K299" s="148" t="str">
        <f>'E-2'!I301</f>
        <v>--</v>
      </c>
      <c r="L299" s="241" t="e">
        <f>VLOOKUP($B299,'CU-VI-RBC-2025'!$B$7:$J$390,8,FALSE)</f>
        <v>#N/A</v>
      </c>
      <c r="M299" s="235" t="e">
        <f t="shared" si="31"/>
        <v>#N/A</v>
      </c>
      <c r="N299" s="241" t="e">
        <f>VLOOKUP($B299,'CU-VI-RBC-2025'!$B$7:$J$390,9,FALSE)</f>
        <v>#N/A</v>
      </c>
      <c r="O299" s="150" t="e">
        <f t="shared" si="32"/>
        <v>#N/A</v>
      </c>
      <c r="P299" s="232" t="str">
        <f>'E-2'!J301</f>
        <v>--</v>
      </c>
      <c r="Q299" s="261" t="e">
        <f>VLOOKUP($B299,'CU-Acute-RBC-2024'!$B$5:$K$265,3,FALSE)</f>
        <v>#N/A</v>
      </c>
      <c r="R299" s="149" t="e">
        <f t="shared" si="33"/>
        <v>#N/A</v>
      </c>
      <c r="S299" s="148" t="str">
        <f>'E-2'!J301</f>
        <v>--</v>
      </c>
      <c r="T299" s="261" t="e">
        <f>VLOOKUP($B299,'CU-Acute-RBC-2024'!$B$5:$K$265,5,FALSE)</f>
        <v>#N/A</v>
      </c>
      <c r="U299" s="149" t="e">
        <f t="shared" si="34"/>
        <v>#N/A</v>
      </c>
    </row>
    <row r="300" spans="2:21">
      <c r="B300" s="239" t="str">
        <f>IF('E-2'!D302="Y",'E-2'!B302,"--")</f>
        <v>--</v>
      </c>
      <c r="C300" s="175" t="str">
        <f>IF('E-2'!D302="Y",'E-2'!C302,"--")</f>
        <v>--</v>
      </c>
      <c r="D300" s="240" t="str">
        <f>IF('E-2'!D302="Y",'E-2'!D302,"--")</f>
        <v>--</v>
      </c>
      <c r="E300" s="240" t="e">
        <f t="shared" si="28"/>
        <v>#N/A</v>
      </c>
      <c r="F300" s="233" t="str">
        <f>'E-2'!G302</f>
        <v>--</v>
      </c>
      <c r="G300" s="241" t="e">
        <f>VLOOKUP($B300,'CU-VI-RBC-2025'!$B$7:$J$390,3,FALSE)</f>
        <v>#N/A</v>
      </c>
      <c r="H300" s="234" t="e">
        <f t="shared" si="29"/>
        <v>#N/A</v>
      </c>
      <c r="I300" s="241" t="e">
        <f>VLOOKUP($B300,'CU-VI-RBC-2025'!$B$7:$J$390,4,FALSE)</f>
        <v>#N/A</v>
      </c>
      <c r="J300" s="150" t="e">
        <f t="shared" si="30"/>
        <v>#N/A</v>
      </c>
      <c r="K300" s="148" t="str">
        <f>'E-2'!I302</f>
        <v>--</v>
      </c>
      <c r="L300" s="241" t="e">
        <f>VLOOKUP($B300,'CU-VI-RBC-2025'!$B$7:$J$390,8,FALSE)</f>
        <v>#N/A</v>
      </c>
      <c r="M300" s="235" t="e">
        <f t="shared" si="31"/>
        <v>#N/A</v>
      </c>
      <c r="N300" s="241" t="e">
        <f>VLOOKUP($B300,'CU-VI-RBC-2025'!$B$7:$J$390,9,FALSE)</f>
        <v>#N/A</v>
      </c>
      <c r="O300" s="150" t="e">
        <f t="shared" si="32"/>
        <v>#N/A</v>
      </c>
      <c r="P300" s="232" t="str">
        <f>'E-2'!J302</f>
        <v>--</v>
      </c>
      <c r="Q300" s="261" t="e">
        <f>VLOOKUP($B300,'CU-Acute-RBC-2024'!$B$5:$K$265,3,FALSE)</f>
        <v>#N/A</v>
      </c>
      <c r="R300" s="149" t="e">
        <f t="shared" si="33"/>
        <v>#N/A</v>
      </c>
      <c r="S300" s="148" t="str">
        <f>'E-2'!J302</f>
        <v>--</v>
      </c>
      <c r="T300" s="261" t="e">
        <f>VLOOKUP($B300,'CU-Acute-RBC-2024'!$B$5:$K$265,5,FALSE)</f>
        <v>#N/A</v>
      </c>
      <c r="U300" s="149" t="e">
        <f t="shared" si="34"/>
        <v>#N/A</v>
      </c>
    </row>
    <row r="301" spans="2:21">
      <c r="B301" s="239" t="str">
        <f>IF('E-2'!D303="Y",'E-2'!B303,"--")</f>
        <v>--</v>
      </c>
      <c r="C301" s="175" t="str">
        <f>IF('E-2'!D303="Y",'E-2'!C303,"--")</f>
        <v>--</v>
      </c>
      <c r="D301" s="240" t="str">
        <f>IF('E-2'!D303="Y",'E-2'!D303,"--")</f>
        <v>--</v>
      </c>
      <c r="E301" s="240" t="e">
        <f t="shared" si="28"/>
        <v>#N/A</v>
      </c>
      <c r="F301" s="233" t="str">
        <f>'E-2'!G303</f>
        <v>--</v>
      </c>
      <c r="G301" s="241" t="e">
        <f>VLOOKUP($B301,'CU-VI-RBC-2025'!$B$7:$J$390,3,FALSE)</f>
        <v>#N/A</v>
      </c>
      <c r="H301" s="234" t="e">
        <f t="shared" si="29"/>
        <v>#N/A</v>
      </c>
      <c r="I301" s="241" t="e">
        <f>VLOOKUP($B301,'CU-VI-RBC-2025'!$B$7:$J$390,4,FALSE)</f>
        <v>#N/A</v>
      </c>
      <c r="J301" s="150" t="e">
        <f t="shared" si="30"/>
        <v>#N/A</v>
      </c>
      <c r="K301" s="148" t="str">
        <f>'E-2'!I303</f>
        <v>--</v>
      </c>
      <c r="L301" s="241" t="e">
        <f>VLOOKUP($B301,'CU-VI-RBC-2025'!$B$7:$J$390,8,FALSE)</f>
        <v>#N/A</v>
      </c>
      <c r="M301" s="235" t="e">
        <f t="shared" si="31"/>
        <v>#N/A</v>
      </c>
      <c r="N301" s="241" t="e">
        <f>VLOOKUP($B301,'CU-VI-RBC-2025'!$B$7:$J$390,9,FALSE)</f>
        <v>#N/A</v>
      </c>
      <c r="O301" s="150" t="e">
        <f t="shared" si="32"/>
        <v>#N/A</v>
      </c>
      <c r="P301" s="232" t="str">
        <f>'E-2'!J303</f>
        <v>--</v>
      </c>
      <c r="Q301" s="261" t="e">
        <f>VLOOKUP($B301,'CU-Acute-RBC-2024'!$B$5:$K$265,3,FALSE)</f>
        <v>#N/A</v>
      </c>
      <c r="R301" s="149" t="e">
        <f t="shared" si="33"/>
        <v>#N/A</v>
      </c>
      <c r="S301" s="148" t="str">
        <f>'E-2'!J303</f>
        <v>--</v>
      </c>
      <c r="T301" s="261" t="e">
        <f>VLOOKUP($B301,'CU-Acute-RBC-2024'!$B$5:$K$265,5,FALSE)</f>
        <v>#N/A</v>
      </c>
      <c r="U301" s="149" t="e">
        <f t="shared" si="34"/>
        <v>#N/A</v>
      </c>
    </row>
    <row r="302" spans="2:21">
      <c r="B302" s="239" t="str">
        <f>IF('E-2'!D304="Y",'E-2'!B304,"--")</f>
        <v>--</v>
      </c>
      <c r="C302" s="175" t="str">
        <f>IF('E-2'!D304="Y",'E-2'!C304,"--")</f>
        <v>--</v>
      </c>
      <c r="D302" s="240" t="str">
        <f>IF('E-2'!D304="Y",'E-2'!D304,"--")</f>
        <v>--</v>
      </c>
      <c r="E302" s="240" t="e">
        <f t="shared" si="28"/>
        <v>#N/A</v>
      </c>
      <c r="F302" s="233" t="str">
        <f>'E-2'!G304</f>
        <v>--</v>
      </c>
      <c r="G302" s="241" t="e">
        <f>VLOOKUP($B302,'CU-VI-RBC-2025'!$B$7:$J$390,3,FALSE)</f>
        <v>#N/A</v>
      </c>
      <c r="H302" s="234" t="e">
        <f t="shared" si="29"/>
        <v>#N/A</v>
      </c>
      <c r="I302" s="241" t="e">
        <f>VLOOKUP($B302,'CU-VI-RBC-2025'!$B$7:$J$390,4,FALSE)</f>
        <v>#N/A</v>
      </c>
      <c r="J302" s="150" t="e">
        <f t="shared" si="30"/>
        <v>#N/A</v>
      </c>
      <c r="K302" s="148" t="str">
        <f>'E-2'!I304</f>
        <v>--</v>
      </c>
      <c r="L302" s="241" t="e">
        <f>VLOOKUP($B302,'CU-VI-RBC-2025'!$B$7:$J$390,8,FALSE)</f>
        <v>#N/A</v>
      </c>
      <c r="M302" s="235" t="e">
        <f t="shared" si="31"/>
        <v>#N/A</v>
      </c>
      <c r="N302" s="241" t="e">
        <f>VLOOKUP($B302,'CU-VI-RBC-2025'!$B$7:$J$390,9,FALSE)</f>
        <v>#N/A</v>
      </c>
      <c r="O302" s="150" t="e">
        <f t="shared" si="32"/>
        <v>#N/A</v>
      </c>
      <c r="P302" s="232" t="str">
        <f>'E-2'!J304</f>
        <v>--</v>
      </c>
      <c r="Q302" s="261" t="e">
        <f>VLOOKUP($B302,'CU-Acute-RBC-2024'!$B$5:$K$265,3,FALSE)</f>
        <v>#N/A</v>
      </c>
      <c r="R302" s="149" t="e">
        <f t="shared" si="33"/>
        <v>#N/A</v>
      </c>
      <c r="S302" s="148" t="str">
        <f>'E-2'!J304</f>
        <v>--</v>
      </c>
      <c r="T302" s="261" t="e">
        <f>VLOOKUP($B302,'CU-Acute-RBC-2024'!$B$5:$K$265,5,FALSE)</f>
        <v>#N/A</v>
      </c>
      <c r="U302" s="149" t="e">
        <f t="shared" si="34"/>
        <v>#N/A</v>
      </c>
    </row>
    <row r="303" spans="2:21">
      <c r="B303" s="239" t="str">
        <f>IF('E-2'!D305="Y",'E-2'!B305,"--")</f>
        <v>--</v>
      </c>
      <c r="C303" s="175" t="str">
        <f>IF('E-2'!D305="Y",'E-2'!C305,"--")</f>
        <v>--</v>
      </c>
      <c r="D303" s="240" t="str">
        <f>IF('E-2'!D305="Y",'E-2'!D305,"--")</f>
        <v>--</v>
      </c>
      <c r="E303" s="240" t="e">
        <f t="shared" si="28"/>
        <v>#N/A</v>
      </c>
      <c r="F303" s="233" t="str">
        <f>'E-2'!G305</f>
        <v>--</v>
      </c>
      <c r="G303" s="241" t="e">
        <f>VLOOKUP($B303,'CU-VI-RBC-2025'!$B$7:$J$390,3,FALSE)</f>
        <v>#N/A</v>
      </c>
      <c r="H303" s="234" t="e">
        <f t="shared" si="29"/>
        <v>#N/A</v>
      </c>
      <c r="I303" s="241" t="e">
        <f>VLOOKUP($B303,'CU-VI-RBC-2025'!$B$7:$J$390,4,FALSE)</f>
        <v>#N/A</v>
      </c>
      <c r="J303" s="150" t="e">
        <f t="shared" si="30"/>
        <v>#N/A</v>
      </c>
      <c r="K303" s="148" t="str">
        <f>'E-2'!I305</f>
        <v>--</v>
      </c>
      <c r="L303" s="241" t="e">
        <f>VLOOKUP($B303,'CU-VI-RBC-2025'!$B$7:$J$390,8,FALSE)</f>
        <v>#N/A</v>
      </c>
      <c r="M303" s="235" t="e">
        <f t="shared" si="31"/>
        <v>#N/A</v>
      </c>
      <c r="N303" s="241" t="e">
        <f>VLOOKUP($B303,'CU-VI-RBC-2025'!$B$7:$J$390,9,FALSE)</f>
        <v>#N/A</v>
      </c>
      <c r="O303" s="150" t="e">
        <f t="shared" si="32"/>
        <v>#N/A</v>
      </c>
      <c r="P303" s="232" t="str">
        <f>'E-2'!J305</f>
        <v>--</v>
      </c>
      <c r="Q303" s="261" t="e">
        <f>VLOOKUP($B303,'CU-Acute-RBC-2024'!$B$5:$K$265,3,FALSE)</f>
        <v>#N/A</v>
      </c>
      <c r="R303" s="149" t="e">
        <f t="shared" si="33"/>
        <v>#N/A</v>
      </c>
      <c r="S303" s="148" t="str">
        <f>'E-2'!J305</f>
        <v>--</v>
      </c>
      <c r="T303" s="261" t="e">
        <f>VLOOKUP($B303,'CU-Acute-RBC-2024'!$B$5:$K$265,5,FALSE)</f>
        <v>#N/A</v>
      </c>
      <c r="U303" s="149" t="e">
        <f t="shared" si="34"/>
        <v>#N/A</v>
      </c>
    </row>
    <row r="304" spans="2:21">
      <c r="B304" s="239" t="str">
        <f>IF('E-2'!D306="Y",'E-2'!B306,"--")</f>
        <v>--</v>
      </c>
      <c r="C304" s="175" t="str">
        <f>IF('E-2'!D306="Y",'E-2'!C306,"--")</f>
        <v>--</v>
      </c>
      <c r="D304" s="240" t="str">
        <f>IF('E-2'!D306="Y",'E-2'!D306,"--")</f>
        <v>--</v>
      </c>
      <c r="E304" s="240" t="e">
        <f t="shared" si="28"/>
        <v>#N/A</v>
      </c>
      <c r="F304" s="233" t="str">
        <f>'E-2'!G306</f>
        <v>--</v>
      </c>
      <c r="G304" s="241" t="e">
        <f>VLOOKUP($B304,'CU-VI-RBC-2025'!$B$7:$J$390,3,FALSE)</f>
        <v>#N/A</v>
      </c>
      <c r="H304" s="234" t="e">
        <f t="shared" si="29"/>
        <v>#N/A</v>
      </c>
      <c r="I304" s="241" t="e">
        <f>VLOOKUP($B304,'CU-VI-RBC-2025'!$B$7:$J$390,4,FALSE)</f>
        <v>#N/A</v>
      </c>
      <c r="J304" s="150" t="e">
        <f t="shared" si="30"/>
        <v>#N/A</v>
      </c>
      <c r="K304" s="148" t="str">
        <f>'E-2'!I306</f>
        <v>--</v>
      </c>
      <c r="L304" s="241" t="e">
        <f>VLOOKUP($B304,'CU-VI-RBC-2025'!$B$7:$J$390,8,FALSE)</f>
        <v>#N/A</v>
      </c>
      <c r="M304" s="235" t="e">
        <f t="shared" si="31"/>
        <v>#N/A</v>
      </c>
      <c r="N304" s="241" t="e">
        <f>VLOOKUP($B304,'CU-VI-RBC-2025'!$B$7:$J$390,9,FALSE)</f>
        <v>#N/A</v>
      </c>
      <c r="O304" s="150" t="e">
        <f t="shared" si="32"/>
        <v>#N/A</v>
      </c>
      <c r="P304" s="232" t="str">
        <f>'E-2'!J306</f>
        <v>--</v>
      </c>
      <c r="Q304" s="261" t="e">
        <f>VLOOKUP($B304,'CU-Acute-RBC-2024'!$B$5:$K$265,3,FALSE)</f>
        <v>#N/A</v>
      </c>
      <c r="R304" s="149" t="e">
        <f t="shared" si="33"/>
        <v>#N/A</v>
      </c>
      <c r="S304" s="148" t="str">
        <f>'E-2'!J306</f>
        <v>--</v>
      </c>
      <c r="T304" s="261" t="e">
        <f>VLOOKUP($B304,'CU-Acute-RBC-2024'!$B$5:$K$265,5,FALSE)</f>
        <v>#N/A</v>
      </c>
      <c r="U304" s="149" t="e">
        <f t="shared" si="34"/>
        <v>#N/A</v>
      </c>
    </row>
    <row r="305" spans="2:21">
      <c r="B305" s="239" t="str">
        <f>IF('E-2'!D307="Y",'E-2'!B307,"--")</f>
        <v>--</v>
      </c>
      <c r="C305" s="175" t="str">
        <f>IF('E-2'!D307="Y",'E-2'!C307,"--")</f>
        <v>--</v>
      </c>
      <c r="D305" s="240" t="str">
        <f>IF('E-2'!D307="Y",'E-2'!D307,"--")</f>
        <v>--</v>
      </c>
      <c r="E305" s="240" t="e">
        <f t="shared" si="28"/>
        <v>#N/A</v>
      </c>
      <c r="F305" s="233" t="str">
        <f>'E-2'!G307</f>
        <v>--</v>
      </c>
      <c r="G305" s="241" t="e">
        <f>VLOOKUP($B305,'CU-VI-RBC-2025'!$B$7:$J$390,3,FALSE)</f>
        <v>#N/A</v>
      </c>
      <c r="H305" s="234" t="e">
        <f t="shared" si="29"/>
        <v>#N/A</v>
      </c>
      <c r="I305" s="241" t="e">
        <f>VLOOKUP($B305,'CU-VI-RBC-2025'!$B$7:$J$390,4,FALSE)</f>
        <v>#N/A</v>
      </c>
      <c r="J305" s="150" t="e">
        <f t="shared" si="30"/>
        <v>#N/A</v>
      </c>
      <c r="K305" s="148" t="str">
        <f>'E-2'!I307</f>
        <v>--</v>
      </c>
      <c r="L305" s="241" t="e">
        <f>VLOOKUP($B305,'CU-VI-RBC-2025'!$B$7:$J$390,8,FALSE)</f>
        <v>#N/A</v>
      </c>
      <c r="M305" s="235" t="e">
        <f t="shared" si="31"/>
        <v>#N/A</v>
      </c>
      <c r="N305" s="241" t="e">
        <f>VLOOKUP($B305,'CU-VI-RBC-2025'!$B$7:$J$390,9,FALSE)</f>
        <v>#N/A</v>
      </c>
      <c r="O305" s="150" t="e">
        <f t="shared" si="32"/>
        <v>#N/A</v>
      </c>
      <c r="P305" s="232" t="str">
        <f>'E-2'!J307</f>
        <v>--</v>
      </c>
      <c r="Q305" s="261" t="e">
        <f>VLOOKUP($B305,'CU-Acute-RBC-2024'!$B$5:$K$265,3,FALSE)</f>
        <v>#N/A</v>
      </c>
      <c r="R305" s="149" t="e">
        <f t="shared" si="33"/>
        <v>#N/A</v>
      </c>
      <c r="S305" s="148" t="str">
        <f>'E-2'!J307</f>
        <v>--</v>
      </c>
      <c r="T305" s="261" t="e">
        <f>VLOOKUP($B305,'CU-Acute-RBC-2024'!$B$5:$K$265,5,FALSE)</f>
        <v>#N/A</v>
      </c>
      <c r="U305" s="149" t="e">
        <f t="shared" si="34"/>
        <v>#N/A</v>
      </c>
    </row>
    <row r="306" spans="2:21">
      <c r="B306" s="239" t="str">
        <f>IF('E-2'!D308="Y",'E-2'!B308,"--")</f>
        <v>--</v>
      </c>
      <c r="C306" s="175" t="str">
        <f>IF('E-2'!D308="Y",'E-2'!C308,"--")</f>
        <v>--</v>
      </c>
      <c r="D306" s="240" t="str">
        <f>IF('E-2'!D308="Y",'E-2'!D308,"--")</f>
        <v>--</v>
      </c>
      <c r="E306" s="240" t="e">
        <f t="shared" si="28"/>
        <v>#N/A</v>
      </c>
      <c r="F306" s="233" t="str">
        <f>'E-2'!G308</f>
        <v>--</v>
      </c>
      <c r="G306" s="241" t="e">
        <f>VLOOKUP($B306,'CU-VI-RBC-2025'!$B$7:$J$390,3,FALSE)</f>
        <v>#N/A</v>
      </c>
      <c r="H306" s="234" t="e">
        <f t="shared" si="29"/>
        <v>#N/A</v>
      </c>
      <c r="I306" s="241" t="e">
        <f>VLOOKUP($B306,'CU-VI-RBC-2025'!$B$7:$J$390,4,FALSE)</f>
        <v>#N/A</v>
      </c>
      <c r="J306" s="150" t="e">
        <f t="shared" si="30"/>
        <v>#N/A</v>
      </c>
      <c r="K306" s="148" t="str">
        <f>'E-2'!I308</f>
        <v>--</v>
      </c>
      <c r="L306" s="241" t="e">
        <f>VLOOKUP($B306,'CU-VI-RBC-2025'!$B$7:$J$390,8,FALSE)</f>
        <v>#N/A</v>
      </c>
      <c r="M306" s="235" t="e">
        <f t="shared" si="31"/>
        <v>#N/A</v>
      </c>
      <c r="N306" s="241" t="e">
        <f>VLOOKUP($B306,'CU-VI-RBC-2025'!$B$7:$J$390,9,FALSE)</f>
        <v>#N/A</v>
      </c>
      <c r="O306" s="150" t="e">
        <f t="shared" si="32"/>
        <v>#N/A</v>
      </c>
      <c r="P306" s="232" t="str">
        <f>'E-2'!J308</f>
        <v>--</v>
      </c>
      <c r="Q306" s="261" t="e">
        <f>VLOOKUP($B306,'CU-Acute-RBC-2024'!$B$5:$K$265,3,FALSE)</f>
        <v>#N/A</v>
      </c>
      <c r="R306" s="149" t="e">
        <f t="shared" si="33"/>
        <v>#N/A</v>
      </c>
      <c r="S306" s="148" t="str">
        <f>'E-2'!J308</f>
        <v>--</v>
      </c>
      <c r="T306" s="261" t="e">
        <f>VLOOKUP($B306,'CU-Acute-RBC-2024'!$B$5:$K$265,5,FALSE)</f>
        <v>#N/A</v>
      </c>
      <c r="U306" s="149" t="e">
        <f t="shared" si="34"/>
        <v>#N/A</v>
      </c>
    </row>
    <row r="307" spans="2:21">
      <c r="B307" s="239" t="str">
        <f>IF('E-2'!D309="Y",'E-2'!B309,"--")</f>
        <v>--</v>
      </c>
      <c r="C307" s="175" t="str">
        <f>IF('E-2'!D309="Y",'E-2'!C309,"--")</f>
        <v>--</v>
      </c>
      <c r="D307" s="240" t="str">
        <f>IF('E-2'!D309="Y",'E-2'!D309,"--")</f>
        <v>--</v>
      </c>
      <c r="E307" s="240" t="e">
        <f t="shared" si="28"/>
        <v>#N/A</v>
      </c>
      <c r="F307" s="233" t="str">
        <f>'E-2'!G309</f>
        <v>--</v>
      </c>
      <c r="G307" s="241" t="e">
        <f>VLOOKUP($B307,'CU-VI-RBC-2025'!$B$7:$J$390,3,FALSE)</f>
        <v>#N/A</v>
      </c>
      <c r="H307" s="234" t="e">
        <f t="shared" si="29"/>
        <v>#N/A</v>
      </c>
      <c r="I307" s="241" t="e">
        <f>VLOOKUP($B307,'CU-VI-RBC-2025'!$B$7:$J$390,4,FALSE)</f>
        <v>#N/A</v>
      </c>
      <c r="J307" s="150" t="e">
        <f t="shared" si="30"/>
        <v>#N/A</v>
      </c>
      <c r="K307" s="148" t="str">
        <f>'E-2'!I309</f>
        <v>--</v>
      </c>
      <c r="L307" s="241" t="e">
        <f>VLOOKUP($B307,'CU-VI-RBC-2025'!$B$7:$J$390,8,FALSE)</f>
        <v>#N/A</v>
      </c>
      <c r="M307" s="235" t="e">
        <f t="shared" si="31"/>
        <v>#N/A</v>
      </c>
      <c r="N307" s="241" t="e">
        <f>VLOOKUP($B307,'CU-VI-RBC-2025'!$B$7:$J$390,9,FALSE)</f>
        <v>#N/A</v>
      </c>
      <c r="O307" s="150" t="e">
        <f t="shared" si="32"/>
        <v>#N/A</v>
      </c>
      <c r="P307" s="232" t="str">
        <f>'E-2'!J309</f>
        <v>--</v>
      </c>
      <c r="Q307" s="261" t="e">
        <f>VLOOKUP($B307,'CU-Acute-RBC-2024'!$B$5:$K$265,3,FALSE)</f>
        <v>#N/A</v>
      </c>
      <c r="R307" s="149" t="e">
        <f t="shared" si="33"/>
        <v>#N/A</v>
      </c>
      <c r="S307" s="148" t="str">
        <f>'E-2'!J309</f>
        <v>--</v>
      </c>
      <c r="T307" s="261" t="e">
        <f>VLOOKUP($B307,'CU-Acute-RBC-2024'!$B$5:$K$265,5,FALSE)</f>
        <v>#N/A</v>
      </c>
      <c r="U307" s="149" t="e">
        <f t="shared" si="34"/>
        <v>#N/A</v>
      </c>
    </row>
    <row r="308" spans="2:21">
      <c r="B308" s="239" t="str">
        <f>IF('E-2'!D310="Y",'E-2'!B310,"--")</f>
        <v>--</v>
      </c>
      <c r="C308" s="175" t="str">
        <f>IF('E-2'!D310="Y",'E-2'!C310,"--")</f>
        <v>--</v>
      </c>
      <c r="D308" s="240" t="str">
        <f>IF('E-2'!D310="Y",'E-2'!D310,"--")</f>
        <v>--</v>
      </c>
      <c r="E308" s="240" t="e">
        <f t="shared" si="28"/>
        <v>#N/A</v>
      </c>
      <c r="F308" s="233" t="str">
        <f>'E-2'!G310</f>
        <v>--</v>
      </c>
      <c r="G308" s="241" t="e">
        <f>VLOOKUP($B308,'CU-VI-RBC-2025'!$B$7:$J$390,3,FALSE)</f>
        <v>#N/A</v>
      </c>
      <c r="H308" s="234" t="e">
        <f t="shared" si="29"/>
        <v>#N/A</v>
      </c>
      <c r="I308" s="241" t="e">
        <f>VLOOKUP($B308,'CU-VI-RBC-2025'!$B$7:$J$390,4,FALSE)</f>
        <v>#N/A</v>
      </c>
      <c r="J308" s="150" t="e">
        <f t="shared" si="30"/>
        <v>#N/A</v>
      </c>
      <c r="K308" s="148" t="str">
        <f>'E-2'!I310</f>
        <v>--</v>
      </c>
      <c r="L308" s="241" t="e">
        <f>VLOOKUP($B308,'CU-VI-RBC-2025'!$B$7:$J$390,8,FALSE)</f>
        <v>#N/A</v>
      </c>
      <c r="M308" s="235" t="e">
        <f t="shared" si="31"/>
        <v>#N/A</v>
      </c>
      <c r="N308" s="241" t="e">
        <f>VLOOKUP($B308,'CU-VI-RBC-2025'!$B$7:$J$390,9,FALSE)</f>
        <v>#N/A</v>
      </c>
      <c r="O308" s="150" t="e">
        <f t="shared" si="32"/>
        <v>#N/A</v>
      </c>
      <c r="P308" s="232" t="str">
        <f>'E-2'!J310</f>
        <v>--</v>
      </c>
      <c r="Q308" s="261" t="e">
        <f>VLOOKUP($B308,'CU-Acute-RBC-2024'!$B$5:$K$265,3,FALSE)</f>
        <v>#N/A</v>
      </c>
      <c r="R308" s="149" t="e">
        <f t="shared" si="33"/>
        <v>#N/A</v>
      </c>
      <c r="S308" s="148" t="str">
        <f>'E-2'!J310</f>
        <v>--</v>
      </c>
      <c r="T308" s="261" t="e">
        <f>VLOOKUP($B308,'CU-Acute-RBC-2024'!$B$5:$K$265,5,FALSE)</f>
        <v>#N/A</v>
      </c>
      <c r="U308" s="149" t="e">
        <f t="shared" si="34"/>
        <v>#N/A</v>
      </c>
    </row>
    <row r="309" spans="2:21">
      <c r="B309" s="239" t="str">
        <f>IF('E-2'!D311="Y",'E-2'!B311,"--")</f>
        <v>--</v>
      </c>
      <c r="C309" s="175" t="str">
        <f>IF('E-2'!D311="Y",'E-2'!C311,"--")</f>
        <v>--</v>
      </c>
      <c r="D309" s="240" t="str">
        <f>IF('E-2'!D311="Y",'E-2'!D311,"--")</f>
        <v>--</v>
      </c>
      <c r="E309" s="240" t="e">
        <f t="shared" si="28"/>
        <v>#N/A</v>
      </c>
      <c r="F309" s="233" t="str">
        <f>'E-2'!G311</f>
        <v>--</v>
      </c>
      <c r="G309" s="241" t="e">
        <f>VLOOKUP($B309,'CU-VI-RBC-2025'!$B$7:$J$390,3,FALSE)</f>
        <v>#N/A</v>
      </c>
      <c r="H309" s="234" t="e">
        <f t="shared" si="29"/>
        <v>#N/A</v>
      </c>
      <c r="I309" s="241" t="e">
        <f>VLOOKUP($B309,'CU-VI-RBC-2025'!$B$7:$J$390,4,FALSE)</f>
        <v>#N/A</v>
      </c>
      <c r="J309" s="150" t="e">
        <f t="shared" si="30"/>
        <v>#N/A</v>
      </c>
      <c r="K309" s="148" t="str">
        <f>'E-2'!I311</f>
        <v>--</v>
      </c>
      <c r="L309" s="241" t="e">
        <f>VLOOKUP($B309,'CU-VI-RBC-2025'!$B$7:$J$390,8,FALSE)</f>
        <v>#N/A</v>
      </c>
      <c r="M309" s="235" t="e">
        <f t="shared" si="31"/>
        <v>#N/A</v>
      </c>
      <c r="N309" s="241" t="e">
        <f>VLOOKUP($B309,'CU-VI-RBC-2025'!$B$7:$J$390,9,FALSE)</f>
        <v>#N/A</v>
      </c>
      <c r="O309" s="150" t="e">
        <f t="shared" si="32"/>
        <v>#N/A</v>
      </c>
      <c r="P309" s="232" t="str">
        <f>'E-2'!J311</f>
        <v>--</v>
      </c>
      <c r="Q309" s="261" t="e">
        <f>VLOOKUP($B309,'CU-Acute-RBC-2024'!$B$5:$K$265,3,FALSE)</f>
        <v>#N/A</v>
      </c>
      <c r="R309" s="149" t="e">
        <f t="shared" si="33"/>
        <v>#N/A</v>
      </c>
      <c r="S309" s="148" t="str">
        <f>'E-2'!J311</f>
        <v>--</v>
      </c>
      <c r="T309" s="261" t="e">
        <f>VLOOKUP($B309,'CU-Acute-RBC-2024'!$B$5:$K$265,5,FALSE)</f>
        <v>#N/A</v>
      </c>
      <c r="U309" s="149" t="e">
        <f t="shared" si="34"/>
        <v>#N/A</v>
      </c>
    </row>
    <row r="310" spans="2:21">
      <c r="B310" s="239" t="str">
        <f>IF('E-2'!D312="Y",'E-2'!B312,"--")</f>
        <v>--</v>
      </c>
      <c r="C310" s="175" t="str">
        <f>IF('E-2'!D312="Y",'E-2'!C312,"--")</f>
        <v>--</v>
      </c>
      <c r="D310" s="240" t="str">
        <f>IF('E-2'!D312="Y",'E-2'!D312,"--")</f>
        <v>--</v>
      </c>
      <c r="E310" s="240" t="e">
        <f t="shared" si="28"/>
        <v>#N/A</v>
      </c>
      <c r="F310" s="233" t="str">
        <f>'E-2'!G312</f>
        <v>--</v>
      </c>
      <c r="G310" s="241" t="e">
        <f>VLOOKUP($B310,'CU-VI-RBC-2025'!$B$7:$J$390,3,FALSE)</f>
        <v>#N/A</v>
      </c>
      <c r="H310" s="234" t="e">
        <f t="shared" si="29"/>
        <v>#N/A</v>
      </c>
      <c r="I310" s="241" t="e">
        <f>VLOOKUP($B310,'CU-VI-RBC-2025'!$B$7:$J$390,4,FALSE)</f>
        <v>#N/A</v>
      </c>
      <c r="J310" s="150" t="e">
        <f t="shared" si="30"/>
        <v>#N/A</v>
      </c>
      <c r="K310" s="148" t="str">
        <f>'E-2'!I312</f>
        <v>--</v>
      </c>
      <c r="L310" s="241" t="e">
        <f>VLOOKUP($B310,'CU-VI-RBC-2025'!$B$7:$J$390,8,FALSE)</f>
        <v>#N/A</v>
      </c>
      <c r="M310" s="235" t="e">
        <f t="shared" si="31"/>
        <v>#N/A</v>
      </c>
      <c r="N310" s="241" t="e">
        <f>VLOOKUP($B310,'CU-VI-RBC-2025'!$B$7:$J$390,9,FALSE)</f>
        <v>#N/A</v>
      </c>
      <c r="O310" s="150" t="e">
        <f t="shared" si="32"/>
        <v>#N/A</v>
      </c>
      <c r="P310" s="232" t="str">
        <f>'E-2'!J312</f>
        <v>--</v>
      </c>
      <c r="Q310" s="261" t="e">
        <f>VLOOKUP($B310,'CU-Acute-RBC-2024'!$B$5:$K$265,3,FALSE)</f>
        <v>#N/A</v>
      </c>
      <c r="R310" s="149" t="e">
        <f t="shared" si="33"/>
        <v>#N/A</v>
      </c>
      <c r="S310" s="148" t="str">
        <f>'E-2'!J312</f>
        <v>--</v>
      </c>
      <c r="T310" s="261" t="e">
        <f>VLOOKUP($B310,'CU-Acute-RBC-2024'!$B$5:$K$265,5,FALSE)</f>
        <v>#N/A</v>
      </c>
      <c r="U310" s="149" t="e">
        <f t="shared" si="34"/>
        <v>#N/A</v>
      </c>
    </row>
    <row r="311" spans="2:21">
      <c r="B311" s="239" t="str">
        <f>IF('E-2'!D313="Y",'E-2'!B313,"--")</f>
        <v>--</v>
      </c>
      <c r="C311" s="175" t="str">
        <f>IF('E-2'!D313="Y",'E-2'!C313,"--")</f>
        <v>--</v>
      </c>
      <c r="D311" s="240" t="str">
        <f>IF('E-2'!D313="Y",'E-2'!D313,"--")</f>
        <v>--</v>
      </c>
      <c r="E311" s="240" t="e">
        <f t="shared" si="28"/>
        <v>#N/A</v>
      </c>
      <c r="F311" s="233" t="str">
        <f>'E-2'!G313</f>
        <v>--</v>
      </c>
      <c r="G311" s="241" t="e">
        <f>VLOOKUP($B311,'CU-VI-RBC-2025'!$B$7:$J$390,3,FALSE)</f>
        <v>#N/A</v>
      </c>
      <c r="H311" s="234" t="e">
        <f t="shared" si="29"/>
        <v>#N/A</v>
      </c>
      <c r="I311" s="241" t="e">
        <f>VLOOKUP($B311,'CU-VI-RBC-2025'!$B$7:$J$390,4,FALSE)</f>
        <v>#N/A</v>
      </c>
      <c r="J311" s="150" t="e">
        <f t="shared" si="30"/>
        <v>#N/A</v>
      </c>
      <c r="K311" s="148" t="str">
        <f>'E-2'!I313</f>
        <v>--</v>
      </c>
      <c r="L311" s="241" t="e">
        <f>VLOOKUP($B311,'CU-VI-RBC-2025'!$B$7:$J$390,8,FALSE)</f>
        <v>#N/A</v>
      </c>
      <c r="M311" s="235" t="e">
        <f t="shared" si="31"/>
        <v>#N/A</v>
      </c>
      <c r="N311" s="241" t="e">
        <f>VLOOKUP($B311,'CU-VI-RBC-2025'!$B$7:$J$390,9,FALSE)</f>
        <v>#N/A</v>
      </c>
      <c r="O311" s="150" t="e">
        <f t="shared" si="32"/>
        <v>#N/A</v>
      </c>
      <c r="P311" s="232" t="str">
        <f>'E-2'!J313</f>
        <v>--</v>
      </c>
      <c r="Q311" s="261" t="e">
        <f>VLOOKUP($B311,'CU-Acute-RBC-2024'!$B$5:$K$265,3,FALSE)</f>
        <v>#N/A</v>
      </c>
      <c r="R311" s="149" t="e">
        <f t="shared" si="33"/>
        <v>#N/A</v>
      </c>
      <c r="S311" s="148" t="str">
        <f>'E-2'!J313</f>
        <v>--</v>
      </c>
      <c r="T311" s="261" t="e">
        <f>VLOOKUP($B311,'CU-Acute-RBC-2024'!$B$5:$K$265,5,FALSE)</f>
        <v>#N/A</v>
      </c>
      <c r="U311" s="149" t="e">
        <f t="shared" si="34"/>
        <v>#N/A</v>
      </c>
    </row>
    <row r="312" spans="2:21">
      <c r="B312" s="239" t="str">
        <f>IF('E-2'!D314="Y",'E-2'!B314,"--")</f>
        <v>--</v>
      </c>
      <c r="C312" s="175" t="str">
        <f>IF('E-2'!D314="Y",'E-2'!C314,"--")</f>
        <v>--</v>
      </c>
      <c r="D312" s="240" t="str">
        <f>IF('E-2'!D314="Y",'E-2'!D314,"--")</f>
        <v>--</v>
      </c>
      <c r="E312" s="240" t="e">
        <f t="shared" si="28"/>
        <v>#N/A</v>
      </c>
      <c r="F312" s="233" t="str">
        <f>'E-2'!G314</f>
        <v>--</v>
      </c>
      <c r="G312" s="241" t="e">
        <f>VLOOKUP($B312,'CU-VI-RBC-2025'!$B$7:$J$390,3,FALSE)</f>
        <v>#N/A</v>
      </c>
      <c r="H312" s="234" t="e">
        <f t="shared" si="29"/>
        <v>#N/A</v>
      </c>
      <c r="I312" s="241" t="e">
        <f>VLOOKUP($B312,'CU-VI-RBC-2025'!$B$7:$J$390,4,FALSE)</f>
        <v>#N/A</v>
      </c>
      <c r="J312" s="150" t="e">
        <f t="shared" si="30"/>
        <v>#N/A</v>
      </c>
      <c r="K312" s="148" t="str">
        <f>'E-2'!I314</f>
        <v>--</v>
      </c>
      <c r="L312" s="241" t="e">
        <f>VLOOKUP($B312,'CU-VI-RBC-2025'!$B$7:$J$390,8,FALSE)</f>
        <v>#N/A</v>
      </c>
      <c r="M312" s="235" t="e">
        <f t="shared" si="31"/>
        <v>#N/A</v>
      </c>
      <c r="N312" s="241" t="e">
        <f>VLOOKUP($B312,'CU-VI-RBC-2025'!$B$7:$J$390,9,FALSE)</f>
        <v>#N/A</v>
      </c>
      <c r="O312" s="150" t="e">
        <f t="shared" si="32"/>
        <v>#N/A</v>
      </c>
      <c r="P312" s="232" t="str">
        <f>'E-2'!J314</f>
        <v>--</v>
      </c>
      <c r="Q312" s="261" t="e">
        <f>VLOOKUP($B312,'CU-Acute-RBC-2024'!$B$5:$K$265,3,FALSE)</f>
        <v>#N/A</v>
      </c>
      <c r="R312" s="149" t="e">
        <f t="shared" si="33"/>
        <v>#N/A</v>
      </c>
      <c r="S312" s="148" t="str">
        <f>'E-2'!J314</f>
        <v>--</v>
      </c>
      <c r="T312" s="261" t="e">
        <f>VLOOKUP($B312,'CU-Acute-RBC-2024'!$B$5:$K$265,5,FALSE)</f>
        <v>#N/A</v>
      </c>
      <c r="U312" s="149" t="e">
        <f t="shared" si="34"/>
        <v>#N/A</v>
      </c>
    </row>
    <row r="313" spans="2:21">
      <c r="B313" s="239" t="str">
        <f>IF('E-2'!D315="Y",'E-2'!B315,"--")</f>
        <v>--</v>
      </c>
      <c r="C313" s="175" t="str">
        <f>IF('E-2'!D315="Y",'E-2'!C315,"--")</f>
        <v>--</v>
      </c>
      <c r="D313" s="240" t="str">
        <f>IF('E-2'!D315="Y",'E-2'!D315,"--")</f>
        <v>--</v>
      </c>
      <c r="E313" s="240" t="e">
        <f t="shared" si="28"/>
        <v>#N/A</v>
      </c>
      <c r="F313" s="233" t="str">
        <f>'E-2'!G315</f>
        <v>--</v>
      </c>
      <c r="G313" s="241" t="e">
        <f>VLOOKUP($B313,'CU-VI-RBC-2025'!$B$7:$J$390,3,FALSE)</f>
        <v>#N/A</v>
      </c>
      <c r="H313" s="234" t="e">
        <f t="shared" si="29"/>
        <v>#N/A</v>
      </c>
      <c r="I313" s="241" t="e">
        <f>VLOOKUP($B313,'CU-VI-RBC-2025'!$B$7:$J$390,4,FALSE)</f>
        <v>#N/A</v>
      </c>
      <c r="J313" s="150" t="e">
        <f t="shared" si="30"/>
        <v>#N/A</v>
      </c>
      <c r="K313" s="148" t="str">
        <f>'E-2'!I315</f>
        <v>--</v>
      </c>
      <c r="L313" s="241" t="e">
        <f>VLOOKUP($B313,'CU-VI-RBC-2025'!$B$7:$J$390,8,FALSE)</f>
        <v>#N/A</v>
      </c>
      <c r="M313" s="235" t="e">
        <f t="shared" si="31"/>
        <v>#N/A</v>
      </c>
      <c r="N313" s="241" t="e">
        <f>VLOOKUP($B313,'CU-VI-RBC-2025'!$B$7:$J$390,9,FALSE)</f>
        <v>#N/A</v>
      </c>
      <c r="O313" s="150" t="e">
        <f t="shared" si="32"/>
        <v>#N/A</v>
      </c>
      <c r="P313" s="232" t="str">
        <f>'E-2'!J315</f>
        <v>--</v>
      </c>
      <c r="Q313" s="261" t="e">
        <f>VLOOKUP($B313,'CU-Acute-RBC-2024'!$B$5:$K$265,3,FALSE)</f>
        <v>#N/A</v>
      </c>
      <c r="R313" s="149" t="e">
        <f t="shared" si="33"/>
        <v>#N/A</v>
      </c>
      <c r="S313" s="148" t="str">
        <f>'E-2'!J315</f>
        <v>--</v>
      </c>
      <c r="T313" s="261" t="e">
        <f>VLOOKUP($B313,'CU-Acute-RBC-2024'!$B$5:$K$265,5,FALSE)</f>
        <v>#N/A</v>
      </c>
      <c r="U313" s="149" t="e">
        <f t="shared" si="34"/>
        <v>#N/A</v>
      </c>
    </row>
    <row r="314" spans="2:21">
      <c r="B314" s="239" t="str">
        <f>IF('E-2'!D316="Y",'E-2'!B316,"--")</f>
        <v>--</v>
      </c>
      <c r="C314" s="175" t="str">
        <f>IF('E-2'!D316="Y",'E-2'!C316,"--")</f>
        <v>--</v>
      </c>
      <c r="D314" s="240" t="str">
        <f>IF('E-2'!D316="Y",'E-2'!D316,"--")</f>
        <v>--</v>
      </c>
      <c r="E314" s="240" t="e">
        <f t="shared" si="28"/>
        <v>#N/A</v>
      </c>
      <c r="F314" s="233" t="str">
        <f>'E-2'!G316</f>
        <v>--</v>
      </c>
      <c r="G314" s="241" t="e">
        <f>VLOOKUP($B314,'CU-VI-RBC-2025'!$B$7:$J$390,3,FALSE)</f>
        <v>#N/A</v>
      </c>
      <c r="H314" s="234" t="e">
        <f t="shared" si="29"/>
        <v>#N/A</v>
      </c>
      <c r="I314" s="241" t="e">
        <f>VLOOKUP($B314,'CU-VI-RBC-2025'!$B$7:$J$390,4,FALSE)</f>
        <v>#N/A</v>
      </c>
      <c r="J314" s="150" t="e">
        <f t="shared" si="30"/>
        <v>#N/A</v>
      </c>
      <c r="K314" s="148" t="str">
        <f>'E-2'!I316</f>
        <v>--</v>
      </c>
      <c r="L314" s="241" t="e">
        <f>VLOOKUP($B314,'CU-VI-RBC-2025'!$B$7:$J$390,8,FALSE)</f>
        <v>#N/A</v>
      </c>
      <c r="M314" s="235" t="e">
        <f t="shared" si="31"/>
        <v>#N/A</v>
      </c>
      <c r="N314" s="241" t="e">
        <f>VLOOKUP($B314,'CU-VI-RBC-2025'!$B$7:$J$390,9,FALSE)</f>
        <v>#N/A</v>
      </c>
      <c r="O314" s="150" t="e">
        <f t="shared" si="32"/>
        <v>#N/A</v>
      </c>
      <c r="P314" s="232" t="str">
        <f>'E-2'!J316</f>
        <v>--</v>
      </c>
      <c r="Q314" s="261" t="e">
        <f>VLOOKUP($B314,'CU-Acute-RBC-2024'!$B$5:$K$265,3,FALSE)</f>
        <v>#N/A</v>
      </c>
      <c r="R314" s="149" t="e">
        <f t="shared" si="33"/>
        <v>#N/A</v>
      </c>
      <c r="S314" s="148" t="str">
        <f>'E-2'!J316</f>
        <v>--</v>
      </c>
      <c r="T314" s="261" t="e">
        <f>VLOOKUP($B314,'CU-Acute-RBC-2024'!$B$5:$K$265,5,FALSE)</f>
        <v>#N/A</v>
      </c>
      <c r="U314" s="149" t="e">
        <f t="shared" si="34"/>
        <v>#N/A</v>
      </c>
    </row>
    <row r="315" spans="2:21">
      <c r="B315" s="239" t="str">
        <f>IF('E-2'!D317="Y",'E-2'!B317,"--")</f>
        <v>--</v>
      </c>
      <c r="C315" s="175" t="str">
        <f>IF('E-2'!D317="Y",'E-2'!C317,"--")</f>
        <v>--</v>
      </c>
      <c r="D315" s="240" t="str">
        <f>IF('E-2'!D317="Y",'E-2'!D317,"--")</f>
        <v>--</v>
      </c>
      <c r="E315" s="240" t="e">
        <f t="shared" si="28"/>
        <v>#N/A</v>
      </c>
      <c r="F315" s="233" t="str">
        <f>'E-2'!G317</f>
        <v>--</v>
      </c>
      <c r="G315" s="241" t="e">
        <f>VLOOKUP($B315,'CU-VI-RBC-2025'!$B$7:$J$390,3,FALSE)</f>
        <v>#N/A</v>
      </c>
      <c r="H315" s="234" t="e">
        <f t="shared" si="29"/>
        <v>#N/A</v>
      </c>
      <c r="I315" s="241" t="e">
        <f>VLOOKUP($B315,'CU-VI-RBC-2025'!$B$7:$J$390,4,FALSE)</f>
        <v>#N/A</v>
      </c>
      <c r="J315" s="150" t="e">
        <f t="shared" si="30"/>
        <v>#N/A</v>
      </c>
      <c r="K315" s="148" t="str">
        <f>'E-2'!I317</f>
        <v>--</v>
      </c>
      <c r="L315" s="241" t="e">
        <f>VLOOKUP($B315,'CU-VI-RBC-2025'!$B$7:$J$390,8,FALSE)</f>
        <v>#N/A</v>
      </c>
      <c r="M315" s="235" t="e">
        <f t="shared" si="31"/>
        <v>#N/A</v>
      </c>
      <c r="N315" s="241" t="e">
        <f>VLOOKUP($B315,'CU-VI-RBC-2025'!$B$7:$J$390,9,FALSE)</f>
        <v>#N/A</v>
      </c>
      <c r="O315" s="150" t="e">
        <f t="shared" si="32"/>
        <v>#N/A</v>
      </c>
      <c r="P315" s="232" t="str">
        <f>'E-2'!J317</f>
        <v>--</v>
      </c>
      <c r="Q315" s="261" t="e">
        <f>VLOOKUP($B315,'CU-Acute-RBC-2024'!$B$5:$K$265,3,FALSE)</f>
        <v>#N/A</v>
      </c>
      <c r="R315" s="149" t="e">
        <f t="shared" si="33"/>
        <v>#N/A</v>
      </c>
      <c r="S315" s="148" t="str">
        <f>'E-2'!J317</f>
        <v>--</v>
      </c>
      <c r="T315" s="261" t="e">
        <f>VLOOKUP($B315,'CU-Acute-RBC-2024'!$B$5:$K$265,5,FALSE)</f>
        <v>#N/A</v>
      </c>
      <c r="U315" s="149" t="e">
        <f t="shared" si="34"/>
        <v>#N/A</v>
      </c>
    </row>
    <row r="316" spans="2:21">
      <c r="B316" s="239" t="str">
        <f>IF('E-2'!D318="Y",'E-2'!B318,"--")</f>
        <v>--</v>
      </c>
      <c r="C316" s="175" t="str">
        <f>IF('E-2'!D318="Y",'E-2'!C318,"--")</f>
        <v>--</v>
      </c>
      <c r="D316" s="240" t="str">
        <f>IF('E-2'!D318="Y",'E-2'!D318,"--")</f>
        <v>--</v>
      </c>
      <c r="E316" s="240" t="e">
        <f t="shared" si="28"/>
        <v>#N/A</v>
      </c>
      <c r="F316" s="233" t="str">
        <f>'E-2'!G318</f>
        <v>--</v>
      </c>
      <c r="G316" s="241" t="e">
        <f>VLOOKUP($B316,'CU-VI-RBC-2025'!$B$7:$J$390,3,FALSE)</f>
        <v>#N/A</v>
      </c>
      <c r="H316" s="234" t="e">
        <f t="shared" si="29"/>
        <v>#N/A</v>
      </c>
      <c r="I316" s="241" t="e">
        <f>VLOOKUP($B316,'CU-VI-RBC-2025'!$B$7:$J$390,4,FALSE)</f>
        <v>#N/A</v>
      </c>
      <c r="J316" s="150" t="e">
        <f t="shared" si="30"/>
        <v>#N/A</v>
      </c>
      <c r="K316" s="148" t="str">
        <f>'E-2'!I318</f>
        <v>--</v>
      </c>
      <c r="L316" s="241" t="e">
        <f>VLOOKUP($B316,'CU-VI-RBC-2025'!$B$7:$J$390,8,FALSE)</f>
        <v>#N/A</v>
      </c>
      <c r="M316" s="235" t="e">
        <f t="shared" si="31"/>
        <v>#N/A</v>
      </c>
      <c r="N316" s="241" t="e">
        <f>VLOOKUP($B316,'CU-VI-RBC-2025'!$B$7:$J$390,9,FALSE)</f>
        <v>#N/A</v>
      </c>
      <c r="O316" s="150" t="e">
        <f t="shared" si="32"/>
        <v>#N/A</v>
      </c>
      <c r="P316" s="232" t="str">
        <f>'E-2'!J318</f>
        <v>--</v>
      </c>
      <c r="Q316" s="261" t="e">
        <f>VLOOKUP($B316,'CU-Acute-RBC-2024'!$B$5:$K$265,3,FALSE)</f>
        <v>#N/A</v>
      </c>
      <c r="R316" s="149" t="e">
        <f t="shared" si="33"/>
        <v>#N/A</v>
      </c>
      <c r="S316" s="148" t="str">
        <f>'E-2'!J318</f>
        <v>--</v>
      </c>
      <c r="T316" s="261" t="e">
        <f>VLOOKUP($B316,'CU-Acute-RBC-2024'!$B$5:$K$265,5,FALSE)</f>
        <v>#N/A</v>
      </c>
      <c r="U316" s="149" t="e">
        <f t="shared" si="34"/>
        <v>#N/A</v>
      </c>
    </row>
    <row r="317" spans="2:21">
      <c r="B317" s="239" t="str">
        <f>IF('E-2'!D319="Y",'E-2'!B319,"--")</f>
        <v>--</v>
      </c>
      <c r="C317" s="175" t="str">
        <f>IF('E-2'!D319="Y",'E-2'!C319,"--")</f>
        <v>--</v>
      </c>
      <c r="D317" s="240" t="str">
        <f>IF('E-2'!D319="Y",'E-2'!D319,"--")</f>
        <v>--</v>
      </c>
      <c r="E317" s="240" t="e">
        <f t="shared" si="28"/>
        <v>#N/A</v>
      </c>
      <c r="F317" s="233" t="str">
        <f>'E-2'!G319</f>
        <v>--</v>
      </c>
      <c r="G317" s="241" t="e">
        <f>VLOOKUP($B317,'CU-VI-RBC-2025'!$B$7:$J$390,3,FALSE)</f>
        <v>#N/A</v>
      </c>
      <c r="H317" s="234" t="e">
        <f t="shared" si="29"/>
        <v>#N/A</v>
      </c>
      <c r="I317" s="241" t="e">
        <f>VLOOKUP($B317,'CU-VI-RBC-2025'!$B$7:$J$390,4,FALSE)</f>
        <v>#N/A</v>
      </c>
      <c r="J317" s="150" t="e">
        <f t="shared" si="30"/>
        <v>#N/A</v>
      </c>
      <c r="K317" s="148" t="str">
        <f>'E-2'!I319</f>
        <v>--</v>
      </c>
      <c r="L317" s="241" t="e">
        <f>VLOOKUP($B317,'CU-VI-RBC-2025'!$B$7:$J$390,8,FALSE)</f>
        <v>#N/A</v>
      </c>
      <c r="M317" s="235" t="e">
        <f t="shared" si="31"/>
        <v>#N/A</v>
      </c>
      <c r="N317" s="241" t="e">
        <f>VLOOKUP($B317,'CU-VI-RBC-2025'!$B$7:$J$390,9,FALSE)</f>
        <v>#N/A</v>
      </c>
      <c r="O317" s="150" t="e">
        <f t="shared" si="32"/>
        <v>#N/A</v>
      </c>
      <c r="P317" s="232" t="str">
        <f>'E-2'!J319</f>
        <v>--</v>
      </c>
      <c r="Q317" s="261" t="e">
        <f>VLOOKUP($B317,'CU-Acute-RBC-2024'!$B$5:$K$265,3,FALSE)</f>
        <v>#N/A</v>
      </c>
      <c r="R317" s="149" t="e">
        <f t="shared" si="33"/>
        <v>#N/A</v>
      </c>
      <c r="S317" s="148" t="str">
        <f>'E-2'!J319</f>
        <v>--</v>
      </c>
      <c r="T317" s="261" t="e">
        <f>VLOOKUP($B317,'CU-Acute-RBC-2024'!$B$5:$K$265,5,FALSE)</f>
        <v>#N/A</v>
      </c>
      <c r="U317" s="149" t="e">
        <f t="shared" si="34"/>
        <v>#N/A</v>
      </c>
    </row>
    <row r="318" spans="2:21">
      <c r="B318" s="239" t="str">
        <f>IF('E-2'!D320="Y",'E-2'!B320,"--")</f>
        <v>--</v>
      </c>
      <c r="C318" s="175" t="str">
        <f>IF('E-2'!D320="Y",'E-2'!C320,"--")</f>
        <v>--</v>
      </c>
      <c r="D318" s="240" t="str">
        <f>IF('E-2'!D320="Y",'E-2'!D320,"--")</f>
        <v>--</v>
      </c>
      <c r="E318" s="240" t="e">
        <f t="shared" si="28"/>
        <v>#N/A</v>
      </c>
      <c r="F318" s="233" t="str">
        <f>'E-2'!G320</f>
        <v>--</v>
      </c>
      <c r="G318" s="241" t="e">
        <f>VLOOKUP($B318,'CU-VI-RBC-2025'!$B$7:$J$390,3,FALSE)</f>
        <v>#N/A</v>
      </c>
      <c r="H318" s="234" t="e">
        <f t="shared" si="29"/>
        <v>#N/A</v>
      </c>
      <c r="I318" s="241" t="e">
        <f>VLOOKUP($B318,'CU-VI-RBC-2025'!$B$7:$J$390,4,FALSE)</f>
        <v>#N/A</v>
      </c>
      <c r="J318" s="150" t="e">
        <f t="shared" si="30"/>
        <v>#N/A</v>
      </c>
      <c r="K318" s="148" t="str">
        <f>'E-2'!I320</f>
        <v>--</v>
      </c>
      <c r="L318" s="241" t="e">
        <f>VLOOKUP($B318,'CU-VI-RBC-2025'!$B$7:$J$390,8,FALSE)</f>
        <v>#N/A</v>
      </c>
      <c r="M318" s="235" t="e">
        <f t="shared" si="31"/>
        <v>#N/A</v>
      </c>
      <c r="N318" s="241" t="e">
        <f>VLOOKUP($B318,'CU-VI-RBC-2025'!$B$7:$J$390,9,FALSE)</f>
        <v>#N/A</v>
      </c>
      <c r="O318" s="150" t="e">
        <f t="shared" si="32"/>
        <v>#N/A</v>
      </c>
      <c r="P318" s="232" t="str">
        <f>'E-2'!J320</f>
        <v>--</v>
      </c>
      <c r="Q318" s="261" t="e">
        <f>VLOOKUP($B318,'CU-Acute-RBC-2024'!$B$5:$K$265,3,FALSE)</f>
        <v>#N/A</v>
      </c>
      <c r="R318" s="149" t="e">
        <f t="shared" si="33"/>
        <v>#N/A</v>
      </c>
      <c r="S318" s="148" t="str">
        <f>'E-2'!J320</f>
        <v>--</v>
      </c>
      <c r="T318" s="261" t="e">
        <f>VLOOKUP($B318,'CU-Acute-RBC-2024'!$B$5:$K$265,5,FALSE)</f>
        <v>#N/A</v>
      </c>
      <c r="U318" s="149" t="e">
        <f t="shared" si="34"/>
        <v>#N/A</v>
      </c>
    </row>
    <row r="319" spans="2:21">
      <c r="B319" s="239" t="str">
        <f>IF('E-2'!D321="Y",'E-2'!B321,"--")</f>
        <v>--</v>
      </c>
      <c r="C319" s="175" t="str">
        <f>IF('E-2'!D321="Y",'E-2'!C321,"--")</f>
        <v>--</v>
      </c>
      <c r="D319" s="240" t="str">
        <f>IF('E-2'!D321="Y",'E-2'!D321,"--")</f>
        <v>--</v>
      </c>
      <c r="E319" s="240" t="e">
        <f t="shared" si="28"/>
        <v>#N/A</v>
      </c>
      <c r="F319" s="233" t="str">
        <f>'E-2'!G321</f>
        <v>--</v>
      </c>
      <c r="G319" s="241" t="e">
        <f>VLOOKUP($B319,'CU-VI-RBC-2025'!$B$7:$J$390,3,FALSE)</f>
        <v>#N/A</v>
      </c>
      <c r="H319" s="234" t="e">
        <f t="shared" si="29"/>
        <v>#N/A</v>
      </c>
      <c r="I319" s="241" t="e">
        <f>VLOOKUP($B319,'CU-VI-RBC-2025'!$B$7:$J$390,4,FALSE)</f>
        <v>#N/A</v>
      </c>
      <c r="J319" s="150" t="e">
        <f t="shared" si="30"/>
        <v>#N/A</v>
      </c>
      <c r="K319" s="148" t="str">
        <f>'E-2'!I321</f>
        <v>--</v>
      </c>
      <c r="L319" s="241" t="e">
        <f>VLOOKUP($B319,'CU-VI-RBC-2025'!$B$7:$J$390,8,FALSE)</f>
        <v>#N/A</v>
      </c>
      <c r="M319" s="235" t="e">
        <f t="shared" si="31"/>
        <v>#N/A</v>
      </c>
      <c r="N319" s="241" t="e">
        <f>VLOOKUP($B319,'CU-VI-RBC-2025'!$B$7:$J$390,9,FALSE)</f>
        <v>#N/A</v>
      </c>
      <c r="O319" s="150" t="e">
        <f t="shared" si="32"/>
        <v>#N/A</v>
      </c>
      <c r="P319" s="232" t="str">
        <f>'E-2'!J321</f>
        <v>--</v>
      </c>
      <c r="Q319" s="261" t="e">
        <f>VLOOKUP($B319,'CU-Acute-RBC-2024'!$B$5:$K$265,3,FALSE)</f>
        <v>#N/A</v>
      </c>
      <c r="R319" s="149" t="e">
        <f t="shared" si="33"/>
        <v>#N/A</v>
      </c>
      <c r="S319" s="148" t="str">
        <f>'E-2'!J321</f>
        <v>--</v>
      </c>
      <c r="T319" s="261" t="e">
        <f>VLOOKUP($B319,'CU-Acute-RBC-2024'!$B$5:$K$265,5,FALSE)</f>
        <v>#N/A</v>
      </c>
      <c r="U319" s="149" t="e">
        <f t="shared" si="34"/>
        <v>#N/A</v>
      </c>
    </row>
    <row r="320" spans="2:21">
      <c r="B320" s="239" t="str">
        <f>IF('E-2'!D322="Y",'E-2'!B322,"--")</f>
        <v>--</v>
      </c>
      <c r="C320" s="175" t="str">
        <f>IF('E-2'!D322="Y",'E-2'!C322,"--")</f>
        <v>--</v>
      </c>
      <c r="D320" s="240" t="str">
        <f>IF('E-2'!D322="Y",'E-2'!D322,"--")</f>
        <v>--</v>
      </c>
      <c r="E320" s="240" t="e">
        <f t="shared" si="28"/>
        <v>#N/A</v>
      </c>
      <c r="F320" s="233" t="str">
        <f>'E-2'!G322</f>
        <v>--</v>
      </c>
      <c r="G320" s="241" t="e">
        <f>VLOOKUP($B320,'CU-VI-RBC-2025'!$B$7:$J$390,3,FALSE)</f>
        <v>#N/A</v>
      </c>
      <c r="H320" s="234" t="e">
        <f t="shared" si="29"/>
        <v>#N/A</v>
      </c>
      <c r="I320" s="241" t="e">
        <f>VLOOKUP($B320,'CU-VI-RBC-2025'!$B$7:$J$390,4,FALSE)</f>
        <v>#N/A</v>
      </c>
      <c r="J320" s="150" t="e">
        <f t="shared" si="30"/>
        <v>#N/A</v>
      </c>
      <c r="K320" s="148" t="str">
        <f>'E-2'!I322</f>
        <v>--</v>
      </c>
      <c r="L320" s="241" t="e">
        <f>VLOOKUP($B320,'CU-VI-RBC-2025'!$B$7:$J$390,8,FALSE)</f>
        <v>#N/A</v>
      </c>
      <c r="M320" s="235" t="e">
        <f t="shared" si="31"/>
        <v>#N/A</v>
      </c>
      <c r="N320" s="241" t="e">
        <f>VLOOKUP($B320,'CU-VI-RBC-2025'!$B$7:$J$390,9,FALSE)</f>
        <v>#N/A</v>
      </c>
      <c r="O320" s="150" t="e">
        <f t="shared" si="32"/>
        <v>#N/A</v>
      </c>
      <c r="P320" s="232" t="str">
        <f>'E-2'!J322</f>
        <v>--</v>
      </c>
      <c r="Q320" s="261" t="e">
        <f>VLOOKUP($B320,'CU-Acute-RBC-2024'!$B$5:$K$265,3,FALSE)</f>
        <v>#N/A</v>
      </c>
      <c r="R320" s="149" t="e">
        <f t="shared" si="33"/>
        <v>#N/A</v>
      </c>
      <c r="S320" s="148" t="str">
        <f>'E-2'!J322</f>
        <v>--</v>
      </c>
      <c r="T320" s="261" t="e">
        <f>VLOOKUP($B320,'CU-Acute-RBC-2024'!$B$5:$K$265,5,FALSE)</f>
        <v>#N/A</v>
      </c>
      <c r="U320" s="149" t="e">
        <f t="shared" si="34"/>
        <v>#N/A</v>
      </c>
    </row>
    <row r="321" spans="2:21">
      <c r="B321" s="239" t="str">
        <f>IF('E-2'!D323="Y",'E-2'!B323,"--")</f>
        <v>--</v>
      </c>
      <c r="C321" s="175" t="str">
        <f>IF('E-2'!D323="Y",'E-2'!C323,"--")</f>
        <v>--</v>
      </c>
      <c r="D321" s="240" t="str">
        <f>IF('E-2'!D323="Y",'E-2'!D323,"--")</f>
        <v>--</v>
      </c>
      <c r="E321" s="240" t="e">
        <f t="shared" si="28"/>
        <v>#N/A</v>
      </c>
      <c r="F321" s="233" t="str">
        <f>'E-2'!G323</f>
        <v>--</v>
      </c>
      <c r="G321" s="241" t="e">
        <f>VLOOKUP($B321,'CU-VI-RBC-2025'!$B$7:$J$390,3,FALSE)</f>
        <v>#N/A</v>
      </c>
      <c r="H321" s="234" t="e">
        <f t="shared" si="29"/>
        <v>#N/A</v>
      </c>
      <c r="I321" s="241" t="e">
        <f>VLOOKUP($B321,'CU-VI-RBC-2025'!$B$7:$J$390,4,FALSE)</f>
        <v>#N/A</v>
      </c>
      <c r="J321" s="150" t="e">
        <f t="shared" si="30"/>
        <v>#N/A</v>
      </c>
      <c r="K321" s="148" t="str">
        <f>'E-2'!I323</f>
        <v>--</v>
      </c>
      <c r="L321" s="241" t="e">
        <f>VLOOKUP($B321,'CU-VI-RBC-2025'!$B$7:$J$390,8,FALSE)</f>
        <v>#N/A</v>
      </c>
      <c r="M321" s="235" t="e">
        <f t="shared" si="31"/>
        <v>#N/A</v>
      </c>
      <c r="N321" s="241" t="e">
        <f>VLOOKUP($B321,'CU-VI-RBC-2025'!$B$7:$J$390,9,FALSE)</f>
        <v>#N/A</v>
      </c>
      <c r="O321" s="150" t="e">
        <f t="shared" si="32"/>
        <v>#N/A</v>
      </c>
      <c r="P321" s="232" t="str">
        <f>'E-2'!J323</f>
        <v>--</v>
      </c>
      <c r="Q321" s="261" t="e">
        <f>VLOOKUP($B321,'CU-Acute-RBC-2024'!$B$5:$K$265,3,FALSE)</f>
        <v>#N/A</v>
      </c>
      <c r="R321" s="149" t="e">
        <f t="shared" si="33"/>
        <v>#N/A</v>
      </c>
      <c r="S321" s="148" t="str">
        <f>'E-2'!J323</f>
        <v>--</v>
      </c>
      <c r="T321" s="261" t="e">
        <f>VLOOKUP($B321,'CU-Acute-RBC-2024'!$B$5:$K$265,5,FALSE)</f>
        <v>#N/A</v>
      </c>
      <c r="U321" s="149" t="e">
        <f t="shared" si="34"/>
        <v>#N/A</v>
      </c>
    </row>
    <row r="322" spans="2:21">
      <c r="B322" s="239" t="str">
        <f>IF('E-2'!D324="Y",'E-2'!B324,"--")</f>
        <v>--</v>
      </c>
      <c r="C322" s="175" t="str">
        <f>IF('E-2'!D324="Y",'E-2'!C324,"--")</f>
        <v>--</v>
      </c>
      <c r="D322" s="240" t="str">
        <f>IF('E-2'!D324="Y",'E-2'!D324,"--")</f>
        <v>--</v>
      </c>
      <c r="E322" s="240" t="e">
        <f t="shared" si="28"/>
        <v>#N/A</v>
      </c>
      <c r="F322" s="233" t="str">
        <f>'E-2'!G324</f>
        <v>--</v>
      </c>
      <c r="G322" s="241" t="e">
        <f>VLOOKUP($B322,'CU-VI-RBC-2025'!$B$7:$J$390,3,FALSE)</f>
        <v>#N/A</v>
      </c>
      <c r="H322" s="234" t="e">
        <f t="shared" si="29"/>
        <v>#N/A</v>
      </c>
      <c r="I322" s="241" t="e">
        <f>VLOOKUP($B322,'CU-VI-RBC-2025'!$B$7:$J$390,4,FALSE)</f>
        <v>#N/A</v>
      </c>
      <c r="J322" s="150" t="e">
        <f t="shared" si="30"/>
        <v>#N/A</v>
      </c>
      <c r="K322" s="148" t="str">
        <f>'E-2'!I324</f>
        <v>--</v>
      </c>
      <c r="L322" s="241" t="e">
        <f>VLOOKUP($B322,'CU-VI-RBC-2025'!$B$7:$J$390,8,FALSE)</f>
        <v>#N/A</v>
      </c>
      <c r="M322" s="235" t="e">
        <f t="shared" si="31"/>
        <v>#N/A</v>
      </c>
      <c r="N322" s="241" t="e">
        <f>VLOOKUP($B322,'CU-VI-RBC-2025'!$B$7:$J$390,9,FALSE)</f>
        <v>#N/A</v>
      </c>
      <c r="O322" s="150" t="e">
        <f t="shared" si="32"/>
        <v>#N/A</v>
      </c>
      <c r="P322" s="232" t="str">
        <f>'E-2'!J324</f>
        <v>--</v>
      </c>
      <c r="Q322" s="261" t="e">
        <f>VLOOKUP($B322,'CU-Acute-RBC-2024'!$B$5:$K$265,3,FALSE)</f>
        <v>#N/A</v>
      </c>
      <c r="R322" s="149" t="e">
        <f t="shared" si="33"/>
        <v>#N/A</v>
      </c>
      <c r="S322" s="148" t="str">
        <f>'E-2'!J324</f>
        <v>--</v>
      </c>
      <c r="T322" s="261" t="e">
        <f>VLOOKUP($B322,'CU-Acute-RBC-2024'!$B$5:$K$265,5,FALSE)</f>
        <v>#N/A</v>
      </c>
      <c r="U322" s="149" t="e">
        <f t="shared" si="34"/>
        <v>#N/A</v>
      </c>
    </row>
    <row r="323" spans="2:21">
      <c r="B323" s="239" t="str">
        <f>IF('E-2'!D325="Y",'E-2'!B325,"--")</f>
        <v>--</v>
      </c>
      <c r="C323" s="175" t="str">
        <f>IF('E-2'!D325="Y",'E-2'!C325,"--")</f>
        <v>--</v>
      </c>
      <c r="D323" s="240" t="str">
        <f>IF('E-2'!D325="Y",'E-2'!D325,"--")</f>
        <v>--</v>
      </c>
      <c r="E323" s="240" t="e">
        <f t="shared" si="28"/>
        <v>#N/A</v>
      </c>
      <c r="F323" s="233" t="str">
        <f>'E-2'!G325</f>
        <v>--</v>
      </c>
      <c r="G323" s="241" t="e">
        <f>VLOOKUP($B323,'CU-VI-RBC-2025'!$B$7:$J$390,3,FALSE)</f>
        <v>#N/A</v>
      </c>
      <c r="H323" s="234" t="e">
        <f t="shared" si="29"/>
        <v>#N/A</v>
      </c>
      <c r="I323" s="241" t="e">
        <f>VLOOKUP($B323,'CU-VI-RBC-2025'!$B$7:$J$390,4,FALSE)</f>
        <v>#N/A</v>
      </c>
      <c r="J323" s="150" t="e">
        <f t="shared" si="30"/>
        <v>#N/A</v>
      </c>
      <c r="K323" s="148" t="str">
        <f>'E-2'!I325</f>
        <v>--</v>
      </c>
      <c r="L323" s="241" t="e">
        <f>VLOOKUP($B323,'CU-VI-RBC-2025'!$B$7:$J$390,8,FALSE)</f>
        <v>#N/A</v>
      </c>
      <c r="M323" s="235" t="e">
        <f t="shared" si="31"/>
        <v>#N/A</v>
      </c>
      <c r="N323" s="241" t="e">
        <f>VLOOKUP($B323,'CU-VI-RBC-2025'!$B$7:$J$390,9,FALSE)</f>
        <v>#N/A</v>
      </c>
      <c r="O323" s="150" t="e">
        <f t="shared" si="32"/>
        <v>#N/A</v>
      </c>
      <c r="P323" s="232" t="str">
        <f>'E-2'!J325</f>
        <v>--</v>
      </c>
      <c r="Q323" s="261" t="e">
        <f>VLOOKUP($B323,'CU-Acute-RBC-2024'!$B$5:$K$265,3,FALSE)</f>
        <v>#N/A</v>
      </c>
      <c r="R323" s="149" t="e">
        <f t="shared" si="33"/>
        <v>#N/A</v>
      </c>
      <c r="S323" s="148" t="str">
        <f>'E-2'!J325</f>
        <v>--</v>
      </c>
      <c r="T323" s="261" t="e">
        <f>VLOOKUP($B323,'CU-Acute-RBC-2024'!$B$5:$K$265,5,FALSE)</f>
        <v>#N/A</v>
      </c>
      <c r="U323" s="149" t="e">
        <f t="shared" si="34"/>
        <v>#N/A</v>
      </c>
    </row>
    <row r="324" spans="2:21">
      <c r="B324" s="239" t="str">
        <f>IF('E-2'!D326="Y",'E-2'!B326,"--")</f>
        <v>--</v>
      </c>
      <c r="C324" s="175" t="str">
        <f>IF('E-2'!D326="Y",'E-2'!C326,"--")</f>
        <v>--</v>
      </c>
      <c r="D324" s="240" t="str">
        <f>IF('E-2'!D326="Y",'E-2'!D326,"--")</f>
        <v>--</v>
      </c>
      <c r="E324" s="240" t="e">
        <f t="shared" si="28"/>
        <v>#N/A</v>
      </c>
      <c r="F324" s="233" t="str">
        <f>'E-2'!G326</f>
        <v>--</v>
      </c>
      <c r="G324" s="241" t="e">
        <f>VLOOKUP($B324,'CU-VI-RBC-2025'!$B$7:$J$390,3,FALSE)</f>
        <v>#N/A</v>
      </c>
      <c r="H324" s="234" t="e">
        <f t="shared" si="29"/>
        <v>#N/A</v>
      </c>
      <c r="I324" s="241" t="e">
        <f>VLOOKUP($B324,'CU-VI-RBC-2025'!$B$7:$J$390,4,FALSE)</f>
        <v>#N/A</v>
      </c>
      <c r="J324" s="150" t="e">
        <f t="shared" si="30"/>
        <v>#N/A</v>
      </c>
      <c r="K324" s="148" t="str">
        <f>'E-2'!I326</f>
        <v>--</v>
      </c>
      <c r="L324" s="241" t="e">
        <f>VLOOKUP($B324,'CU-VI-RBC-2025'!$B$7:$J$390,8,FALSE)</f>
        <v>#N/A</v>
      </c>
      <c r="M324" s="235" t="e">
        <f t="shared" si="31"/>
        <v>#N/A</v>
      </c>
      <c r="N324" s="241" t="e">
        <f>VLOOKUP($B324,'CU-VI-RBC-2025'!$B$7:$J$390,9,FALSE)</f>
        <v>#N/A</v>
      </c>
      <c r="O324" s="150" t="e">
        <f t="shared" si="32"/>
        <v>#N/A</v>
      </c>
      <c r="P324" s="232" t="str">
        <f>'E-2'!J326</f>
        <v>--</v>
      </c>
      <c r="Q324" s="261" t="e">
        <f>VLOOKUP($B324,'CU-Acute-RBC-2024'!$B$5:$K$265,3,FALSE)</f>
        <v>#N/A</v>
      </c>
      <c r="R324" s="149" t="e">
        <f t="shared" si="33"/>
        <v>#N/A</v>
      </c>
      <c r="S324" s="148" t="str">
        <f>'E-2'!J326</f>
        <v>--</v>
      </c>
      <c r="T324" s="261" t="e">
        <f>VLOOKUP($B324,'CU-Acute-RBC-2024'!$B$5:$K$265,5,FALSE)</f>
        <v>#N/A</v>
      </c>
      <c r="U324" s="149" t="e">
        <f t="shared" si="34"/>
        <v>#N/A</v>
      </c>
    </row>
    <row r="325" spans="2:21">
      <c r="B325" s="239" t="str">
        <f>IF('E-2'!D327="Y",'E-2'!B327,"--")</f>
        <v>--</v>
      </c>
      <c r="C325" s="175" t="str">
        <f>IF('E-2'!D327="Y",'E-2'!C327,"--")</f>
        <v>--</v>
      </c>
      <c r="D325" s="240" t="str">
        <f>IF('E-2'!D327="Y",'E-2'!D327,"--")</f>
        <v>--</v>
      </c>
      <c r="E325" s="240" t="e">
        <f t="shared" si="28"/>
        <v>#N/A</v>
      </c>
      <c r="F325" s="233" t="str">
        <f>'E-2'!G327</f>
        <v>--</v>
      </c>
      <c r="G325" s="241" t="e">
        <f>VLOOKUP($B325,'CU-VI-RBC-2025'!$B$7:$J$390,3,FALSE)</f>
        <v>#N/A</v>
      </c>
      <c r="H325" s="234" t="e">
        <f t="shared" si="29"/>
        <v>#N/A</v>
      </c>
      <c r="I325" s="241" t="e">
        <f>VLOOKUP($B325,'CU-VI-RBC-2025'!$B$7:$J$390,4,FALSE)</f>
        <v>#N/A</v>
      </c>
      <c r="J325" s="150" t="e">
        <f t="shared" si="30"/>
        <v>#N/A</v>
      </c>
      <c r="K325" s="148" t="str">
        <f>'E-2'!I327</f>
        <v>--</v>
      </c>
      <c r="L325" s="241" t="e">
        <f>VLOOKUP($B325,'CU-VI-RBC-2025'!$B$7:$J$390,8,FALSE)</f>
        <v>#N/A</v>
      </c>
      <c r="M325" s="235" t="e">
        <f t="shared" si="31"/>
        <v>#N/A</v>
      </c>
      <c r="N325" s="241" t="e">
        <f>VLOOKUP($B325,'CU-VI-RBC-2025'!$B$7:$J$390,9,FALSE)</f>
        <v>#N/A</v>
      </c>
      <c r="O325" s="150" t="e">
        <f t="shared" si="32"/>
        <v>#N/A</v>
      </c>
      <c r="P325" s="232" t="str">
        <f>'E-2'!J327</f>
        <v>--</v>
      </c>
      <c r="Q325" s="261" t="e">
        <f>VLOOKUP($B325,'CU-Acute-RBC-2024'!$B$5:$K$265,3,FALSE)</f>
        <v>#N/A</v>
      </c>
      <c r="R325" s="149" t="e">
        <f t="shared" si="33"/>
        <v>#N/A</v>
      </c>
      <c r="S325" s="148" t="str">
        <f>'E-2'!J327</f>
        <v>--</v>
      </c>
      <c r="T325" s="261" t="e">
        <f>VLOOKUP($B325,'CU-Acute-RBC-2024'!$B$5:$K$265,5,FALSE)</f>
        <v>#N/A</v>
      </c>
      <c r="U325" s="149" t="e">
        <f t="shared" si="34"/>
        <v>#N/A</v>
      </c>
    </row>
    <row r="326" spans="2:21">
      <c r="B326" s="239" t="str">
        <f>IF('E-2'!D328="Y",'E-2'!B328,"--")</f>
        <v>--</v>
      </c>
      <c r="C326" s="175" t="str">
        <f>IF('E-2'!D328="Y",'E-2'!C328,"--")</f>
        <v>--</v>
      </c>
      <c r="D326" s="240" t="str">
        <f>IF('E-2'!D328="Y",'E-2'!D328,"--")</f>
        <v>--</v>
      </c>
      <c r="E326" s="240" t="e">
        <f t="shared" si="28"/>
        <v>#N/A</v>
      </c>
      <c r="F326" s="233" t="str">
        <f>'E-2'!G328</f>
        <v>--</v>
      </c>
      <c r="G326" s="241" t="e">
        <f>VLOOKUP($B326,'CU-VI-RBC-2025'!$B$7:$J$390,3,FALSE)</f>
        <v>#N/A</v>
      </c>
      <c r="H326" s="234" t="e">
        <f t="shared" si="29"/>
        <v>#N/A</v>
      </c>
      <c r="I326" s="241" t="e">
        <f>VLOOKUP($B326,'CU-VI-RBC-2025'!$B$7:$J$390,4,FALSE)</f>
        <v>#N/A</v>
      </c>
      <c r="J326" s="150" t="e">
        <f t="shared" si="30"/>
        <v>#N/A</v>
      </c>
      <c r="K326" s="148" t="str">
        <f>'E-2'!I328</f>
        <v>--</v>
      </c>
      <c r="L326" s="241" t="e">
        <f>VLOOKUP($B326,'CU-VI-RBC-2025'!$B$7:$J$390,8,FALSE)</f>
        <v>#N/A</v>
      </c>
      <c r="M326" s="235" t="e">
        <f t="shared" si="31"/>
        <v>#N/A</v>
      </c>
      <c r="N326" s="241" t="e">
        <f>VLOOKUP($B326,'CU-VI-RBC-2025'!$B$7:$J$390,9,FALSE)</f>
        <v>#N/A</v>
      </c>
      <c r="O326" s="150" t="e">
        <f t="shared" si="32"/>
        <v>#N/A</v>
      </c>
      <c r="P326" s="232" t="str">
        <f>'E-2'!J328</f>
        <v>--</v>
      </c>
      <c r="Q326" s="261" t="e">
        <f>VLOOKUP($B326,'CU-Acute-RBC-2024'!$B$5:$K$265,3,FALSE)</f>
        <v>#N/A</v>
      </c>
      <c r="R326" s="149" t="e">
        <f t="shared" si="33"/>
        <v>#N/A</v>
      </c>
      <c r="S326" s="148" t="str">
        <f>'E-2'!J328</f>
        <v>--</v>
      </c>
      <c r="T326" s="261" t="e">
        <f>VLOOKUP($B326,'CU-Acute-RBC-2024'!$B$5:$K$265,5,FALSE)</f>
        <v>#N/A</v>
      </c>
      <c r="U326" s="149" t="e">
        <f t="shared" si="34"/>
        <v>#N/A</v>
      </c>
    </row>
    <row r="327" spans="2:21">
      <c r="B327" s="239" t="str">
        <f>IF('E-2'!D329="Y",'E-2'!B329,"--")</f>
        <v>--</v>
      </c>
      <c r="C327" s="175" t="str">
        <f>IF('E-2'!D329="Y",'E-2'!C329,"--")</f>
        <v>--</v>
      </c>
      <c r="D327" s="240" t="str">
        <f>IF('E-2'!D329="Y",'E-2'!D329,"--")</f>
        <v>--</v>
      </c>
      <c r="E327" s="240" t="e">
        <f t="shared" si="28"/>
        <v>#N/A</v>
      </c>
      <c r="F327" s="233" t="str">
        <f>'E-2'!G329</f>
        <v>--</v>
      </c>
      <c r="G327" s="241" t="e">
        <f>VLOOKUP($B327,'CU-VI-RBC-2025'!$B$7:$J$390,3,FALSE)</f>
        <v>#N/A</v>
      </c>
      <c r="H327" s="234" t="e">
        <f t="shared" si="29"/>
        <v>#N/A</v>
      </c>
      <c r="I327" s="241" t="e">
        <f>VLOOKUP($B327,'CU-VI-RBC-2025'!$B$7:$J$390,4,FALSE)</f>
        <v>#N/A</v>
      </c>
      <c r="J327" s="150" t="e">
        <f t="shared" si="30"/>
        <v>#N/A</v>
      </c>
      <c r="K327" s="148" t="str">
        <f>'E-2'!I329</f>
        <v>--</v>
      </c>
      <c r="L327" s="241" t="e">
        <f>VLOOKUP($B327,'CU-VI-RBC-2025'!$B$7:$J$390,8,FALSE)</f>
        <v>#N/A</v>
      </c>
      <c r="M327" s="235" t="e">
        <f t="shared" si="31"/>
        <v>#N/A</v>
      </c>
      <c r="N327" s="241" t="e">
        <f>VLOOKUP($B327,'CU-VI-RBC-2025'!$B$7:$J$390,9,FALSE)</f>
        <v>#N/A</v>
      </c>
      <c r="O327" s="150" t="e">
        <f t="shared" si="32"/>
        <v>#N/A</v>
      </c>
      <c r="P327" s="232" t="str">
        <f>'E-2'!J329</f>
        <v>--</v>
      </c>
      <c r="Q327" s="261" t="e">
        <f>VLOOKUP($B327,'CU-Acute-RBC-2024'!$B$5:$K$265,3,FALSE)</f>
        <v>#N/A</v>
      </c>
      <c r="R327" s="149" t="e">
        <f t="shared" si="33"/>
        <v>#N/A</v>
      </c>
      <c r="S327" s="148" t="str">
        <f>'E-2'!J329</f>
        <v>--</v>
      </c>
      <c r="T327" s="261" t="e">
        <f>VLOOKUP($B327,'CU-Acute-RBC-2024'!$B$5:$K$265,5,FALSE)</f>
        <v>#N/A</v>
      </c>
      <c r="U327" s="149" t="e">
        <f t="shared" si="34"/>
        <v>#N/A</v>
      </c>
    </row>
    <row r="328" spans="2:21">
      <c r="B328" s="239" t="str">
        <f>IF('E-2'!D330="Y",'E-2'!B330,"--")</f>
        <v>--</v>
      </c>
      <c r="C328" s="175" t="str">
        <f>IF('E-2'!D330="Y",'E-2'!C330,"--")</f>
        <v>--</v>
      </c>
      <c r="D328" s="240" t="str">
        <f>IF('E-2'!D330="Y",'E-2'!D330,"--")</f>
        <v>--</v>
      </c>
      <c r="E328" s="240" t="e">
        <f t="shared" si="28"/>
        <v>#N/A</v>
      </c>
      <c r="F328" s="233" t="str">
        <f>'E-2'!G330</f>
        <v>--</v>
      </c>
      <c r="G328" s="241" t="e">
        <f>VLOOKUP($B328,'CU-VI-RBC-2025'!$B$7:$J$390,3,FALSE)</f>
        <v>#N/A</v>
      </c>
      <c r="H328" s="234" t="e">
        <f t="shared" si="29"/>
        <v>#N/A</v>
      </c>
      <c r="I328" s="241" t="e">
        <f>VLOOKUP($B328,'CU-VI-RBC-2025'!$B$7:$J$390,4,FALSE)</f>
        <v>#N/A</v>
      </c>
      <c r="J328" s="150" t="e">
        <f t="shared" si="30"/>
        <v>#N/A</v>
      </c>
      <c r="K328" s="148" t="str">
        <f>'E-2'!I330</f>
        <v>--</v>
      </c>
      <c r="L328" s="241" t="e">
        <f>VLOOKUP($B328,'CU-VI-RBC-2025'!$B$7:$J$390,8,FALSE)</f>
        <v>#N/A</v>
      </c>
      <c r="M328" s="235" t="e">
        <f t="shared" si="31"/>
        <v>#N/A</v>
      </c>
      <c r="N328" s="241" t="e">
        <f>VLOOKUP($B328,'CU-VI-RBC-2025'!$B$7:$J$390,9,FALSE)</f>
        <v>#N/A</v>
      </c>
      <c r="O328" s="150" t="e">
        <f t="shared" si="32"/>
        <v>#N/A</v>
      </c>
      <c r="P328" s="232" t="str">
        <f>'E-2'!J330</f>
        <v>--</v>
      </c>
      <c r="Q328" s="261" t="e">
        <f>VLOOKUP($B328,'CU-Acute-RBC-2024'!$B$5:$K$265,3,FALSE)</f>
        <v>#N/A</v>
      </c>
      <c r="R328" s="149" t="e">
        <f t="shared" si="33"/>
        <v>#N/A</v>
      </c>
      <c r="S328" s="148" t="str">
        <f>'E-2'!J330</f>
        <v>--</v>
      </c>
      <c r="T328" s="261" t="e">
        <f>VLOOKUP($B328,'CU-Acute-RBC-2024'!$B$5:$K$265,5,FALSE)</f>
        <v>#N/A</v>
      </c>
      <c r="U328" s="149" t="e">
        <f t="shared" si="34"/>
        <v>#N/A</v>
      </c>
    </row>
    <row r="329" spans="2:21">
      <c r="B329" s="239" t="str">
        <f>IF('E-2'!D331="Y",'E-2'!B331,"--")</f>
        <v>--</v>
      </c>
      <c r="C329" s="175" t="str">
        <f>IF('E-2'!D331="Y",'E-2'!C331,"--")</f>
        <v>--</v>
      </c>
      <c r="D329" s="240" t="str">
        <f>IF('E-2'!D331="Y",'E-2'!D331,"--")</f>
        <v>--</v>
      </c>
      <c r="E329" s="240" t="e">
        <f t="shared" si="28"/>
        <v>#N/A</v>
      </c>
      <c r="F329" s="233" t="str">
        <f>'E-2'!G331</f>
        <v>--</v>
      </c>
      <c r="G329" s="241" t="e">
        <f>VLOOKUP($B329,'CU-VI-RBC-2025'!$B$7:$J$390,3,FALSE)</f>
        <v>#N/A</v>
      </c>
      <c r="H329" s="234" t="e">
        <f t="shared" si="29"/>
        <v>#N/A</v>
      </c>
      <c r="I329" s="241" t="e">
        <f>VLOOKUP($B329,'CU-VI-RBC-2025'!$B$7:$J$390,4,FALSE)</f>
        <v>#N/A</v>
      </c>
      <c r="J329" s="150" t="e">
        <f t="shared" si="30"/>
        <v>#N/A</v>
      </c>
      <c r="K329" s="148" t="str">
        <f>'E-2'!I331</f>
        <v>--</v>
      </c>
      <c r="L329" s="241" t="e">
        <f>VLOOKUP($B329,'CU-VI-RBC-2025'!$B$7:$J$390,8,FALSE)</f>
        <v>#N/A</v>
      </c>
      <c r="M329" s="235" t="e">
        <f t="shared" si="31"/>
        <v>#N/A</v>
      </c>
      <c r="N329" s="241" t="e">
        <f>VLOOKUP($B329,'CU-VI-RBC-2025'!$B$7:$J$390,9,FALSE)</f>
        <v>#N/A</v>
      </c>
      <c r="O329" s="150" t="e">
        <f t="shared" si="32"/>
        <v>#N/A</v>
      </c>
      <c r="P329" s="232" t="str">
        <f>'E-2'!J331</f>
        <v>--</v>
      </c>
      <c r="Q329" s="261" t="e">
        <f>VLOOKUP($B329,'CU-Acute-RBC-2024'!$B$5:$K$265,3,FALSE)</f>
        <v>#N/A</v>
      </c>
      <c r="R329" s="149" t="e">
        <f t="shared" si="33"/>
        <v>#N/A</v>
      </c>
      <c r="S329" s="148" t="str">
        <f>'E-2'!J331</f>
        <v>--</v>
      </c>
      <c r="T329" s="261" t="e">
        <f>VLOOKUP($B329,'CU-Acute-RBC-2024'!$B$5:$K$265,5,FALSE)</f>
        <v>#N/A</v>
      </c>
      <c r="U329" s="149" t="e">
        <f t="shared" si="34"/>
        <v>#N/A</v>
      </c>
    </row>
    <row r="330" spans="2:21">
      <c r="B330" s="239" t="str">
        <f>IF('E-2'!D332="Y",'E-2'!B332,"--")</f>
        <v>--</v>
      </c>
      <c r="C330" s="175" t="str">
        <f>IF('E-2'!D332="Y",'E-2'!C332,"--")</f>
        <v>--</v>
      </c>
      <c r="D330" s="240" t="str">
        <f>IF('E-2'!D332="Y",'E-2'!D332,"--")</f>
        <v>--</v>
      </c>
      <c r="E330" s="240" t="e">
        <f t="shared" si="28"/>
        <v>#N/A</v>
      </c>
      <c r="F330" s="233" t="str">
        <f>'E-2'!G332</f>
        <v>--</v>
      </c>
      <c r="G330" s="241" t="e">
        <f>VLOOKUP($B330,'CU-VI-RBC-2025'!$B$7:$J$390,3,FALSE)</f>
        <v>#N/A</v>
      </c>
      <c r="H330" s="234" t="e">
        <f t="shared" si="29"/>
        <v>#N/A</v>
      </c>
      <c r="I330" s="241" t="e">
        <f>VLOOKUP($B330,'CU-VI-RBC-2025'!$B$7:$J$390,4,FALSE)</f>
        <v>#N/A</v>
      </c>
      <c r="J330" s="150" t="e">
        <f t="shared" si="30"/>
        <v>#N/A</v>
      </c>
      <c r="K330" s="148" t="str">
        <f>'E-2'!I332</f>
        <v>--</v>
      </c>
      <c r="L330" s="241" t="e">
        <f>VLOOKUP($B330,'CU-VI-RBC-2025'!$B$7:$J$390,8,FALSE)</f>
        <v>#N/A</v>
      </c>
      <c r="M330" s="235" t="e">
        <f t="shared" si="31"/>
        <v>#N/A</v>
      </c>
      <c r="N330" s="241" t="e">
        <f>VLOOKUP($B330,'CU-VI-RBC-2025'!$B$7:$J$390,9,FALSE)</f>
        <v>#N/A</v>
      </c>
      <c r="O330" s="150" t="e">
        <f t="shared" si="32"/>
        <v>#N/A</v>
      </c>
      <c r="P330" s="232" t="str">
        <f>'E-2'!J332</f>
        <v>--</v>
      </c>
      <c r="Q330" s="261" t="e">
        <f>VLOOKUP($B330,'CU-Acute-RBC-2024'!$B$5:$K$265,3,FALSE)</f>
        <v>#N/A</v>
      </c>
      <c r="R330" s="149" t="e">
        <f t="shared" si="33"/>
        <v>#N/A</v>
      </c>
      <c r="S330" s="148" t="str">
        <f>'E-2'!J332</f>
        <v>--</v>
      </c>
      <c r="T330" s="261" t="e">
        <f>VLOOKUP($B330,'CU-Acute-RBC-2024'!$B$5:$K$265,5,FALSE)</f>
        <v>#N/A</v>
      </c>
      <c r="U330" s="149" t="e">
        <f t="shared" si="34"/>
        <v>#N/A</v>
      </c>
    </row>
    <row r="331" spans="2:21">
      <c r="B331" s="239" t="str">
        <f>IF('E-2'!D333="Y",'E-2'!B333,"--")</f>
        <v>--</v>
      </c>
      <c r="C331" s="175" t="str">
        <f>IF('E-2'!D333="Y",'E-2'!C333,"--")</f>
        <v>--</v>
      </c>
      <c r="D331" s="240" t="str">
        <f>IF('E-2'!D333="Y",'E-2'!D333,"--")</f>
        <v>--</v>
      </c>
      <c r="E331" s="240" t="e">
        <f t="shared" si="28"/>
        <v>#N/A</v>
      </c>
      <c r="F331" s="233" t="str">
        <f>'E-2'!G333</f>
        <v>--</v>
      </c>
      <c r="G331" s="241" t="e">
        <f>VLOOKUP($B331,'CU-VI-RBC-2025'!$B$7:$J$390,3,FALSE)</f>
        <v>#N/A</v>
      </c>
      <c r="H331" s="234" t="e">
        <f t="shared" si="29"/>
        <v>#N/A</v>
      </c>
      <c r="I331" s="241" t="e">
        <f>VLOOKUP($B331,'CU-VI-RBC-2025'!$B$7:$J$390,4,FALSE)</f>
        <v>#N/A</v>
      </c>
      <c r="J331" s="150" t="e">
        <f t="shared" si="30"/>
        <v>#N/A</v>
      </c>
      <c r="K331" s="148" t="str">
        <f>'E-2'!I333</f>
        <v>--</v>
      </c>
      <c r="L331" s="241" t="e">
        <f>VLOOKUP($B331,'CU-VI-RBC-2025'!$B$7:$J$390,8,FALSE)</f>
        <v>#N/A</v>
      </c>
      <c r="M331" s="235" t="e">
        <f t="shared" si="31"/>
        <v>#N/A</v>
      </c>
      <c r="N331" s="241" t="e">
        <f>VLOOKUP($B331,'CU-VI-RBC-2025'!$B$7:$J$390,9,FALSE)</f>
        <v>#N/A</v>
      </c>
      <c r="O331" s="150" t="e">
        <f t="shared" si="32"/>
        <v>#N/A</v>
      </c>
      <c r="P331" s="232" t="str">
        <f>'E-2'!J333</f>
        <v>--</v>
      </c>
      <c r="Q331" s="261" t="e">
        <f>VLOOKUP($B331,'CU-Acute-RBC-2024'!$B$5:$K$265,3,FALSE)</f>
        <v>#N/A</v>
      </c>
      <c r="R331" s="149" t="e">
        <f t="shared" si="33"/>
        <v>#N/A</v>
      </c>
      <c r="S331" s="148" t="str">
        <f>'E-2'!J333</f>
        <v>--</v>
      </c>
      <c r="T331" s="261" t="e">
        <f>VLOOKUP($B331,'CU-Acute-RBC-2024'!$B$5:$K$265,5,FALSE)</f>
        <v>#N/A</v>
      </c>
      <c r="U331" s="149" t="e">
        <f t="shared" si="34"/>
        <v>#N/A</v>
      </c>
    </row>
    <row r="332" spans="2:21">
      <c r="B332" s="239" t="str">
        <f>IF('E-2'!D334="Y",'E-2'!B334,"--")</f>
        <v>--</v>
      </c>
      <c r="C332" s="175" t="str">
        <f>IF('E-2'!D334="Y",'E-2'!C334,"--")</f>
        <v>--</v>
      </c>
      <c r="D332" s="240" t="str">
        <f>IF('E-2'!D334="Y",'E-2'!D334,"--")</f>
        <v>--</v>
      </c>
      <c r="E332" s="240" t="e">
        <f t="shared" ref="E332:E395" si="35">IF(G332&gt;0,"Y","N")</f>
        <v>#N/A</v>
      </c>
      <c r="F332" s="233" t="str">
        <f>'E-2'!G334</f>
        <v>--</v>
      </c>
      <c r="G332" s="241" t="e">
        <f>VLOOKUP($B332,'CU-VI-RBC-2025'!$B$7:$J$390,3,FALSE)</f>
        <v>#N/A</v>
      </c>
      <c r="H332" s="234" t="e">
        <f t="shared" ref="H332:H395" si="36">IF(G332="--","--",IF(F332="--","--",F332/G332))</f>
        <v>#N/A</v>
      </c>
      <c r="I332" s="241" t="e">
        <f>VLOOKUP($B332,'CU-VI-RBC-2025'!$B$7:$J$390,4,FALSE)</f>
        <v>#N/A</v>
      </c>
      <c r="J332" s="150" t="e">
        <f t="shared" ref="J332:J395" si="37">IF(I332="--","--",IF(F332="--","--",F332/I332))</f>
        <v>#N/A</v>
      </c>
      <c r="K332" s="148" t="str">
        <f>'E-2'!I334</f>
        <v>--</v>
      </c>
      <c r="L332" s="241" t="e">
        <f>VLOOKUP($B332,'CU-VI-RBC-2025'!$B$7:$J$390,8,FALSE)</f>
        <v>#N/A</v>
      </c>
      <c r="M332" s="235" t="e">
        <f t="shared" ref="M332:M395" si="38">IF(L332="--","--",K332/L332)</f>
        <v>#N/A</v>
      </c>
      <c r="N332" s="241" t="e">
        <f>VLOOKUP($B332,'CU-VI-RBC-2025'!$B$7:$J$390,9,FALSE)</f>
        <v>#N/A</v>
      </c>
      <c r="O332" s="150" t="e">
        <f t="shared" ref="O332:O395" si="39">IF(N332="--","--",IF(K332="--","--",K332/N332))</f>
        <v>#N/A</v>
      </c>
      <c r="P332" s="232" t="str">
        <f>'E-2'!J334</f>
        <v>--</v>
      </c>
      <c r="Q332" s="261" t="e">
        <f>VLOOKUP($B332,'CU-Acute-RBC-2024'!$B$5:$K$265,3,FALSE)</f>
        <v>#N/A</v>
      </c>
      <c r="R332" s="149" t="e">
        <f t="shared" ref="R332:R395" si="40">IF(Q332="--","--",IF(P332="--","--",P332/Q332))</f>
        <v>#N/A</v>
      </c>
      <c r="S332" s="148" t="str">
        <f>'E-2'!J334</f>
        <v>--</v>
      </c>
      <c r="T332" s="261" t="e">
        <f>VLOOKUP($B332,'CU-Acute-RBC-2024'!$B$5:$K$265,5,FALSE)</f>
        <v>#N/A</v>
      </c>
      <c r="U332" s="149" t="e">
        <f t="shared" ref="U332:U395" si="41">IF(T332="--","--",IF(S332="--","--",S332/T332))</f>
        <v>#N/A</v>
      </c>
    </row>
    <row r="333" spans="2:21">
      <c r="B333" s="239" t="str">
        <f>IF('E-2'!D335="Y",'E-2'!B335,"--")</f>
        <v>--</v>
      </c>
      <c r="C333" s="175" t="str">
        <f>IF('E-2'!D335="Y",'E-2'!C335,"--")</f>
        <v>--</v>
      </c>
      <c r="D333" s="240" t="str">
        <f>IF('E-2'!D335="Y",'E-2'!D335,"--")</f>
        <v>--</v>
      </c>
      <c r="E333" s="240" t="e">
        <f t="shared" si="35"/>
        <v>#N/A</v>
      </c>
      <c r="F333" s="233" t="str">
        <f>'E-2'!G335</f>
        <v>--</v>
      </c>
      <c r="G333" s="241" t="e">
        <f>VLOOKUP($B333,'CU-VI-RBC-2025'!$B$7:$J$390,3,FALSE)</f>
        <v>#N/A</v>
      </c>
      <c r="H333" s="234" t="e">
        <f t="shared" si="36"/>
        <v>#N/A</v>
      </c>
      <c r="I333" s="241" t="e">
        <f>VLOOKUP($B333,'CU-VI-RBC-2025'!$B$7:$J$390,4,FALSE)</f>
        <v>#N/A</v>
      </c>
      <c r="J333" s="150" t="e">
        <f t="shared" si="37"/>
        <v>#N/A</v>
      </c>
      <c r="K333" s="148" t="str">
        <f>'E-2'!I335</f>
        <v>--</v>
      </c>
      <c r="L333" s="241" t="e">
        <f>VLOOKUP($B333,'CU-VI-RBC-2025'!$B$7:$J$390,8,FALSE)</f>
        <v>#N/A</v>
      </c>
      <c r="M333" s="235" t="e">
        <f t="shared" si="38"/>
        <v>#N/A</v>
      </c>
      <c r="N333" s="241" t="e">
        <f>VLOOKUP($B333,'CU-VI-RBC-2025'!$B$7:$J$390,9,FALSE)</f>
        <v>#N/A</v>
      </c>
      <c r="O333" s="150" t="e">
        <f t="shared" si="39"/>
        <v>#N/A</v>
      </c>
      <c r="P333" s="232" t="str">
        <f>'E-2'!J335</f>
        <v>--</v>
      </c>
      <c r="Q333" s="261" t="e">
        <f>VLOOKUP($B333,'CU-Acute-RBC-2024'!$B$5:$K$265,3,FALSE)</f>
        <v>#N/A</v>
      </c>
      <c r="R333" s="149" t="e">
        <f t="shared" si="40"/>
        <v>#N/A</v>
      </c>
      <c r="S333" s="148" t="str">
        <f>'E-2'!J335</f>
        <v>--</v>
      </c>
      <c r="T333" s="261" t="e">
        <f>VLOOKUP($B333,'CU-Acute-RBC-2024'!$B$5:$K$265,5,FALSE)</f>
        <v>#N/A</v>
      </c>
      <c r="U333" s="149" t="e">
        <f t="shared" si="41"/>
        <v>#N/A</v>
      </c>
    </row>
    <row r="334" spans="2:21">
      <c r="B334" s="239" t="str">
        <f>IF('E-2'!D336="Y",'E-2'!B336,"--")</f>
        <v>--</v>
      </c>
      <c r="C334" s="175" t="str">
        <f>IF('E-2'!D336="Y",'E-2'!C336,"--")</f>
        <v>--</v>
      </c>
      <c r="D334" s="240" t="str">
        <f>IF('E-2'!D336="Y",'E-2'!D336,"--")</f>
        <v>--</v>
      </c>
      <c r="E334" s="240" t="e">
        <f t="shared" si="35"/>
        <v>#N/A</v>
      </c>
      <c r="F334" s="233" t="str">
        <f>'E-2'!G336</f>
        <v>--</v>
      </c>
      <c r="G334" s="241" t="e">
        <f>VLOOKUP($B334,'CU-VI-RBC-2025'!$B$7:$J$390,3,FALSE)</f>
        <v>#N/A</v>
      </c>
      <c r="H334" s="234" t="e">
        <f t="shared" si="36"/>
        <v>#N/A</v>
      </c>
      <c r="I334" s="241" t="e">
        <f>VLOOKUP($B334,'CU-VI-RBC-2025'!$B$7:$J$390,4,FALSE)</f>
        <v>#N/A</v>
      </c>
      <c r="J334" s="150" t="e">
        <f t="shared" si="37"/>
        <v>#N/A</v>
      </c>
      <c r="K334" s="148" t="str">
        <f>'E-2'!I336</f>
        <v>--</v>
      </c>
      <c r="L334" s="241" t="e">
        <f>VLOOKUP($B334,'CU-VI-RBC-2025'!$B$7:$J$390,8,FALSE)</f>
        <v>#N/A</v>
      </c>
      <c r="M334" s="235" t="e">
        <f t="shared" si="38"/>
        <v>#N/A</v>
      </c>
      <c r="N334" s="241" t="e">
        <f>VLOOKUP($B334,'CU-VI-RBC-2025'!$B$7:$J$390,9,FALSE)</f>
        <v>#N/A</v>
      </c>
      <c r="O334" s="150" t="e">
        <f t="shared" si="39"/>
        <v>#N/A</v>
      </c>
      <c r="P334" s="232" t="str">
        <f>'E-2'!J336</f>
        <v>--</v>
      </c>
      <c r="Q334" s="261" t="e">
        <f>VLOOKUP($B334,'CU-Acute-RBC-2024'!$B$5:$K$265,3,FALSE)</f>
        <v>#N/A</v>
      </c>
      <c r="R334" s="149" t="e">
        <f t="shared" si="40"/>
        <v>#N/A</v>
      </c>
      <c r="S334" s="148" t="str">
        <f>'E-2'!J336</f>
        <v>--</v>
      </c>
      <c r="T334" s="261" t="e">
        <f>VLOOKUP($B334,'CU-Acute-RBC-2024'!$B$5:$K$265,5,FALSE)</f>
        <v>#N/A</v>
      </c>
      <c r="U334" s="149" t="e">
        <f t="shared" si="41"/>
        <v>#N/A</v>
      </c>
    </row>
    <row r="335" spans="2:21">
      <c r="B335" s="239" t="str">
        <f>IF('E-2'!D337="Y",'E-2'!B337,"--")</f>
        <v>--</v>
      </c>
      <c r="C335" s="175" t="str">
        <f>IF('E-2'!D337="Y",'E-2'!C337,"--")</f>
        <v>--</v>
      </c>
      <c r="D335" s="240" t="str">
        <f>IF('E-2'!D337="Y",'E-2'!D337,"--")</f>
        <v>--</v>
      </c>
      <c r="E335" s="240" t="e">
        <f t="shared" si="35"/>
        <v>#N/A</v>
      </c>
      <c r="F335" s="233" t="str">
        <f>'E-2'!G337</f>
        <v>--</v>
      </c>
      <c r="G335" s="241" t="e">
        <f>VLOOKUP($B335,'CU-VI-RBC-2025'!$B$7:$J$390,3,FALSE)</f>
        <v>#N/A</v>
      </c>
      <c r="H335" s="234" t="e">
        <f t="shared" si="36"/>
        <v>#N/A</v>
      </c>
      <c r="I335" s="241" t="e">
        <f>VLOOKUP($B335,'CU-VI-RBC-2025'!$B$7:$J$390,4,FALSE)</f>
        <v>#N/A</v>
      </c>
      <c r="J335" s="150" t="e">
        <f t="shared" si="37"/>
        <v>#N/A</v>
      </c>
      <c r="K335" s="148" t="str">
        <f>'E-2'!I337</f>
        <v>--</v>
      </c>
      <c r="L335" s="241" t="e">
        <f>VLOOKUP($B335,'CU-VI-RBC-2025'!$B$7:$J$390,8,FALSE)</f>
        <v>#N/A</v>
      </c>
      <c r="M335" s="235" t="e">
        <f t="shared" si="38"/>
        <v>#N/A</v>
      </c>
      <c r="N335" s="241" t="e">
        <f>VLOOKUP($B335,'CU-VI-RBC-2025'!$B$7:$J$390,9,FALSE)</f>
        <v>#N/A</v>
      </c>
      <c r="O335" s="150" t="e">
        <f t="shared" si="39"/>
        <v>#N/A</v>
      </c>
      <c r="P335" s="232" t="str">
        <f>'E-2'!J337</f>
        <v>--</v>
      </c>
      <c r="Q335" s="261" t="e">
        <f>VLOOKUP($B335,'CU-Acute-RBC-2024'!$B$5:$K$265,3,FALSE)</f>
        <v>#N/A</v>
      </c>
      <c r="R335" s="149" t="e">
        <f t="shared" si="40"/>
        <v>#N/A</v>
      </c>
      <c r="S335" s="148" t="str">
        <f>'E-2'!J337</f>
        <v>--</v>
      </c>
      <c r="T335" s="261" t="e">
        <f>VLOOKUP($B335,'CU-Acute-RBC-2024'!$B$5:$K$265,5,FALSE)</f>
        <v>#N/A</v>
      </c>
      <c r="U335" s="149" t="e">
        <f t="shared" si="41"/>
        <v>#N/A</v>
      </c>
    </row>
    <row r="336" spans="2:21">
      <c r="B336" s="239" t="str">
        <f>IF('E-2'!D338="Y",'E-2'!B338,"--")</f>
        <v>--</v>
      </c>
      <c r="C336" s="175" t="str">
        <f>IF('E-2'!D338="Y",'E-2'!C338,"--")</f>
        <v>--</v>
      </c>
      <c r="D336" s="240" t="str">
        <f>IF('E-2'!D338="Y",'E-2'!D338,"--")</f>
        <v>--</v>
      </c>
      <c r="E336" s="240" t="e">
        <f t="shared" si="35"/>
        <v>#N/A</v>
      </c>
      <c r="F336" s="233" t="str">
        <f>'E-2'!G338</f>
        <v>--</v>
      </c>
      <c r="G336" s="241" t="e">
        <f>VLOOKUP($B336,'CU-VI-RBC-2025'!$B$7:$J$390,3,FALSE)</f>
        <v>#N/A</v>
      </c>
      <c r="H336" s="234" t="e">
        <f t="shared" si="36"/>
        <v>#N/A</v>
      </c>
      <c r="I336" s="241" t="e">
        <f>VLOOKUP($B336,'CU-VI-RBC-2025'!$B$7:$J$390,4,FALSE)</f>
        <v>#N/A</v>
      </c>
      <c r="J336" s="150" t="e">
        <f t="shared" si="37"/>
        <v>#N/A</v>
      </c>
      <c r="K336" s="148" t="str">
        <f>'E-2'!I338</f>
        <v>--</v>
      </c>
      <c r="L336" s="241" t="e">
        <f>VLOOKUP($B336,'CU-VI-RBC-2025'!$B$7:$J$390,8,FALSE)</f>
        <v>#N/A</v>
      </c>
      <c r="M336" s="235" t="e">
        <f t="shared" si="38"/>
        <v>#N/A</v>
      </c>
      <c r="N336" s="241" t="e">
        <f>VLOOKUP($B336,'CU-VI-RBC-2025'!$B$7:$J$390,9,FALSE)</f>
        <v>#N/A</v>
      </c>
      <c r="O336" s="150" t="e">
        <f t="shared" si="39"/>
        <v>#N/A</v>
      </c>
      <c r="P336" s="232" t="str">
        <f>'E-2'!J338</f>
        <v>--</v>
      </c>
      <c r="Q336" s="261" t="e">
        <f>VLOOKUP($B336,'CU-Acute-RBC-2024'!$B$5:$K$265,3,FALSE)</f>
        <v>#N/A</v>
      </c>
      <c r="R336" s="149" t="e">
        <f t="shared" si="40"/>
        <v>#N/A</v>
      </c>
      <c r="S336" s="148" t="str">
        <f>'E-2'!J338</f>
        <v>--</v>
      </c>
      <c r="T336" s="261" t="e">
        <f>VLOOKUP($B336,'CU-Acute-RBC-2024'!$B$5:$K$265,5,FALSE)</f>
        <v>#N/A</v>
      </c>
      <c r="U336" s="149" t="e">
        <f t="shared" si="41"/>
        <v>#N/A</v>
      </c>
    </row>
    <row r="337" spans="2:21">
      <c r="B337" s="239" t="str">
        <f>IF('E-2'!D339="Y",'E-2'!B339,"--")</f>
        <v>--</v>
      </c>
      <c r="C337" s="175" t="str">
        <f>IF('E-2'!D339="Y",'E-2'!C339,"--")</f>
        <v>--</v>
      </c>
      <c r="D337" s="240" t="str">
        <f>IF('E-2'!D339="Y",'E-2'!D339,"--")</f>
        <v>--</v>
      </c>
      <c r="E337" s="240" t="e">
        <f t="shared" si="35"/>
        <v>#N/A</v>
      </c>
      <c r="F337" s="233" t="str">
        <f>'E-2'!G339</f>
        <v>--</v>
      </c>
      <c r="G337" s="241" t="e">
        <f>VLOOKUP($B337,'CU-VI-RBC-2025'!$B$7:$J$390,3,FALSE)</f>
        <v>#N/A</v>
      </c>
      <c r="H337" s="234" t="e">
        <f t="shared" si="36"/>
        <v>#N/A</v>
      </c>
      <c r="I337" s="241" t="e">
        <f>VLOOKUP($B337,'CU-VI-RBC-2025'!$B$7:$J$390,4,FALSE)</f>
        <v>#N/A</v>
      </c>
      <c r="J337" s="150" t="e">
        <f t="shared" si="37"/>
        <v>#N/A</v>
      </c>
      <c r="K337" s="148" t="str">
        <f>'E-2'!I339</f>
        <v>--</v>
      </c>
      <c r="L337" s="241" t="e">
        <f>VLOOKUP($B337,'CU-VI-RBC-2025'!$B$7:$J$390,8,FALSE)</f>
        <v>#N/A</v>
      </c>
      <c r="M337" s="235" t="e">
        <f t="shared" si="38"/>
        <v>#N/A</v>
      </c>
      <c r="N337" s="241" t="e">
        <f>VLOOKUP($B337,'CU-VI-RBC-2025'!$B$7:$J$390,9,FALSE)</f>
        <v>#N/A</v>
      </c>
      <c r="O337" s="150" t="e">
        <f t="shared" si="39"/>
        <v>#N/A</v>
      </c>
      <c r="P337" s="232" t="str">
        <f>'E-2'!J339</f>
        <v>--</v>
      </c>
      <c r="Q337" s="261" t="e">
        <f>VLOOKUP($B337,'CU-Acute-RBC-2024'!$B$5:$K$265,3,FALSE)</f>
        <v>#N/A</v>
      </c>
      <c r="R337" s="149" t="e">
        <f t="shared" si="40"/>
        <v>#N/A</v>
      </c>
      <c r="S337" s="148" t="str">
        <f>'E-2'!J339</f>
        <v>--</v>
      </c>
      <c r="T337" s="261" t="e">
        <f>VLOOKUP($B337,'CU-Acute-RBC-2024'!$B$5:$K$265,5,FALSE)</f>
        <v>#N/A</v>
      </c>
      <c r="U337" s="149" t="e">
        <f t="shared" si="41"/>
        <v>#N/A</v>
      </c>
    </row>
    <row r="338" spans="2:21">
      <c r="B338" s="239" t="str">
        <f>IF('E-2'!D340="Y",'E-2'!B340,"--")</f>
        <v>--</v>
      </c>
      <c r="C338" s="175" t="str">
        <f>IF('E-2'!D340="Y",'E-2'!C340,"--")</f>
        <v>--</v>
      </c>
      <c r="D338" s="240" t="str">
        <f>IF('E-2'!D340="Y",'E-2'!D340,"--")</f>
        <v>--</v>
      </c>
      <c r="E338" s="240" t="e">
        <f t="shared" si="35"/>
        <v>#N/A</v>
      </c>
      <c r="F338" s="233" t="str">
        <f>'E-2'!G340</f>
        <v>--</v>
      </c>
      <c r="G338" s="241" t="e">
        <f>VLOOKUP($B338,'CU-VI-RBC-2025'!$B$7:$J$390,3,FALSE)</f>
        <v>#N/A</v>
      </c>
      <c r="H338" s="234" t="e">
        <f t="shared" si="36"/>
        <v>#N/A</v>
      </c>
      <c r="I338" s="241" t="e">
        <f>VLOOKUP($B338,'CU-VI-RBC-2025'!$B$7:$J$390,4,FALSE)</f>
        <v>#N/A</v>
      </c>
      <c r="J338" s="150" t="e">
        <f t="shared" si="37"/>
        <v>#N/A</v>
      </c>
      <c r="K338" s="148" t="str">
        <f>'E-2'!I340</f>
        <v>--</v>
      </c>
      <c r="L338" s="241" t="e">
        <f>VLOOKUP($B338,'CU-VI-RBC-2025'!$B$7:$J$390,8,FALSE)</f>
        <v>#N/A</v>
      </c>
      <c r="M338" s="235" t="e">
        <f t="shared" si="38"/>
        <v>#N/A</v>
      </c>
      <c r="N338" s="241" t="e">
        <f>VLOOKUP($B338,'CU-VI-RBC-2025'!$B$7:$J$390,9,FALSE)</f>
        <v>#N/A</v>
      </c>
      <c r="O338" s="150" t="e">
        <f t="shared" si="39"/>
        <v>#N/A</v>
      </c>
      <c r="P338" s="232" t="str">
        <f>'E-2'!J340</f>
        <v>--</v>
      </c>
      <c r="Q338" s="261" t="e">
        <f>VLOOKUP($B338,'CU-Acute-RBC-2024'!$B$5:$K$265,3,FALSE)</f>
        <v>#N/A</v>
      </c>
      <c r="R338" s="149" t="e">
        <f t="shared" si="40"/>
        <v>#N/A</v>
      </c>
      <c r="S338" s="148" t="str">
        <f>'E-2'!J340</f>
        <v>--</v>
      </c>
      <c r="T338" s="261" t="e">
        <f>VLOOKUP($B338,'CU-Acute-RBC-2024'!$B$5:$K$265,5,FALSE)</f>
        <v>#N/A</v>
      </c>
      <c r="U338" s="149" t="e">
        <f t="shared" si="41"/>
        <v>#N/A</v>
      </c>
    </row>
    <row r="339" spans="2:21">
      <c r="B339" s="239" t="str">
        <f>IF('E-2'!D341="Y",'E-2'!B341,"--")</f>
        <v>--</v>
      </c>
      <c r="C339" s="175" t="str">
        <f>IF('E-2'!D341="Y",'E-2'!C341,"--")</f>
        <v>--</v>
      </c>
      <c r="D339" s="240" t="str">
        <f>IF('E-2'!D341="Y",'E-2'!D341,"--")</f>
        <v>--</v>
      </c>
      <c r="E339" s="240" t="e">
        <f t="shared" si="35"/>
        <v>#N/A</v>
      </c>
      <c r="F339" s="233" t="str">
        <f>'E-2'!G341</f>
        <v>--</v>
      </c>
      <c r="G339" s="241" t="e">
        <f>VLOOKUP($B339,'CU-VI-RBC-2025'!$B$7:$J$390,3,FALSE)</f>
        <v>#N/A</v>
      </c>
      <c r="H339" s="234" t="e">
        <f t="shared" si="36"/>
        <v>#N/A</v>
      </c>
      <c r="I339" s="241" t="e">
        <f>VLOOKUP($B339,'CU-VI-RBC-2025'!$B$7:$J$390,4,FALSE)</f>
        <v>#N/A</v>
      </c>
      <c r="J339" s="150" t="e">
        <f t="shared" si="37"/>
        <v>#N/A</v>
      </c>
      <c r="K339" s="148" t="str">
        <f>'E-2'!I341</f>
        <v>--</v>
      </c>
      <c r="L339" s="241" t="e">
        <f>VLOOKUP($B339,'CU-VI-RBC-2025'!$B$7:$J$390,8,FALSE)</f>
        <v>#N/A</v>
      </c>
      <c r="M339" s="235" t="e">
        <f t="shared" si="38"/>
        <v>#N/A</v>
      </c>
      <c r="N339" s="241" t="e">
        <f>VLOOKUP($B339,'CU-VI-RBC-2025'!$B$7:$J$390,9,FALSE)</f>
        <v>#N/A</v>
      </c>
      <c r="O339" s="150" t="e">
        <f t="shared" si="39"/>
        <v>#N/A</v>
      </c>
      <c r="P339" s="232" t="str">
        <f>'E-2'!J341</f>
        <v>--</v>
      </c>
      <c r="Q339" s="261" t="e">
        <f>VLOOKUP($B339,'CU-Acute-RBC-2024'!$B$5:$K$265,3,FALSE)</f>
        <v>#N/A</v>
      </c>
      <c r="R339" s="149" t="e">
        <f t="shared" si="40"/>
        <v>#N/A</v>
      </c>
      <c r="S339" s="148" t="str">
        <f>'E-2'!J341</f>
        <v>--</v>
      </c>
      <c r="T339" s="261" t="e">
        <f>VLOOKUP($B339,'CU-Acute-RBC-2024'!$B$5:$K$265,5,FALSE)</f>
        <v>#N/A</v>
      </c>
      <c r="U339" s="149" t="e">
        <f t="shared" si="41"/>
        <v>#N/A</v>
      </c>
    </row>
    <row r="340" spans="2:21">
      <c r="B340" s="239" t="str">
        <f>IF('E-2'!D342="Y",'E-2'!B342,"--")</f>
        <v>--</v>
      </c>
      <c r="C340" s="175" t="str">
        <f>IF('E-2'!D342="Y",'E-2'!C342,"--")</f>
        <v>--</v>
      </c>
      <c r="D340" s="240" t="str">
        <f>IF('E-2'!D342="Y",'E-2'!D342,"--")</f>
        <v>--</v>
      </c>
      <c r="E340" s="240" t="e">
        <f t="shared" si="35"/>
        <v>#N/A</v>
      </c>
      <c r="F340" s="233" t="str">
        <f>'E-2'!G342</f>
        <v>--</v>
      </c>
      <c r="G340" s="241" t="e">
        <f>VLOOKUP($B340,'CU-VI-RBC-2025'!$B$7:$J$390,3,FALSE)</f>
        <v>#N/A</v>
      </c>
      <c r="H340" s="234" t="e">
        <f t="shared" si="36"/>
        <v>#N/A</v>
      </c>
      <c r="I340" s="241" t="e">
        <f>VLOOKUP($B340,'CU-VI-RBC-2025'!$B$7:$J$390,4,FALSE)</f>
        <v>#N/A</v>
      </c>
      <c r="J340" s="150" t="e">
        <f t="shared" si="37"/>
        <v>#N/A</v>
      </c>
      <c r="K340" s="148" t="str">
        <f>'E-2'!I342</f>
        <v>--</v>
      </c>
      <c r="L340" s="241" t="e">
        <f>VLOOKUP($B340,'CU-VI-RBC-2025'!$B$7:$J$390,8,FALSE)</f>
        <v>#N/A</v>
      </c>
      <c r="M340" s="235" t="e">
        <f t="shared" si="38"/>
        <v>#N/A</v>
      </c>
      <c r="N340" s="241" t="e">
        <f>VLOOKUP($B340,'CU-VI-RBC-2025'!$B$7:$J$390,9,FALSE)</f>
        <v>#N/A</v>
      </c>
      <c r="O340" s="150" t="e">
        <f t="shared" si="39"/>
        <v>#N/A</v>
      </c>
      <c r="P340" s="232" t="str">
        <f>'E-2'!J342</f>
        <v>--</v>
      </c>
      <c r="Q340" s="261" t="e">
        <f>VLOOKUP($B340,'CU-Acute-RBC-2024'!$B$5:$K$265,3,FALSE)</f>
        <v>#N/A</v>
      </c>
      <c r="R340" s="149" t="e">
        <f t="shared" si="40"/>
        <v>#N/A</v>
      </c>
      <c r="S340" s="148" t="str">
        <f>'E-2'!J342</f>
        <v>--</v>
      </c>
      <c r="T340" s="261" t="e">
        <f>VLOOKUP($B340,'CU-Acute-RBC-2024'!$B$5:$K$265,5,FALSE)</f>
        <v>#N/A</v>
      </c>
      <c r="U340" s="149" t="e">
        <f t="shared" si="41"/>
        <v>#N/A</v>
      </c>
    </row>
    <row r="341" spans="2:21">
      <c r="B341" s="239" t="str">
        <f>IF('E-2'!D343="Y",'E-2'!B343,"--")</f>
        <v>--</v>
      </c>
      <c r="C341" s="175" t="str">
        <f>IF('E-2'!D343="Y",'E-2'!C343,"--")</f>
        <v>--</v>
      </c>
      <c r="D341" s="240" t="str">
        <f>IF('E-2'!D343="Y",'E-2'!D343,"--")</f>
        <v>--</v>
      </c>
      <c r="E341" s="240" t="e">
        <f t="shared" si="35"/>
        <v>#N/A</v>
      </c>
      <c r="F341" s="233" t="str">
        <f>'E-2'!G343</f>
        <v>--</v>
      </c>
      <c r="G341" s="241" t="e">
        <f>VLOOKUP($B341,'CU-VI-RBC-2025'!$B$7:$J$390,3,FALSE)</f>
        <v>#N/A</v>
      </c>
      <c r="H341" s="234" t="e">
        <f t="shared" si="36"/>
        <v>#N/A</v>
      </c>
      <c r="I341" s="241" t="e">
        <f>VLOOKUP($B341,'CU-VI-RBC-2025'!$B$7:$J$390,4,FALSE)</f>
        <v>#N/A</v>
      </c>
      <c r="J341" s="150" t="e">
        <f t="shared" si="37"/>
        <v>#N/A</v>
      </c>
      <c r="K341" s="148" t="str">
        <f>'E-2'!I343</f>
        <v>--</v>
      </c>
      <c r="L341" s="241" t="e">
        <f>VLOOKUP($B341,'CU-VI-RBC-2025'!$B$7:$J$390,8,FALSE)</f>
        <v>#N/A</v>
      </c>
      <c r="M341" s="235" t="e">
        <f t="shared" si="38"/>
        <v>#N/A</v>
      </c>
      <c r="N341" s="241" t="e">
        <f>VLOOKUP($B341,'CU-VI-RBC-2025'!$B$7:$J$390,9,FALSE)</f>
        <v>#N/A</v>
      </c>
      <c r="O341" s="150" t="e">
        <f t="shared" si="39"/>
        <v>#N/A</v>
      </c>
      <c r="P341" s="232" t="str">
        <f>'E-2'!J343</f>
        <v>--</v>
      </c>
      <c r="Q341" s="261" t="e">
        <f>VLOOKUP($B341,'CU-Acute-RBC-2024'!$B$5:$K$265,3,FALSE)</f>
        <v>#N/A</v>
      </c>
      <c r="R341" s="149" t="e">
        <f t="shared" si="40"/>
        <v>#N/A</v>
      </c>
      <c r="S341" s="148" t="str">
        <f>'E-2'!J343</f>
        <v>--</v>
      </c>
      <c r="T341" s="261" t="e">
        <f>VLOOKUP($B341,'CU-Acute-RBC-2024'!$B$5:$K$265,5,FALSE)</f>
        <v>#N/A</v>
      </c>
      <c r="U341" s="149" t="e">
        <f t="shared" si="41"/>
        <v>#N/A</v>
      </c>
    </row>
    <row r="342" spans="2:21">
      <c r="B342" s="239" t="str">
        <f>IF('E-2'!D344="Y",'E-2'!B344,"--")</f>
        <v>--</v>
      </c>
      <c r="C342" s="175" t="str">
        <f>IF('E-2'!D344="Y",'E-2'!C344,"--")</f>
        <v>--</v>
      </c>
      <c r="D342" s="240" t="str">
        <f>IF('E-2'!D344="Y",'E-2'!D344,"--")</f>
        <v>--</v>
      </c>
      <c r="E342" s="240" t="e">
        <f t="shared" si="35"/>
        <v>#N/A</v>
      </c>
      <c r="F342" s="233" t="str">
        <f>'E-2'!G344</f>
        <v>--</v>
      </c>
      <c r="G342" s="241" t="e">
        <f>VLOOKUP($B342,'CU-VI-RBC-2025'!$B$7:$J$390,3,FALSE)</f>
        <v>#N/A</v>
      </c>
      <c r="H342" s="234" t="e">
        <f t="shared" si="36"/>
        <v>#N/A</v>
      </c>
      <c r="I342" s="241" t="e">
        <f>VLOOKUP($B342,'CU-VI-RBC-2025'!$B$7:$J$390,4,FALSE)</f>
        <v>#N/A</v>
      </c>
      <c r="J342" s="150" t="e">
        <f t="shared" si="37"/>
        <v>#N/A</v>
      </c>
      <c r="K342" s="148" t="str">
        <f>'E-2'!I344</f>
        <v>--</v>
      </c>
      <c r="L342" s="241" t="e">
        <f>VLOOKUP($B342,'CU-VI-RBC-2025'!$B$7:$J$390,8,FALSE)</f>
        <v>#N/A</v>
      </c>
      <c r="M342" s="235" t="e">
        <f t="shared" si="38"/>
        <v>#N/A</v>
      </c>
      <c r="N342" s="241" t="e">
        <f>VLOOKUP($B342,'CU-VI-RBC-2025'!$B$7:$J$390,9,FALSE)</f>
        <v>#N/A</v>
      </c>
      <c r="O342" s="150" t="e">
        <f t="shared" si="39"/>
        <v>#N/A</v>
      </c>
      <c r="P342" s="232" t="str">
        <f>'E-2'!J344</f>
        <v>--</v>
      </c>
      <c r="Q342" s="261" t="e">
        <f>VLOOKUP($B342,'CU-Acute-RBC-2024'!$B$5:$K$265,3,FALSE)</f>
        <v>#N/A</v>
      </c>
      <c r="R342" s="149" t="e">
        <f t="shared" si="40"/>
        <v>#N/A</v>
      </c>
      <c r="S342" s="148" t="str">
        <f>'E-2'!J344</f>
        <v>--</v>
      </c>
      <c r="T342" s="261" t="e">
        <f>VLOOKUP($B342,'CU-Acute-RBC-2024'!$B$5:$K$265,5,FALSE)</f>
        <v>#N/A</v>
      </c>
      <c r="U342" s="149" t="e">
        <f t="shared" si="41"/>
        <v>#N/A</v>
      </c>
    </row>
    <row r="343" spans="2:21">
      <c r="B343" s="239" t="str">
        <f>IF('E-2'!D345="Y",'E-2'!B345,"--")</f>
        <v>--</v>
      </c>
      <c r="C343" s="175" t="str">
        <f>IF('E-2'!D345="Y",'E-2'!C345,"--")</f>
        <v>--</v>
      </c>
      <c r="D343" s="240" t="str">
        <f>IF('E-2'!D345="Y",'E-2'!D345,"--")</f>
        <v>--</v>
      </c>
      <c r="E343" s="240" t="e">
        <f t="shared" si="35"/>
        <v>#N/A</v>
      </c>
      <c r="F343" s="233" t="str">
        <f>'E-2'!G345</f>
        <v>--</v>
      </c>
      <c r="G343" s="241" t="e">
        <f>VLOOKUP($B343,'CU-VI-RBC-2025'!$B$7:$J$390,3,FALSE)</f>
        <v>#N/A</v>
      </c>
      <c r="H343" s="234" t="e">
        <f t="shared" si="36"/>
        <v>#N/A</v>
      </c>
      <c r="I343" s="241" t="e">
        <f>VLOOKUP($B343,'CU-VI-RBC-2025'!$B$7:$J$390,4,FALSE)</f>
        <v>#N/A</v>
      </c>
      <c r="J343" s="150" t="e">
        <f t="shared" si="37"/>
        <v>#N/A</v>
      </c>
      <c r="K343" s="148" t="str">
        <f>'E-2'!I345</f>
        <v>--</v>
      </c>
      <c r="L343" s="241" t="e">
        <f>VLOOKUP($B343,'CU-VI-RBC-2025'!$B$7:$J$390,8,FALSE)</f>
        <v>#N/A</v>
      </c>
      <c r="M343" s="235" t="e">
        <f t="shared" si="38"/>
        <v>#N/A</v>
      </c>
      <c r="N343" s="241" t="e">
        <f>VLOOKUP($B343,'CU-VI-RBC-2025'!$B$7:$J$390,9,FALSE)</f>
        <v>#N/A</v>
      </c>
      <c r="O343" s="150" t="e">
        <f t="shared" si="39"/>
        <v>#N/A</v>
      </c>
      <c r="P343" s="232" t="str">
        <f>'E-2'!J345</f>
        <v>--</v>
      </c>
      <c r="Q343" s="261" t="e">
        <f>VLOOKUP($B343,'CU-Acute-RBC-2024'!$B$5:$K$265,3,FALSE)</f>
        <v>#N/A</v>
      </c>
      <c r="R343" s="149" t="e">
        <f t="shared" si="40"/>
        <v>#N/A</v>
      </c>
      <c r="S343" s="148" t="str">
        <f>'E-2'!J345</f>
        <v>--</v>
      </c>
      <c r="T343" s="261" t="e">
        <f>VLOOKUP($B343,'CU-Acute-RBC-2024'!$B$5:$K$265,5,FALSE)</f>
        <v>#N/A</v>
      </c>
      <c r="U343" s="149" t="e">
        <f t="shared" si="41"/>
        <v>#N/A</v>
      </c>
    </row>
    <row r="344" spans="2:21">
      <c r="B344" s="239" t="str">
        <f>IF('E-2'!D346="Y",'E-2'!B346,"--")</f>
        <v>--</v>
      </c>
      <c r="C344" s="175" t="str">
        <f>IF('E-2'!D346="Y",'E-2'!C346,"--")</f>
        <v>--</v>
      </c>
      <c r="D344" s="240" t="str">
        <f>IF('E-2'!D346="Y",'E-2'!D346,"--")</f>
        <v>--</v>
      </c>
      <c r="E344" s="240" t="e">
        <f t="shared" si="35"/>
        <v>#N/A</v>
      </c>
      <c r="F344" s="233" t="str">
        <f>'E-2'!G346</f>
        <v>--</v>
      </c>
      <c r="G344" s="241" t="e">
        <f>VLOOKUP($B344,'CU-VI-RBC-2025'!$B$7:$J$390,3,FALSE)</f>
        <v>#N/A</v>
      </c>
      <c r="H344" s="234" t="e">
        <f t="shared" si="36"/>
        <v>#N/A</v>
      </c>
      <c r="I344" s="241" t="e">
        <f>VLOOKUP($B344,'CU-VI-RBC-2025'!$B$7:$J$390,4,FALSE)</f>
        <v>#N/A</v>
      </c>
      <c r="J344" s="150" t="e">
        <f t="shared" si="37"/>
        <v>#N/A</v>
      </c>
      <c r="K344" s="148" t="str">
        <f>'E-2'!I346</f>
        <v>--</v>
      </c>
      <c r="L344" s="241" t="e">
        <f>VLOOKUP($B344,'CU-VI-RBC-2025'!$B$7:$J$390,8,FALSE)</f>
        <v>#N/A</v>
      </c>
      <c r="M344" s="235" t="e">
        <f t="shared" si="38"/>
        <v>#N/A</v>
      </c>
      <c r="N344" s="241" t="e">
        <f>VLOOKUP($B344,'CU-VI-RBC-2025'!$B$7:$J$390,9,FALSE)</f>
        <v>#N/A</v>
      </c>
      <c r="O344" s="150" t="e">
        <f t="shared" si="39"/>
        <v>#N/A</v>
      </c>
      <c r="P344" s="232" t="str">
        <f>'E-2'!J346</f>
        <v>--</v>
      </c>
      <c r="Q344" s="261" t="e">
        <f>VLOOKUP($B344,'CU-Acute-RBC-2024'!$B$5:$K$265,3,FALSE)</f>
        <v>#N/A</v>
      </c>
      <c r="R344" s="149" t="e">
        <f t="shared" si="40"/>
        <v>#N/A</v>
      </c>
      <c r="S344" s="148" t="str">
        <f>'E-2'!J346</f>
        <v>--</v>
      </c>
      <c r="T344" s="261" t="e">
        <f>VLOOKUP($B344,'CU-Acute-RBC-2024'!$B$5:$K$265,5,FALSE)</f>
        <v>#N/A</v>
      </c>
      <c r="U344" s="149" t="e">
        <f t="shared" si="41"/>
        <v>#N/A</v>
      </c>
    </row>
    <row r="345" spans="2:21">
      <c r="B345" s="239" t="str">
        <f>IF('E-2'!D347="Y",'E-2'!B347,"--")</f>
        <v>--</v>
      </c>
      <c r="C345" s="175" t="str">
        <f>IF('E-2'!D347="Y",'E-2'!C347,"--")</f>
        <v>--</v>
      </c>
      <c r="D345" s="240" t="str">
        <f>IF('E-2'!D347="Y",'E-2'!D347,"--")</f>
        <v>--</v>
      </c>
      <c r="E345" s="240" t="e">
        <f t="shared" si="35"/>
        <v>#N/A</v>
      </c>
      <c r="F345" s="233" t="str">
        <f>'E-2'!G347</f>
        <v>--</v>
      </c>
      <c r="G345" s="241" t="e">
        <f>VLOOKUP($B345,'CU-VI-RBC-2025'!$B$7:$J$390,3,FALSE)</f>
        <v>#N/A</v>
      </c>
      <c r="H345" s="234" t="e">
        <f t="shared" si="36"/>
        <v>#N/A</v>
      </c>
      <c r="I345" s="241" t="e">
        <f>VLOOKUP($B345,'CU-VI-RBC-2025'!$B$7:$J$390,4,FALSE)</f>
        <v>#N/A</v>
      </c>
      <c r="J345" s="150" t="e">
        <f t="shared" si="37"/>
        <v>#N/A</v>
      </c>
      <c r="K345" s="148" t="str">
        <f>'E-2'!I347</f>
        <v>--</v>
      </c>
      <c r="L345" s="241" t="e">
        <f>VLOOKUP($B345,'CU-VI-RBC-2025'!$B$7:$J$390,8,FALSE)</f>
        <v>#N/A</v>
      </c>
      <c r="M345" s="235" t="e">
        <f t="shared" si="38"/>
        <v>#N/A</v>
      </c>
      <c r="N345" s="241" t="e">
        <f>VLOOKUP($B345,'CU-VI-RBC-2025'!$B$7:$J$390,9,FALSE)</f>
        <v>#N/A</v>
      </c>
      <c r="O345" s="150" t="e">
        <f t="shared" si="39"/>
        <v>#N/A</v>
      </c>
      <c r="P345" s="232" t="str">
        <f>'E-2'!J347</f>
        <v>--</v>
      </c>
      <c r="Q345" s="261" t="e">
        <f>VLOOKUP($B345,'CU-Acute-RBC-2024'!$B$5:$K$265,3,FALSE)</f>
        <v>#N/A</v>
      </c>
      <c r="R345" s="149" t="e">
        <f t="shared" si="40"/>
        <v>#N/A</v>
      </c>
      <c r="S345" s="148" t="str">
        <f>'E-2'!J347</f>
        <v>--</v>
      </c>
      <c r="T345" s="261" t="e">
        <f>VLOOKUP($B345,'CU-Acute-RBC-2024'!$B$5:$K$265,5,FALSE)</f>
        <v>#N/A</v>
      </c>
      <c r="U345" s="149" t="e">
        <f t="shared" si="41"/>
        <v>#N/A</v>
      </c>
    </row>
    <row r="346" spans="2:21">
      <c r="B346" s="239" t="str">
        <f>IF('E-2'!D348="Y",'E-2'!B348,"--")</f>
        <v>--</v>
      </c>
      <c r="C346" s="175" t="str">
        <f>IF('E-2'!D348="Y",'E-2'!C348,"--")</f>
        <v>--</v>
      </c>
      <c r="D346" s="240" t="str">
        <f>IF('E-2'!D348="Y",'E-2'!D348,"--")</f>
        <v>--</v>
      </c>
      <c r="E346" s="240" t="e">
        <f t="shared" si="35"/>
        <v>#N/A</v>
      </c>
      <c r="F346" s="233" t="str">
        <f>'E-2'!G348</f>
        <v>--</v>
      </c>
      <c r="G346" s="241" t="e">
        <f>VLOOKUP($B346,'CU-VI-RBC-2025'!$B$7:$J$390,3,FALSE)</f>
        <v>#N/A</v>
      </c>
      <c r="H346" s="234" t="e">
        <f t="shared" si="36"/>
        <v>#N/A</v>
      </c>
      <c r="I346" s="241" t="e">
        <f>VLOOKUP($B346,'CU-VI-RBC-2025'!$B$7:$J$390,4,FALSE)</f>
        <v>#N/A</v>
      </c>
      <c r="J346" s="150" t="e">
        <f t="shared" si="37"/>
        <v>#N/A</v>
      </c>
      <c r="K346" s="148" t="str">
        <f>'E-2'!I348</f>
        <v>--</v>
      </c>
      <c r="L346" s="241" t="e">
        <f>VLOOKUP($B346,'CU-VI-RBC-2025'!$B$7:$J$390,8,FALSE)</f>
        <v>#N/A</v>
      </c>
      <c r="M346" s="235" t="e">
        <f t="shared" si="38"/>
        <v>#N/A</v>
      </c>
      <c r="N346" s="241" t="e">
        <f>VLOOKUP($B346,'CU-VI-RBC-2025'!$B$7:$J$390,9,FALSE)</f>
        <v>#N/A</v>
      </c>
      <c r="O346" s="150" t="e">
        <f t="shared" si="39"/>
        <v>#N/A</v>
      </c>
      <c r="P346" s="232" t="str">
        <f>'E-2'!J348</f>
        <v>--</v>
      </c>
      <c r="Q346" s="261" t="e">
        <f>VLOOKUP($B346,'CU-Acute-RBC-2024'!$B$5:$K$265,3,FALSE)</f>
        <v>#N/A</v>
      </c>
      <c r="R346" s="149" t="e">
        <f t="shared" si="40"/>
        <v>#N/A</v>
      </c>
      <c r="S346" s="148" t="str">
        <f>'E-2'!J348</f>
        <v>--</v>
      </c>
      <c r="T346" s="261" t="e">
        <f>VLOOKUP($B346,'CU-Acute-RBC-2024'!$B$5:$K$265,5,FALSE)</f>
        <v>#N/A</v>
      </c>
      <c r="U346" s="149" t="e">
        <f t="shared" si="41"/>
        <v>#N/A</v>
      </c>
    </row>
    <row r="347" spans="2:21">
      <c r="B347" s="239" t="str">
        <f>IF('E-2'!D349="Y",'E-2'!B349,"--")</f>
        <v>--</v>
      </c>
      <c r="C347" s="175" t="str">
        <f>IF('E-2'!D349="Y",'E-2'!C349,"--")</f>
        <v>--</v>
      </c>
      <c r="D347" s="240" t="str">
        <f>IF('E-2'!D349="Y",'E-2'!D349,"--")</f>
        <v>--</v>
      </c>
      <c r="E347" s="240" t="e">
        <f t="shared" si="35"/>
        <v>#N/A</v>
      </c>
      <c r="F347" s="233" t="str">
        <f>'E-2'!G349</f>
        <v>--</v>
      </c>
      <c r="G347" s="241" t="e">
        <f>VLOOKUP($B347,'CU-VI-RBC-2025'!$B$7:$J$390,3,FALSE)</f>
        <v>#N/A</v>
      </c>
      <c r="H347" s="234" t="e">
        <f t="shared" si="36"/>
        <v>#N/A</v>
      </c>
      <c r="I347" s="241" t="e">
        <f>VLOOKUP($B347,'CU-VI-RBC-2025'!$B$7:$J$390,4,FALSE)</f>
        <v>#N/A</v>
      </c>
      <c r="J347" s="150" t="e">
        <f t="shared" si="37"/>
        <v>#N/A</v>
      </c>
      <c r="K347" s="148" t="str">
        <f>'E-2'!I349</f>
        <v>--</v>
      </c>
      <c r="L347" s="241" t="e">
        <f>VLOOKUP($B347,'CU-VI-RBC-2025'!$B$7:$J$390,8,FALSE)</f>
        <v>#N/A</v>
      </c>
      <c r="M347" s="235" t="e">
        <f t="shared" si="38"/>
        <v>#N/A</v>
      </c>
      <c r="N347" s="241" t="e">
        <f>VLOOKUP($B347,'CU-VI-RBC-2025'!$B$7:$J$390,9,FALSE)</f>
        <v>#N/A</v>
      </c>
      <c r="O347" s="150" t="e">
        <f t="shared" si="39"/>
        <v>#N/A</v>
      </c>
      <c r="P347" s="232" t="str">
        <f>'E-2'!J349</f>
        <v>--</v>
      </c>
      <c r="Q347" s="261" t="e">
        <f>VLOOKUP($B347,'CU-Acute-RBC-2024'!$B$5:$K$265,3,FALSE)</f>
        <v>#N/A</v>
      </c>
      <c r="R347" s="149" t="e">
        <f t="shared" si="40"/>
        <v>#N/A</v>
      </c>
      <c r="S347" s="148" t="str">
        <f>'E-2'!J349</f>
        <v>--</v>
      </c>
      <c r="T347" s="261" t="e">
        <f>VLOOKUP($B347,'CU-Acute-RBC-2024'!$B$5:$K$265,5,FALSE)</f>
        <v>#N/A</v>
      </c>
      <c r="U347" s="149" t="e">
        <f t="shared" si="41"/>
        <v>#N/A</v>
      </c>
    </row>
    <row r="348" spans="2:21">
      <c r="B348" s="239" t="str">
        <f>IF('E-2'!D350="Y",'E-2'!B350,"--")</f>
        <v>--</v>
      </c>
      <c r="C348" s="175" t="str">
        <f>IF('E-2'!D350="Y",'E-2'!C350,"--")</f>
        <v>--</v>
      </c>
      <c r="D348" s="240" t="str">
        <f>IF('E-2'!D350="Y",'E-2'!D350,"--")</f>
        <v>--</v>
      </c>
      <c r="E348" s="240" t="e">
        <f t="shared" si="35"/>
        <v>#N/A</v>
      </c>
      <c r="F348" s="233" t="str">
        <f>'E-2'!G350</f>
        <v>--</v>
      </c>
      <c r="G348" s="241" t="e">
        <f>VLOOKUP($B348,'CU-VI-RBC-2025'!$B$7:$J$390,3,FALSE)</f>
        <v>#N/A</v>
      </c>
      <c r="H348" s="234" t="e">
        <f t="shared" si="36"/>
        <v>#N/A</v>
      </c>
      <c r="I348" s="241" t="e">
        <f>VLOOKUP($B348,'CU-VI-RBC-2025'!$B$7:$J$390,4,FALSE)</f>
        <v>#N/A</v>
      </c>
      <c r="J348" s="150" t="e">
        <f t="shared" si="37"/>
        <v>#N/A</v>
      </c>
      <c r="K348" s="148" t="str">
        <f>'E-2'!I350</f>
        <v>--</v>
      </c>
      <c r="L348" s="241" t="e">
        <f>VLOOKUP($B348,'CU-VI-RBC-2025'!$B$7:$J$390,8,FALSE)</f>
        <v>#N/A</v>
      </c>
      <c r="M348" s="235" t="e">
        <f t="shared" si="38"/>
        <v>#N/A</v>
      </c>
      <c r="N348" s="241" t="e">
        <f>VLOOKUP($B348,'CU-VI-RBC-2025'!$B$7:$J$390,9,FALSE)</f>
        <v>#N/A</v>
      </c>
      <c r="O348" s="150" t="e">
        <f t="shared" si="39"/>
        <v>#N/A</v>
      </c>
      <c r="P348" s="232" t="str">
        <f>'E-2'!J350</f>
        <v>--</v>
      </c>
      <c r="Q348" s="261" t="e">
        <f>VLOOKUP($B348,'CU-Acute-RBC-2024'!$B$5:$K$265,3,FALSE)</f>
        <v>#N/A</v>
      </c>
      <c r="R348" s="149" t="e">
        <f t="shared" si="40"/>
        <v>#N/A</v>
      </c>
      <c r="S348" s="148" t="str">
        <f>'E-2'!J350</f>
        <v>--</v>
      </c>
      <c r="T348" s="261" t="e">
        <f>VLOOKUP($B348,'CU-Acute-RBC-2024'!$B$5:$K$265,5,FALSE)</f>
        <v>#N/A</v>
      </c>
      <c r="U348" s="149" t="e">
        <f t="shared" si="41"/>
        <v>#N/A</v>
      </c>
    </row>
    <row r="349" spans="2:21">
      <c r="B349" s="239" t="str">
        <f>IF('E-2'!D351="Y",'E-2'!B351,"--")</f>
        <v>--</v>
      </c>
      <c r="C349" s="175" t="str">
        <f>IF('E-2'!D351="Y",'E-2'!C351,"--")</f>
        <v>--</v>
      </c>
      <c r="D349" s="240" t="str">
        <f>IF('E-2'!D351="Y",'E-2'!D351,"--")</f>
        <v>--</v>
      </c>
      <c r="E349" s="240" t="e">
        <f t="shared" si="35"/>
        <v>#N/A</v>
      </c>
      <c r="F349" s="233" t="str">
        <f>'E-2'!G351</f>
        <v>--</v>
      </c>
      <c r="G349" s="241" t="e">
        <f>VLOOKUP($B349,'CU-VI-RBC-2025'!$B$7:$J$390,3,FALSE)</f>
        <v>#N/A</v>
      </c>
      <c r="H349" s="234" t="e">
        <f t="shared" si="36"/>
        <v>#N/A</v>
      </c>
      <c r="I349" s="241" t="e">
        <f>VLOOKUP($B349,'CU-VI-RBC-2025'!$B$7:$J$390,4,FALSE)</f>
        <v>#N/A</v>
      </c>
      <c r="J349" s="150" t="e">
        <f t="shared" si="37"/>
        <v>#N/A</v>
      </c>
      <c r="K349" s="148" t="str">
        <f>'E-2'!I351</f>
        <v>--</v>
      </c>
      <c r="L349" s="241" t="e">
        <f>VLOOKUP($B349,'CU-VI-RBC-2025'!$B$7:$J$390,8,FALSE)</f>
        <v>#N/A</v>
      </c>
      <c r="M349" s="235" t="e">
        <f t="shared" si="38"/>
        <v>#N/A</v>
      </c>
      <c r="N349" s="241" t="e">
        <f>VLOOKUP($B349,'CU-VI-RBC-2025'!$B$7:$J$390,9,FALSE)</f>
        <v>#N/A</v>
      </c>
      <c r="O349" s="150" t="e">
        <f t="shared" si="39"/>
        <v>#N/A</v>
      </c>
      <c r="P349" s="232" t="str">
        <f>'E-2'!J351</f>
        <v>--</v>
      </c>
      <c r="Q349" s="261" t="e">
        <f>VLOOKUP($B349,'CU-Acute-RBC-2024'!$B$5:$K$265,3,FALSE)</f>
        <v>#N/A</v>
      </c>
      <c r="R349" s="149" t="e">
        <f t="shared" si="40"/>
        <v>#N/A</v>
      </c>
      <c r="S349" s="148" t="str">
        <f>'E-2'!J351</f>
        <v>--</v>
      </c>
      <c r="T349" s="261" t="e">
        <f>VLOOKUP($B349,'CU-Acute-RBC-2024'!$B$5:$K$265,5,FALSE)</f>
        <v>#N/A</v>
      </c>
      <c r="U349" s="149" t="e">
        <f t="shared" si="41"/>
        <v>#N/A</v>
      </c>
    </row>
    <row r="350" spans="2:21">
      <c r="B350" s="239" t="str">
        <f>IF('E-2'!D352="Y",'E-2'!B352,"--")</f>
        <v>--</v>
      </c>
      <c r="C350" s="175" t="str">
        <f>IF('E-2'!D352="Y",'E-2'!C352,"--")</f>
        <v>--</v>
      </c>
      <c r="D350" s="240" t="str">
        <f>IF('E-2'!D352="Y",'E-2'!D352,"--")</f>
        <v>--</v>
      </c>
      <c r="E350" s="240" t="e">
        <f t="shared" si="35"/>
        <v>#N/A</v>
      </c>
      <c r="F350" s="233" t="str">
        <f>'E-2'!G352</f>
        <v>--</v>
      </c>
      <c r="G350" s="241" t="e">
        <f>VLOOKUP($B350,'CU-VI-RBC-2025'!$B$7:$J$390,3,FALSE)</f>
        <v>#N/A</v>
      </c>
      <c r="H350" s="234" t="e">
        <f t="shared" si="36"/>
        <v>#N/A</v>
      </c>
      <c r="I350" s="241" t="e">
        <f>VLOOKUP($B350,'CU-VI-RBC-2025'!$B$7:$J$390,4,FALSE)</f>
        <v>#N/A</v>
      </c>
      <c r="J350" s="150" t="e">
        <f t="shared" si="37"/>
        <v>#N/A</v>
      </c>
      <c r="K350" s="148" t="str">
        <f>'E-2'!I352</f>
        <v>--</v>
      </c>
      <c r="L350" s="241" t="e">
        <f>VLOOKUP($B350,'CU-VI-RBC-2025'!$B$7:$J$390,8,FALSE)</f>
        <v>#N/A</v>
      </c>
      <c r="M350" s="235" t="e">
        <f t="shared" si="38"/>
        <v>#N/A</v>
      </c>
      <c r="N350" s="241" t="e">
        <f>VLOOKUP($B350,'CU-VI-RBC-2025'!$B$7:$J$390,9,FALSE)</f>
        <v>#N/A</v>
      </c>
      <c r="O350" s="150" t="e">
        <f t="shared" si="39"/>
        <v>#N/A</v>
      </c>
      <c r="P350" s="232" t="str">
        <f>'E-2'!J352</f>
        <v>--</v>
      </c>
      <c r="Q350" s="261" t="e">
        <f>VLOOKUP($B350,'CU-Acute-RBC-2024'!$B$5:$K$265,3,FALSE)</f>
        <v>#N/A</v>
      </c>
      <c r="R350" s="149" t="e">
        <f t="shared" si="40"/>
        <v>#N/A</v>
      </c>
      <c r="S350" s="148" t="str">
        <f>'E-2'!J352</f>
        <v>--</v>
      </c>
      <c r="T350" s="261" t="e">
        <f>VLOOKUP($B350,'CU-Acute-RBC-2024'!$B$5:$K$265,5,FALSE)</f>
        <v>#N/A</v>
      </c>
      <c r="U350" s="149" t="e">
        <f t="shared" si="41"/>
        <v>#N/A</v>
      </c>
    </row>
    <row r="351" spans="2:21">
      <c r="B351" s="239" t="str">
        <f>IF('E-2'!D353="Y",'E-2'!B353,"--")</f>
        <v>--</v>
      </c>
      <c r="C351" s="175" t="str">
        <f>IF('E-2'!D353="Y",'E-2'!C353,"--")</f>
        <v>--</v>
      </c>
      <c r="D351" s="240" t="str">
        <f>IF('E-2'!D353="Y",'E-2'!D353,"--")</f>
        <v>--</v>
      </c>
      <c r="E351" s="240" t="e">
        <f t="shared" si="35"/>
        <v>#N/A</v>
      </c>
      <c r="F351" s="233" t="str">
        <f>'E-2'!G353</f>
        <v>--</v>
      </c>
      <c r="G351" s="241" t="e">
        <f>VLOOKUP($B351,'CU-VI-RBC-2025'!$B$7:$J$390,3,FALSE)</f>
        <v>#N/A</v>
      </c>
      <c r="H351" s="234" t="e">
        <f t="shared" si="36"/>
        <v>#N/A</v>
      </c>
      <c r="I351" s="241" t="e">
        <f>VLOOKUP($B351,'CU-VI-RBC-2025'!$B$7:$J$390,4,FALSE)</f>
        <v>#N/A</v>
      </c>
      <c r="J351" s="150" t="e">
        <f t="shared" si="37"/>
        <v>#N/A</v>
      </c>
      <c r="K351" s="148" t="str">
        <f>'E-2'!I353</f>
        <v>--</v>
      </c>
      <c r="L351" s="241" t="e">
        <f>VLOOKUP($B351,'CU-VI-RBC-2025'!$B$7:$J$390,8,FALSE)</f>
        <v>#N/A</v>
      </c>
      <c r="M351" s="235" t="e">
        <f t="shared" si="38"/>
        <v>#N/A</v>
      </c>
      <c r="N351" s="241" t="e">
        <f>VLOOKUP($B351,'CU-VI-RBC-2025'!$B$7:$J$390,9,FALSE)</f>
        <v>#N/A</v>
      </c>
      <c r="O351" s="150" t="e">
        <f t="shared" si="39"/>
        <v>#N/A</v>
      </c>
      <c r="P351" s="232" t="str">
        <f>'E-2'!J353</f>
        <v>--</v>
      </c>
      <c r="Q351" s="261" t="e">
        <f>VLOOKUP($B351,'CU-Acute-RBC-2024'!$B$5:$K$265,3,FALSE)</f>
        <v>#N/A</v>
      </c>
      <c r="R351" s="149" t="e">
        <f t="shared" si="40"/>
        <v>#N/A</v>
      </c>
      <c r="S351" s="148" t="str">
        <f>'E-2'!J353</f>
        <v>--</v>
      </c>
      <c r="T351" s="261" t="e">
        <f>VLOOKUP($B351,'CU-Acute-RBC-2024'!$B$5:$K$265,5,FALSE)</f>
        <v>#N/A</v>
      </c>
      <c r="U351" s="149" t="e">
        <f t="shared" si="41"/>
        <v>#N/A</v>
      </c>
    </row>
    <row r="352" spans="2:21">
      <c r="B352" s="239" t="str">
        <f>IF('E-2'!D354="Y",'E-2'!B354,"--")</f>
        <v>--</v>
      </c>
      <c r="C352" s="175" t="str">
        <f>IF('E-2'!D354="Y",'E-2'!C354,"--")</f>
        <v>--</v>
      </c>
      <c r="D352" s="240" t="str">
        <f>IF('E-2'!D354="Y",'E-2'!D354,"--")</f>
        <v>--</v>
      </c>
      <c r="E352" s="240" t="e">
        <f t="shared" si="35"/>
        <v>#N/A</v>
      </c>
      <c r="F352" s="233" t="str">
        <f>'E-2'!G354</f>
        <v>--</v>
      </c>
      <c r="G352" s="241" t="e">
        <f>VLOOKUP($B352,'CU-VI-RBC-2025'!$B$7:$J$390,3,FALSE)</f>
        <v>#N/A</v>
      </c>
      <c r="H352" s="234" t="e">
        <f t="shared" si="36"/>
        <v>#N/A</v>
      </c>
      <c r="I352" s="241" t="e">
        <f>VLOOKUP($B352,'CU-VI-RBC-2025'!$B$7:$J$390,4,FALSE)</f>
        <v>#N/A</v>
      </c>
      <c r="J352" s="150" t="e">
        <f t="shared" si="37"/>
        <v>#N/A</v>
      </c>
      <c r="K352" s="148" t="str">
        <f>'E-2'!I354</f>
        <v>--</v>
      </c>
      <c r="L352" s="241" t="e">
        <f>VLOOKUP($B352,'CU-VI-RBC-2025'!$B$7:$J$390,8,FALSE)</f>
        <v>#N/A</v>
      </c>
      <c r="M352" s="235" t="e">
        <f t="shared" si="38"/>
        <v>#N/A</v>
      </c>
      <c r="N352" s="241" t="e">
        <f>VLOOKUP($B352,'CU-VI-RBC-2025'!$B$7:$J$390,9,FALSE)</f>
        <v>#N/A</v>
      </c>
      <c r="O352" s="150" t="e">
        <f t="shared" si="39"/>
        <v>#N/A</v>
      </c>
      <c r="P352" s="232" t="str">
        <f>'E-2'!J354</f>
        <v>--</v>
      </c>
      <c r="Q352" s="261" t="e">
        <f>VLOOKUP($B352,'CU-Acute-RBC-2024'!$B$5:$K$265,3,FALSE)</f>
        <v>#N/A</v>
      </c>
      <c r="R352" s="149" t="e">
        <f t="shared" si="40"/>
        <v>#N/A</v>
      </c>
      <c r="S352" s="148" t="str">
        <f>'E-2'!J354</f>
        <v>--</v>
      </c>
      <c r="T352" s="261" t="e">
        <f>VLOOKUP($B352,'CU-Acute-RBC-2024'!$B$5:$K$265,5,FALSE)</f>
        <v>#N/A</v>
      </c>
      <c r="U352" s="149" t="e">
        <f t="shared" si="41"/>
        <v>#N/A</v>
      </c>
    </row>
    <row r="353" spans="2:21">
      <c r="B353" s="239" t="str">
        <f>IF('E-2'!D355="Y",'E-2'!B355,"--")</f>
        <v>--</v>
      </c>
      <c r="C353" s="175" t="str">
        <f>IF('E-2'!D355="Y",'E-2'!C355,"--")</f>
        <v>--</v>
      </c>
      <c r="D353" s="240" t="str">
        <f>IF('E-2'!D355="Y",'E-2'!D355,"--")</f>
        <v>--</v>
      </c>
      <c r="E353" s="240" t="e">
        <f t="shared" si="35"/>
        <v>#N/A</v>
      </c>
      <c r="F353" s="233" t="str">
        <f>'E-2'!G355</f>
        <v>--</v>
      </c>
      <c r="G353" s="241" t="e">
        <f>VLOOKUP($B353,'CU-VI-RBC-2025'!$B$7:$J$390,3,FALSE)</f>
        <v>#N/A</v>
      </c>
      <c r="H353" s="234" t="e">
        <f t="shared" si="36"/>
        <v>#N/A</v>
      </c>
      <c r="I353" s="241" t="e">
        <f>VLOOKUP($B353,'CU-VI-RBC-2025'!$B$7:$J$390,4,FALSE)</f>
        <v>#N/A</v>
      </c>
      <c r="J353" s="150" t="e">
        <f t="shared" si="37"/>
        <v>#N/A</v>
      </c>
      <c r="K353" s="148" t="str">
        <f>'E-2'!I355</f>
        <v>--</v>
      </c>
      <c r="L353" s="241" t="e">
        <f>VLOOKUP($B353,'CU-VI-RBC-2025'!$B$7:$J$390,8,FALSE)</f>
        <v>#N/A</v>
      </c>
      <c r="M353" s="235" t="e">
        <f t="shared" si="38"/>
        <v>#N/A</v>
      </c>
      <c r="N353" s="241" t="e">
        <f>VLOOKUP($B353,'CU-VI-RBC-2025'!$B$7:$J$390,9,FALSE)</f>
        <v>#N/A</v>
      </c>
      <c r="O353" s="150" t="e">
        <f t="shared" si="39"/>
        <v>#N/A</v>
      </c>
      <c r="P353" s="232" t="str">
        <f>'E-2'!J355</f>
        <v>--</v>
      </c>
      <c r="Q353" s="261" t="e">
        <f>VLOOKUP($B353,'CU-Acute-RBC-2024'!$B$5:$K$265,3,FALSE)</f>
        <v>#N/A</v>
      </c>
      <c r="R353" s="149" t="e">
        <f t="shared" si="40"/>
        <v>#N/A</v>
      </c>
      <c r="S353" s="148" t="str">
        <f>'E-2'!J355</f>
        <v>--</v>
      </c>
      <c r="T353" s="261" t="e">
        <f>VLOOKUP($B353,'CU-Acute-RBC-2024'!$B$5:$K$265,5,FALSE)</f>
        <v>#N/A</v>
      </c>
      <c r="U353" s="149" t="e">
        <f t="shared" si="41"/>
        <v>#N/A</v>
      </c>
    </row>
    <row r="354" spans="2:21">
      <c r="B354" s="239" t="str">
        <f>IF('E-2'!D356="Y",'E-2'!B356,"--")</f>
        <v>--</v>
      </c>
      <c r="C354" s="175" t="str">
        <f>IF('E-2'!D356="Y",'E-2'!C356,"--")</f>
        <v>--</v>
      </c>
      <c r="D354" s="240" t="str">
        <f>IF('E-2'!D356="Y",'E-2'!D356,"--")</f>
        <v>--</v>
      </c>
      <c r="E354" s="240" t="e">
        <f t="shared" si="35"/>
        <v>#N/A</v>
      </c>
      <c r="F354" s="233" t="str">
        <f>'E-2'!G356</f>
        <v>--</v>
      </c>
      <c r="G354" s="241" t="e">
        <f>VLOOKUP($B354,'CU-VI-RBC-2025'!$B$7:$J$390,3,FALSE)</f>
        <v>#N/A</v>
      </c>
      <c r="H354" s="234" t="e">
        <f t="shared" si="36"/>
        <v>#N/A</v>
      </c>
      <c r="I354" s="241" t="e">
        <f>VLOOKUP($B354,'CU-VI-RBC-2025'!$B$7:$J$390,4,FALSE)</f>
        <v>#N/A</v>
      </c>
      <c r="J354" s="150" t="e">
        <f t="shared" si="37"/>
        <v>#N/A</v>
      </c>
      <c r="K354" s="148" t="str">
        <f>'E-2'!I356</f>
        <v>--</v>
      </c>
      <c r="L354" s="241" t="e">
        <f>VLOOKUP($B354,'CU-VI-RBC-2025'!$B$7:$J$390,8,FALSE)</f>
        <v>#N/A</v>
      </c>
      <c r="M354" s="235" t="e">
        <f t="shared" si="38"/>
        <v>#N/A</v>
      </c>
      <c r="N354" s="241" t="e">
        <f>VLOOKUP($B354,'CU-VI-RBC-2025'!$B$7:$J$390,9,FALSE)</f>
        <v>#N/A</v>
      </c>
      <c r="O354" s="150" t="e">
        <f t="shared" si="39"/>
        <v>#N/A</v>
      </c>
      <c r="P354" s="232" t="str">
        <f>'E-2'!J356</f>
        <v>--</v>
      </c>
      <c r="Q354" s="261" t="e">
        <f>VLOOKUP($B354,'CU-Acute-RBC-2024'!$B$5:$K$265,3,FALSE)</f>
        <v>#N/A</v>
      </c>
      <c r="R354" s="149" t="e">
        <f t="shared" si="40"/>
        <v>#N/A</v>
      </c>
      <c r="S354" s="148" t="str">
        <f>'E-2'!J356</f>
        <v>--</v>
      </c>
      <c r="T354" s="261" t="e">
        <f>VLOOKUP($B354,'CU-Acute-RBC-2024'!$B$5:$K$265,5,FALSE)</f>
        <v>#N/A</v>
      </c>
      <c r="U354" s="149" t="e">
        <f t="shared" si="41"/>
        <v>#N/A</v>
      </c>
    </row>
    <row r="355" spans="2:21">
      <c r="B355" s="239" t="str">
        <f>IF('E-2'!D357="Y",'E-2'!B357,"--")</f>
        <v>--</v>
      </c>
      <c r="C355" s="175" t="str">
        <f>IF('E-2'!D357="Y",'E-2'!C357,"--")</f>
        <v>--</v>
      </c>
      <c r="D355" s="240" t="str">
        <f>IF('E-2'!D357="Y",'E-2'!D357,"--")</f>
        <v>--</v>
      </c>
      <c r="E355" s="240" t="e">
        <f t="shared" si="35"/>
        <v>#N/A</v>
      </c>
      <c r="F355" s="233" t="str">
        <f>'E-2'!G357</f>
        <v>--</v>
      </c>
      <c r="G355" s="241" t="e">
        <f>VLOOKUP($B355,'CU-VI-RBC-2025'!$B$7:$J$390,3,FALSE)</f>
        <v>#N/A</v>
      </c>
      <c r="H355" s="234" t="e">
        <f t="shared" si="36"/>
        <v>#N/A</v>
      </c>
      <c r="I355" s="241" t="e">
        <f>VLOOKUP($B355,'CU-VI-RBC-2025'!$B$7:$J$390,4,FALSE)</f>
        <v>#N/A</v>
      </c>
      <c r="J355" s="150" t="e">
        <f t="shared" si="37"/>
        <v>#N/A</v>
      </c>
      <c r="K355" s="148" t="str">
        <f>'E-2'!I357</f>
        <v>--</v>
      </c>
      <c r="L355" s="241" t="e">
        <f>VLOOKUP($B355,'CU-VI-RBC-2025'!$B$7:$J$390,8,FALSE)</f>
        <v>#N/A</v>
      </c>
      <c r="M355" s="235" t="e">
        <f t="shared" si="38"/>
        <v>#N/A</v>
      </c>
      <c r="N355" s="241" t="e">
        <f>VLOOKUP($B355,'CU-VI-RBC-2025'!$B$7:$J$390,9,FALSE)</f>
        <v>#N/A</v>
      </c>
      <c r="O355" s="150" t="e">
        <f t="shared" si="39"/>
        <v>#N/A</v>
      </c>
      <c r="P355" s="232" t="str">
        <f>'E-2'!J357</f>
        <v>--</v>
      </c>
      <c r="Q355" s="261" t="e">
        <f>VLOOKUP($B355,'CU-Acute-RBC-2024'!$B$5:$K$265,3,FALSE)</f>
        <v>#N/A</v>
      </c>
      <c r="R355" s="149" t="e">
        <f t="shared" si="40"/>
        <v>#N/A</v>
      </c>
      <c r="S355" s="148" t="str">
        <f>'E-2'!J357</f>
        <v>--</v>
      </c>
      <c r="T355" s="261" t="e">
        <f>VLOOKUP($B355,'CU-Acute-RBC-2024'!$B$5:$K$265,5,FALSE)</f>
        <v>#N/A</v>
      </c>
      <c r="U355" s="149" t="e">
        <f t="shared" si="41"/>
        <v>#N/A</v>
      </c>
    </row>
    <row r="356" spans="2:21">
      <c r="B356" s="239" t="str">
        <f>IF('E-2'!D358="Y",'E-2'!B358,"--")</f>
        <v>--</v>
      </c>
      <c r="C356" s="175" t="str">
        <f>IF('E-2'!D358="Y",'E-2'!C358,"--")</f>
        <v>--</v>
      </c>
      <c r="D356" s="240" t="str">
        <f>IF('E-2'!D358="Y",'E-2'!D358,"--")</f>
        <v>--</v>
      </c>
      <c r="E356" s="240" t="e">
        <f t="shared" si="35"/>
        <v>#N/A</v>
      </c>
      <c r="F356" s="233" t="str">
        <f>'E-2'!G358</f>
        <v>--</v>
      </c>
      <c r="G356" s="241" t="e">
        <f>VLOOKUP($B356,'CU-VI-RBC-2025'!$B$7:$J$390,3,FALSE)</f>
        <v>#N/A</v>
      </c>
      <c r="H356" s="234" t="e">
        <f t="shared" si="36"/>
        <v>#N/A</v>
      </c>
      <c r="I356" s="241" t="e">
        <f>VLOOKUP($B356,'CU-VI-RBC-2025'!$B$7:$J$390,4,FALSE)</f>
        <v>#N/A</v>
      </c>
      <c r="J356" s="150" t="e">
        <f t="shared" si="37"/>
        <v>#N/A</v>
      </c>
      <c r="K356" s="148" t="str">
        <f>'E-2'!I358</f>
        <v>--</v>
      </c>
      <c r="L356" s="241" t="e">
        <f>VLOOKUP($B356,'CU-VI-RBC-2025'!$B$7:$J$390,8,FALSE)</f>
        <v>#N/A</v>
      </c>
      <c r="M356" s="235" t="e">
        <f t="shared" si="38"/>
        <v>#N/A</v>
      </c>
      <c r="N356" s="241" t="e">
        <f>VLOOKUP($B356,'CU-VI-RBC-2025'!$B$7:$J$390,9,FALSE)</f>
        <v>#N/A</v>
      </c>
      <c r="O356" s="150" t="e">
        <f t="shared" si="39"/>
        <v>#N/A</v>
      </c>
      <c r="P356" s="232" t="str">
        <f>'E-2'!J358</f>
        <v>--</v>
      </c>
      <c r="Q356" s="261" t="e">
        <f>VLOOKUP($B356,'CU-Acute-RBC-2024'!$B$5:$K$265,3,FALSE)</f>
        <v>#N/A</v>
      </c>
      <c r="R356" s="149" t="e">
        <f t="shared" si="40"/>
        <v>#N/A</v>
      </c>
      <c r="S356" s="148" t="str">
        <f>'E-2'!J358</f>
        <v>--</v>
      </c>
      <c r="T356" s="261" t="e">
        <f>VLOOKUP($B356,'CU-Acute-RBC-2024'!$B$5:$K$265,5,FALSE)</f>
        <v>#N/A</v>
      </c>
      <c r="U356" s="149" t="e">
        <f t="shared" si="41"/>
        <v>#N/A</v>
      </c>
    </row>
    <row r="357" spans="2:21">
      <c r="B357" s="239" t="str">
        <f>IF('E-2'!D359="Y",'E-2'!B359,"--")</f>
        <v>--</v>
      </c>
      <c r="C357" s="175" t="str">
        <f>IF('E-2'!D359="Y",'E-2'!C359,"--")</f>
        <v>--</v>
      </c>
      <c r="D357" s="240" t="str">
        <f>IF('E-2'!D359="Y",'E-2'!D359,"--")</f>
        <v>--</v>
      </c>
      <c r="E357" s="240" t="e">
        <f t="shared" si="35"/>
        <v>#N/A</v>
      </c>
      <c r="F357" s="233" t="str">
        <f>'E-2'!G359</f>
        <v>--</v>
      </c>
      <c r="G357" s="241" t="e">
        <f>VLOOKUP($B357,'CU-VI-RBC-2025'!$B$7:$J$390,3,FALSE)</f>
        <v>#N/A</v>
      </c>
      <c r="H357" s="234" t="e">
        <f t="shared" si="36"/>
        <v>#N/A</v>
      </c>
      <c r="I357" s="241" t="e">
        <f>VLOOKUP($B357,'CU-VI-RBC-2025'!$B$7:$J$390,4,FALSE)</f>
        <v>#N/A</v>
      </c>
      <c r="J357" s="150" t="e">
        <f t="shared" si="37"/>
        <v>#N/A</v>
      </c>
      <c r="K357" s="148" t="str">
        <f>'E-2'!I359</f>
        <v>--</v>
      </c>
      <c r="L357" s="241" t="e">
        <f>VLOOKUP($B357,'CU-VI-RBC-2025'!$B$7:$J$390,8,FALSE)</f>
        <v>#N/A</v>
      </c>
      <c r="M357" s="235" t="e">
        <f t="shared" si="38"/>
        <v>#N/A</v>
      </c>
      <c r="N357" s="241" t="e">
        <f>VLOOKUP($B357,'CU-VI-RBC-2025'!$B$7:$J$390,9,FALSE)</f>
        <v>#N/A</v>
      </c>
      <c r="O357" s="150" t="e">
        <f t="shared" si="39"/>
        <v>#N/A</v>
      </c>
      <c r="P357" s="232" t="str">
        <f>'E-2'!J359</f>
        <v>--</v>
      </c>
      <c r="Q357" s="261" t="e">
        <f>VLOOKUP($B357,'CU-Acute-RBC-2024'!$B$5:$K$265,3,FALSE)</f>
        <v>#N/A</v>
      </c>
      <c r="R357" s="149" t="e">
        <f t="shared" si="40"/>
        <v>#N/A</v>
      </c>
      <c r="S357" s="148" t="str">
        <f>'E-2'!J359</f>
        <v>--</v>
      </c>
      <c r="T357" s="261" t="e">
        <f>VLOOKUP($B357,'CU-Acute-RBC-2024'!$B$5:$K$265,5,FALSE)</f>
        <v>#N/A</v>
      </c>
      <c r="U357" s="149" t="e">
        <f t="shared" si="41"/>
        <v>#N/A</v>
      </c>
    </row>
    <row r="358" spans="2:21">
      <c r="B358" s="239" t="str">
        <f>IF('E-2'!D360="Y",'E-2'!B360,"--")</f>
        <v>--</v>
      </c>
      <c r="C358" s="175" t="str">
        <f>IF('E-2'!D360="Y",'E-2'!C360,"--")</f>
        <v>--</v>
      </c>
      <c r="D358" s="240" t="str">
        <f>IF('E-2'!D360="Y",'E-2'!D360,"--")</f>
        <v>--</v>
      </c>
      <c r="E358" s="240" t="e">
        <f t="shared" si="35"/>
        <v>#N/A</v>
      </c>
      <c r="F358" s="233" t="str">
        <f>'E-2'!G360</f>
        <v>--</v>
      </c>
      <c r="G358" s="241" t="e">
        <f>VLOOKUP($B358,'CU-VI-RBC-2025'!$B$7:$J$390,3,FALSE)</f>
        <v>#N/A</v>
      </c>
      <c r="H358" s="234" t="e">
        <f t="shared" si="36"/>
        <v>#N/A</v>
      </c>
      <c r="I358" s="241" t="e">
        <f>VLOOKUP($B358,'CU-VI-RBC-2025'!$B$7:$J$390,4,FALSE)</f>
        <v>#N/A</v>
      </c>
      <c r="J358" s="150" t="e">
        <f t="shared" si="37"/>
        <v>#N/A</v>
      </c>
      <c r="K358" s="148" t="str">
        <f>'E-2'!I360</f>
        <v>--</v>
      </c>
      <c r="L358" s="241" t="e">
        <f>VLOOKUP($B358,'CU-VI-RBC-2025'!$B$7:$J$390,8,FALSE)</f>
        <v>#N/A</v>
      </c>
      <c r="M358" s="235" t="e">
        <f t="shared" si="38"/>
        <v>#N/A</v>
      </c>
      <c r="N358" s="241" t="e">
        <f>VLOOKUP($B358,'CU-VI-RBC-2025'!$B$7:$J$390,9,FALSE)</f>
        <v>#N/A</v>
      </c>
      <c r="O358" s="150" t="e">
        <f t="shared" si="39"/>
        <v>#N/A</v>
      </c>
      <c r="P358" s="232" t="str">
        <f>'E-2'!J360</f>
        <v>--</v>
      </c>
      <c r="Q358" s="261" t="e">
        <f>VLOOKUP($B358,'CU-Acute-RBC-2024'!$B$5:$K$265,3,FALSE)</f>
        <v>#N/A</v>
      </c>
      <c r="R358" s="149" t="e">
        <f t="shared" si="40"/>
        <v>#N/A</v>
      </c>
      <c r="S358" s="148" t="str">
        <f>'E-2'!J360</f>
        <v>--</v>
      </c>
      <c r="T358" s="261" t="e">
        <f>VLOOKUP($B358,'CU-Acute-RBC-2024'!$B$5:$K$265,5,FALSE)</f>
        <v>#N/A</v>
      </c>
      <c r="U358" s="149" t="e">
        <f t="shared" si="41"/>
        <v>#N/A</v>
      </c>
    </row>
    <row r="359" spans="2:21">
      <c r="B359" s="239" t="str">
        <f>IF('E-2'!D361="Y",'E-2'!B361,"--")</f>
        <v>--</v>
      </c>
      <c r="C359" s="175" t="str">
        <f>IF('E-2'!D361="Y",'E-2'!C361,"--")</f>
        <v>--</v>
      </c>
      <c r="D359" s="240" t="str">
        <f>IF('E-2'!D361="Y",'E-2'!D361,"--")</f>
        <v>--</v>
      </c>
      <c r="E359" s="240" t="e">
        <f t="shared" si="35"/>
        <v>#N/A</v>
      </c>
      <c r="F359" s="233" t="str">
        <f>'E-2'!G361</f>
        <v>--</v>
      </c>
      <c r="G359" s="241" t="e">
        <f>VLOOKUP($B359,'CU-VI-RBC-2025'!$B$7:$J$390,3,FALSE)</f>
        <v>#N/A</v>
      </c>
      <c r="H359" s="234" t="e">
        <f t="shared" si="36"/>
        <v>#N/A</v>
      </c>
      <c r="I359" s="241" t="e">
        <f>VLOOKUP($B359,'CU-VI-RBC-2025'!$B$7:$J$390,4,FALSE)</f>
        <v>#N/A</v>
      </c>
      <c r="J359" s="150" t="e">
        <f t="shared" si="37"/>
        <v>#N/A</v>
      </c>
      <c r="K359" s="148" t="str">
        <f>'E-2'!I361</f>
        <v>--</v>
      </c>
      <c r="L359" s="241" t="e">
        <f>VLOOKUP($B359,'CU-VI-RBC-2025'!$B$7:$J$390,8,FALSE)</f>
        <v>#N/A</v>
      </c>
      <c r="M359" s="235" t="e">
        <f t="shared" si="38"/>
        <v>#N/A</v>
      </c>
      <c r="N359" s="241" t="e">
        <f>VLOOKUP($B359,'CU-VI-RBC-2025'!$B$7:$J$390,9,FALSE)</f>
        <v>#N/A</v>
      </c>
      <c r="O359" s="150" t="e">
        <f t="shared" si="39"/>
        <v>#N/A</v>
      </c>
      <c r="P359" s="232" t="str">
        <f>'E-2'!J361</f>
        <v>--</v>
      </c>
      <c r="Q359" s="261" t="e">
        <f>VLOOKUP($B359,'CU-Acute-RBC-2024'!$B$5:$K$265,3,FALSE)</f>
        <v>#N/A</v>
      </c>
      <c r="R359" s="149" t="e">
        <f t="shared" si="40"/>
        <v>#N/A</v>
      </c>
      <c r="S359" s="148" t="str">
        <f>'E-2'!J361</f>
        <v>--</v>
      </c>
      <c r="T359" s="261" t="e">
        <f>VLOOKUP($B359,'CU-Acute-RBC-2024'!$B$5:$K$265,5,FALSE)</f>
        <v>#N/A</v>
      </c>
      <c r="U359" s="149" t="e">
        <f t="shared" si="41"/>
        <v>#N/A</v>
      </c>
    </row>
    <row r="360" spans="2:21">
      <c r="B360" s="239" t="str">
        <f>IF('E-2'!D362="Y",'E-2'!B362,"--")</f>
        <v>--</v>
      </c>
      <c r="C360" s="175" t="str">
        <f>IF('E-2'!D362="Y",'E-2'!C362,"--")</f>
        <v>--</v>
      </c>
      <c r="D360" s="240" t="str">
        <f>IF('E-2'!D362="Y",'E-2'!D362,"--")</f>
        <v>--</v>
      </c>
      <c r="E360" s="240" t="e">
        <f t="shared" si="35"/>
        <v>#N/A</v>
      </c>
      <c r="F360" s="233" t="str">
        <f>'E-2'!G362</f>
        <v>--</v>
      </c>
      <c r="G360" s="241" t="e">
        <f>VLOOKUP($B360,'CU-VI-RBC-2025'!$B$7:$J$390,3,FALSE)</f>
        <v>#N/A</v>
      </c>
      <c r="H360" s="234" t="e">
        <f t="shared" si="36"/>
        <v>#N/A</v>
      </c>
      <c r="I360" s="241" t="e">
        <f>VLOOKUP($B360,'CU-VI-RBC-2025'!$B$7:$J$390,4,FALSE)</f>
        <v>#N/A</v>
      </c>
      <c r="J360" s="150" t="e">
        <f t="shared" si="37"/>
        <v>#N/A</v>
      </c>
      <c r="K360" s="148" t="str">
        <f>'E-2'!I362</f>
        <v>--</v>
      </c>
      <c r="L360" s="241" t="e">
        <f>VLOOKUP($B360,'CU-VI-RBC-2025'!$B$7:$J$390,8,FALSE)</f>
        <v>#N/A</v>
      </c>
      <c r="M360" s="235" t="e">
        <f t="shared" si="38"/>
        <v>#N/A</v>
      </c>
      <c r="N360" s="241" t="e">
        <f>VLOOKUP($B360,'CU-VI-RBC-2025'!$B$7:$J$390,9,FALSE)</f>
        <v>#N/A</v>
      </c>
      <c r="O360" s="150" t="e">
        <f t="shared" si="39"/>
        <v>#N/A</v>
      </c>
      <c r="P360" s="232" t="str">
        <f>'E-2'!J362</f>
        <v>--</v>
      </c>
      <c r="Q360" s="261" t="e">
        <f>VLOOKUP($B360,'CU-Acute-RBC-2024'!$B$5:$K$265,3,FALSE)</f>
        <v>#N/A</v>
      </c>
      <c r="R360" s="149" t="e">
        <f t="shared" si="40"/>
        <v>#N/A</v>
      </c>
      <c r="S360" s="148" t="str">
        <f>'E-2'!J362</f>
        <v>--</v>
      </c>
      <c r="T360" s="261" t="e">
        <f>VLOOKUP($B360,'CU-Acute-RBC-2024'!$B$5:$K$265,5,FALSE)</f>
        <v>#N/A</v>
      </c>
      <c r="U360" s="149" t="e">
        <f t="shared" si="41"/>
        <v>#N/A</v>
      </c>
    </row>
    <row r="361" spans="2:21">
      <c r="B361" s="239" t="str">
        <f>IF('E-2'!D363="Y",'E-2'!B363,"--")</f>
        <v>--</v>
      </c>
      <c r="C361" s="175" t="str">
        <f>IF('E-2'!D363="Y",'E-2'!C363,"--")</f>
        <v>--</v>
      </c>
      <c r="D361" s="240" t="str">
        <f>IF('E-2'!D363="Y",'E-2'!D363,"--")</f>
        <v>--</v>
      </c>
      <c r="E361" s="240" t="e">
        <f t="shared" si="35"/>
        <v>#N/A</v>
      </c>
      <c r="F361" s="233" t="str">
        <f>'E-2'!G363</f>
        <v>--</v>
      </c>
      <c r="G361" s="241" t="e">
        <f>VLOOKUP($B361,'CU-VI-RBC-2025'!$B$7:$J$390,3,FALSE)</f>
        <v>#N/A</v>
      </c>
      <c r="H361" s="234" t="e">
        <f t="shared" si="36"/>
        <v>#N/A</v>
      </c>
      <c r="I361" s="241" t="e">
        <f>VLOOKUP($B361,'CU-VI-RBC-2025'!$B$7:$J$390,4,FALSE)</f>
        <v>#N/A</v>
      </c>
      <c r="J361" s="150" t="e">
        <f t="shared" si="37"/>
        <v>#N/A</v>
      </c>
      <c r="K361" s="148" t="str">
        <f>'E-2'!I363</f>
        <v>--</v>
      </c>
      <c r="L361" s="241" t="e">
        <f>VLOOKUP($B361,'CU-VI-RBC-2025'!$B$7:$J$390,8,FALSE)</f>
        <v>#N/A</v>
      </c>
      <c r="M361" s="235" t="e">
        <f t="shared" si="38"/>
        <v>#N/A</v>
      </c>
      <c r="N361" s="241" t="e">
        <f>VLOOKUP($B361,'CU-VI-RBC-2025'!$B$7:$J$390,9,FALSE)</f>
        <v>#N/A</v>
      </c>
      <c r="O361" s="150" t="e">
        <f t="shared" si="39"/>
        <v>#N/A</v>
      </c>
      <c r="P361" s="232" t="str">
        <f>'E-2'!J363</f>
        <v>--</v>
      </c>
      <c r="Q361" s="261" t="e">
        <f>VLOOKUP($B361,'CU-Acute-RBC-2024'!$B$5:$K$265,3,FALSE)</f>
        <v>#N/A</v>
      </c>
      <c r="R361" s="149" t="e">
        <f t="shared" si="40"/>
        <v>#N/A</v>
      </c>
      <c r="S361" s="148" t="str">
        <f>'E-2'!J363</f>
        <v>--</v>
      </c>
      <c r="T361" s="261" t="e">
        <f>VLOOKUP($B361,'CU-Acute-RBC-2024'!$B$5:$K$265,5,FALSE)</f>
        <v>#N/A</v>
      </c>
      <c r="U361" s="149" t="e">
        <f t="shared" si="41"/>
        <v>#N/A</v>
      </c>
    </row>
    <row r="362" spans="2:21">
      <c r="B362" s="239" t="str">
        <f>IF('E-2'!D364="Y",'E-2'!B364,"--")</f>
        <v>--</v>
      </c>
      <c r="C362" s="175" t="str">
        <f>IF('E-2'!D364="Y",'E-2'!C364,"--")</f>
        <v>--</v>
      </c>
      <c r="D362" s="240" t="str">
        <f>IF('E-2'!D364="Y",'E-2'!D364,"--")</f>
        <v>--</v>
      </c>
      <c r="E362" s="240" t="e">
        <f t="shared" si="35"/>
        <v>#N/A</v>
      </c>
      <c r="F362" s="233" t="str">
        <f>'E-2'!G364</f>
        <v>--</v>
      </c>
      <c r="G362" s="241" t="e">
        <f>VLOOKUP($B362,'CU-VI-RBC-2025'!$B$7:$J$390,3,FALSE)</f>
        <v>#N/A</v>
      </c>
      <c r="H362" s="234" t="e">
        <f t="shared" si="36"/>
        <v>#N/A</v>
      </c>
      <c r="I362" s="241" t="e">
        <f>VLOOKUP($B362,'CU-VI-RBC-2025'!$B$7:$J$390,4,FALSE)</f>
        <v>#N/A</v>
      </c>
      <c r="J362" s="150" t="e">
        <f t="shared" si="37"/>
        <v>#N/A</v>
      </c>
      <c r="K362" s="148" t="str">
        <f>'E-2'!I364</f>
        <v>--</v>
      </c>
      <c r="L362" s="241" t="e">
        <f>VLOOKUP($B362,'CU-VI-RBC-2025'!$B$7:$J$390,8,FALSE)</f>
        <v>#N/A</v>
      </c>
      <c r="M362" s="235" t="e">
        <f t="shared" si="38"/>
        <v>#N/A</v>
      </c>
      <c r="N362" s="241" t="e">
        <f>VLOOKUP($B362,'CU-VI-RBC-2025'!$B$7:$J$390,9,FALSE)</f>
        <v>#N/A</v>
      </c>
      <c r="O362" s="150" t="e">
        <f t="shared" si="39"/>
        <v>#N/A</v>
      </c>
      <c r="P362" s="232" t="str">
        <f>'E-2'!J364</f>
        <v>--</v>
      </c>
      <c r="Q362" s="261" t="e">
        <f>VLOOKUP($B362,'CU-Acute-RBC-2024'!$B$5:$K$265,3,FALSE)</f>
        <v>#N/A</v>
      </c>
      <c r="R362" s="149" t="e">
        <f t="shared" si="40"/>
        <v>#N/A</v>
      </c>
      <c r="S362" s="148" t="str">
        <f>'E-2'!J364</f>
        <v>--</v>
      </c>
      <c r="T362" s="261" t="e">
        <f>VLOOKUP($B362,'CU-Acute-RBC-2024'!$B$5:$K$265,5,FALSE)</f>
        <v>#N/A</v>
      </c>
      <c r="U362" s="149" t="e">
        <f t="shared" si="41"/>
        <v>#N/A</v>
      </c>
    </row>
    <row r="363" spans="2:21">
      <c r="B363" s="239" t="str">
        <f>IF('E-2'!D365="Y",'E-2'!B365,"--")</f>
        <v>--</v>
      </c>
      <c r="C363" s="175" t="str">
        <f>IF('E-2'!D365="Y",'E-2'!C365,"--")</f>
        <v>--</v>
      </c>
      <c r="D363" s="240" t="str">
        <f>IF('E-2'!D365="Y",'E-2'!D365,"--")</f>
        <v>--</v>
      </c>
      <c r="E363" s="240" t="e">
        <f t="shared" si="35"/>
        <v>#N/A</v>
      </c>
      <c r="F363" s="233" t="str">
        <f>'E-2'!G365</f>
        <v>--</v>
      </c>
      <c r="G363" s="241" t="e">
        <f>VLOOKUP($B363,'CU-VI-RBC-2025'!$B$7:$J$390,3,FALSE)</f>
        <v>#N/A</v>
      </c>
      <c r="H363" s="234" t="e">
        <f t="shared" si="36"/>
        <v>#N/A</v>
      </c>
      <c r="I363" s="241" t="e">
        <f>VLOOKUP($B363,'CU-VI-RBC-2025'!$B$7:$J$390,4,FALSE)</f>
        <v>#N/A</v>
      </c>
      <c r="J363" s="150" t="e">
        <f t="shared" si="37"/>
        <v>#N/A</v>
      </c>
      <c r="K363" s="148" t="str">
        <f>'E-2'!I365</f>
        <v>--</v>
      </c>
      <c r="L363" s="241" t="e">
        <f>VLOOKUP($B363,'CU-VI-RBC-2025'!$B$7:$J$390,8,FALSE)</f>
        <v>#N/A</v>
      </c>
      <c r="M363" s="235" t="e">
        <f t="shared" si="38"/>
        <v>#N/A</v>
      </c>
      <c r="N363" s="241" t="e">
        <f>VLOOKUP($B363,'CU-VI-RBC-2025'!$B$7:$J$390,9,FALSE)</f>
        <v>#N/A</v>
      </c>
      <c r="O363" s="150" t="e">
        <f t="shared" si="39"/>
        <v>#N/A</v>
      </c>
      <c r="P363" s="232" t="str">
        <f>'E-2'!J365</f>
        <v>--</v>
      </c>
      <c r="Q363" s="261" t="e">
        <f>VLOOKUP($B363,'CU-Acute-RBC-2024'!$B$5:$K$265,3,FALSE)</f>
        <v>#N/A</v>
      </c>
      <c r="R363" s="149" t="e">
        <f t="shared" si="40"/>
        <v>#N/A</v>
      </c>
      <c r="S363" s="148" t="str">
        <f>'E-2'!J365</f>
        <v>--</v>
      </c>
      <c r="T363" s="261" t="e">
        <f>VLOOKUP($B363,'CU-Acute-RBC-2024'!$B$5:$K$265,5,FALSE)</f>
        <v>#N/A</v>
      </c>
      <c r="U363" s="149" t="e">
        <f t="shared" si="41"/>
        <v>#N/A</v>
      </c>
    </row>
    <row r="364" spans="2:21">
      <c r="B364" s="239" t="str">
        <f>IF('E-2'!D366="Y",'E-2'!B366,"--")</f>
        <v>--</v>
      </c>
      <c r="C364" s="175" t="str">
        <f>IF('E-2'!D366="Y",'E-2'!C366,"--")</f>
        <v>--</v>
      </c>
      <c r="D364" s="240" t="str">
        <f>IF('E-2'!D366="Y",'E-2'!D366,"--")</f>
        <v>--</v>
      </c>
      <c r="E364" s="240" t="e">
        <f t="shared" si="35"/>
        <v>#N/A</v>
      </c>
      <c r="F364" s="233" t="str">
        <f>'E-2'!G366</f>
        <v>--</v>
      </c>
      <c r="G364" s="241" t="e">
        <f>VLOOKUP($B364,'CU-VI-RBC-2025'!$B$7:$J$390,3,FALSE)</f>
        <v>#N/A</v>
      </c>
      <c r="H364" s="234" t="e">
        <f t="shared" si="36"/>
        <v>#N/A</v>
      </c>
      <c r="I364" s="241" t="e">
        <f>VLOOKUP($B364,'CU-VI-RBC-2025'!$B$7:$J$390,4,FALSE)</f>
        <v>#N/A</v>
      </c>
      <c r="J364" s="150" t="e">
        <f t="shared" si="37"/>
        <v>#N/A</v>
      </c>
      <c r="K364" s="148" t="str">
        <f>'E-2'!I366</f>
        <v>--</v>
      </c>
      <c r="L364" s="241" t="e">
        <f>VLOOKUP($B364,'CU-VI-RBC-2025'!$B$7:$J$390,8,FALSE)</f>
        <v>#N/A</v>
      </c>
      <c r="M364" s="235" t="e">
        <f t="shared" si="38"/>
        <v>#N/A</v>
      </c>
      <c r="N364" s="241" t="e">
        <f>VLOOKUP($B364,'CU-VI-RBC-2025'!$B$7:$J$390,9,FALSE)</f>
        <v>#N/A</v>
      </c>
      <c r="O364" s="150" t="e">
        <f t="shared" si="39"/>
        <v>#N/A</v>
      </c>
      <c r="P364" s="232" t="str">
        <f>'E-2'!J366</f>
        <v>--</v>
      </c>
      <c r="Q364" s="261" t="e">
        <f>VLOOKUP($B364,'CU-Acute-RBC-2024'!$B$5:$K$265,3,FALSE)</f>
        <v>#N/A</v>
      </c>
      <c r="R364" s="149" t="e">
        <f t="shared" si="40"/>
        <v>#N/A</v>
      </c>
      <c r="S364" s="148" t="str">
        <f>'E-2'!J366</f>
        <v>--</v>
      </c>
      <c r="T364" s="261" t="e">
        <f>VLOOKUP($B364,'CU-Acute-RBC-2024'!$B$5:$K$265,5,FALSE)</f>
        <v>#N/A</v>
      </c>
      <c r="U364" s="149" t="e">
        <f t="shared" si="41"/>
        <v>#N/A</v>
      </c>
    </row>
    <row r="365" spans="2:21">
      <c r="B365" s="239" t="str">
        <f>IF('E-2'!D367="Y",'E-2'!B367,"--")</f>
        <v>--</v>
      </c>
      <c r="C365" s="175" t="str">
        <f>IF('E-2'!D367="Y",'E-2'!C367,"--")</f>
        <v>--</v>
      </c>
      <c r="D365" s="240" t="str">
        <f>IF('E-2'!D367="Y",'E-2'!D367,"--")</f>
        <v>--</v>
      </c>
      <c r="E365" s="240" t="e">
        <f t="shared" si="35"/>
        <v>#N/A</v>
      </c>
      <c r="F365" s="233" t="str">
        <f>'E-2'!G367</f>
        <v>--</v>
      </c>
      <c r="G365" s="241" t="e">
        <f>VLOOKUP($B365,'CU-VI-RBC-2025'!$B$7:$J$390,3,FALSE)</f>
        <v>#N/A</v>
      </c>
      <c r="H365" s="234" t="e">
        <f t="shared" si="36"/>
        <v>#N/A</v>
      </c>
      <c r="I365" s="241" t="e">
        <f>VLOOKUP($B365,'CU-VI-RBC-2025'!$B$7:$J$390,4,FALSE)</f>
        <v>#N/A</v>
      </c>
      <c r="J365" s="150" t="e">
        <f t="shared" si="37"/>
        <v>#N/A</v>
      </c>
      <c r="K365" s="148" t="str">
        <f>'E-2'!I367</f>
        <v>--</v>
      </c>
      <c r="L365" s="241" t="e">
        <f>VLOOKUP($B365,'CU-VI-RBC-2025'!$B$7:$J$390,8,FALSE)</f>
        <v>#N/A</v>
      </c>
      <c r="M365" s="235" t="e">
        <f t="shared" si="38"/>
        <v>#N/A</v>
      </c>
      <c r="N365" s="241" t="e">
        <f>VLOOKUP($B365,'CU-VI-RBC-2025'!$B$7:$J$390,9,FALSE)</f>
        <v>#N/A</v>
      </c>
      <c r="O365" s="150" t="e">
        <f t="shared" si="39"/>
        <v>#N/A</v>
      </c>
      <c r="P365" s="232" t="str">
        <f>'E-2'!J367</f>
        <v>--</v>
      </c>
      <c r="Q365" s="261" t="e">
        <f>VLOOKUP($B365,'CU-Acute-RBC-2024'!$B$5:$K$265,3,FALSE)</f>
        <v>#N/A</v>
      </c>
      <c r="R365" s="149" t="e">
        <f t="shared" si="40"/>
        <v>#N/A</v>
      </c>
      <c r="S365" s="148" t="str">
        <f>'E-2'!J367</f>
        <v>--</v>
      </c>
      <c r="T365" s="261" t="e">
        <f>VLOOKUP($B365,'CU-Acute-RBC-2024'!$B$5:$K$265,5,FALSE)</f>
        <v>#N/A</v>
      </c>
      <c r="U365" s="149" t="e">
        <f t="shared" si="41"/>
        <v>#N/A</v>
      </c>
    </row>
    <row r="366" spans="2:21">
      <c r="B366" s="239" t="str">
        <f>IF('E-2'!D368="Y",'E-2'!B368,"--")</f>
        <v>--</v>
      </c>
      <c r="C366" s="175" t="str">
        <f>IF('E-2'!D368="Y",'E-2'!C368,"--")</f>
        <v>--</v>
      </c>
      <c r="D366" s="240" t="str">
        <f>IF('E-2'!D368="Y",'E-2'!D368,"--")</f>
        <v>--</v>
      </c>
      <c r="E366" s="240" t="e">
        <f t="shared" si="35"/>
        <v>#N/A</v>
      </c>
      <c r="F366" s="233" t="str">
        <f>'E-2'!G368</f>
        <v>--</v>
      </c>
      <c r="G366" s="241" t="e">
        <f>VLOOKUP($B366,'CU-VI-RBC-2025'!$B$7:$J$390,3,FALSE)</f>
        <v>#N/A</v>
      </c>
      <c r="H366" s="234" t="e">
        <f t="shared" si="36"/>
        <v>#N/A</v>
      </c>
      <c r="I366" s="241" t="e">
        <f>VLOOKUP($B366,'CU-VI-RBC-2025'!$B$7:$J$390,4,FALSE)</f>
        <v>#N/A</v>
      </c>
      <c r="J366" s="150" t="e">
        <f t="shared" si="37"/>
        <v>#N/A</v>
      </c>
      <c r="K366" s="148" t="str">
        <f>'E-2'!I368</f>
        <v>--</v>
      </c>
      <c r="L366" s="241" t="e">
        <f>VLOOKUP($B366,'CU-VI-RBC-2025'!$B$7:$J$390,8,FALSE)</f>
        <v>#N/A</v>
      </c>
      <c r="M366" s="235" t="e">
        <f t="shared" si="38"/>
        <v>#N/A</v>
      </c>
      <c r="N366" s="241" t="e">
        <f>VLOOKUP($B366,'CU-VI-RBC-2025'!$B$7:$J$390,9,FALSE)</f>
        <v>#N/A</v>
      </c>
      <c r="O366" s="150" t="e">
        <f t="shared" si="39"/>
        <v>#N/A</v>
      </c>
      <c r="P366" s="232" t="str">
        <f>'E-2'!J368</f>
        <v>--</v>
      </c>
      <c r="Q366" s="261" t="e">
        <f>VLOOKUP($B366,'CU-Acute-RBC-2024'!$B$5:$K$265,3,FALSE)</f>
        <v>#N/A</v>
      </c>
      <c r="R366" s="149" t="e">
        <f t="shared" si="40"/>
        <v>#N/A</v>
      </c>
      <c r="S366" s="148" t="str">
        <f>'E-2'!J368</f>
        <v>--</v>
      </c>
      <c r="T366" s="261" t="e">
        <f>VLOOKUP($B366,'CU-Acute-RBC-2024'!$B$5:$K$265,5,FALSE)</f>
        <v>#N/A</v>
      </c>
      <c r="U366" s="149" t="e">
        <f t="shared" si="41"/>
        <v>#N/A</v>
      </c>
    </row>
    <row r="367" spans="2:21">
      <c r="B367" s="239" t="str">
        <f>IF('E-2'!D369="Y",'E-2'!B369,"--")</f>
        <v>--</v>
      </c>
      <c r="C367" s="175" t="str">
        <f>IF('E-2'!D369="Y",'E-2'!C369,"--")</f>
        <v>--</v>
      </c>
      <c r="D367" s="240" t="str">
        <f>IF('E-2'!D369="Y",'E-2'!D369,"--")</f>
        <v>--</v>
      </c>
      <c r="E367" s="240" t="e">
        <f t="shared" si="35"/>
        <v>#N/A</v>
      </c>
      <c r="F367" s="233" t="str">
        <f>'E-2'!G369</f>
        <v>--</v>
      </c>
      <c r="G367" s="241" t="e">
        <f>VLOOKUP($B367,'CU-VI-RBC-2025'!$B$7:$J$390,3,FALSE)</f>
        <v>#N/A</v>
      </c>
      <c r="H367" s="234" t="e">
        <f t="shared" si="36"/>
        <v>#N/A</v>
      </c>
      <c r="I367" s="241" t="e">
        <f>VLOOKUP($B367,'CU-VI-RBC-2025'!$B$7:$J$390,4,FALSE)</f>
        <v>#N/A</v>
      </c>
      <c r="J367" s="150" t="e">
        <f t="shared" si="37"/>
        <v>#N/A</v>
      </c>
      <c r="K367" s="148" t="str">
        <f>'E-2'!I369</f>
        <v>--</v>
      </c>
      <c r="L367" s="241" t="e">
        <f>VLOOKUP($B367,'CU-VI-RBC-2025'!$B$7:$J$390,8,FALSE)</f>
        <v>#N/A</v>
      </c>
      <c r="M367" s="235" t="e">
        <f t="shared" si="38"/>
        <v>#N/A</v>
      </c>
      <c r="N367" s="241" t="e">
        <f>VLOOKUP($B367,'CU-VI-RBC-2025'!$B$7:$J$390,9,FALSE)</f>
        <v>#N/A</v>
      </c>
      <c r="O367" s="150" t="e">
        <f t="shared" si="39"/>
        <v>#N/A</v>
      </c>
      <c r="P367" s="232" t="str">
        <f>'E-2'!J369</f>
        <v>--</v>
      </c>
      <c r="Q367" s="261" t="e">
        <f>VLOOKUP($B367,'CU-Acute-RBC-2024'!$B$5:$K$265,3,FALSE)</f>
        <v>#N/A</v>
      </c>
      <c r="R367" s="149" t="e">
        <f t="shared" si="40"/>
        <v>#N/A</v>
      </c>
      <c r="S367" s="148" t="str">
        <f>'E-2'!J369</f>
        <v>--</v>
      </c>
      <c r="T367" s="261" t="e">
        <f>VLOOKUP($B367,'CU-Acute-RBC-2024'!$B$5:$K$265,5,FALSE)</f>
        <v>#N/A</v>
      </c>
      <c r="U367" s="149" t="e">
        <f t="shared" si="41"/>
        <v>#N/A</v>
      </c>
    </row>
    <row r="368" spans="2:21">
      <c r="B368" s="239" t="str">
        <f>IF('E-2'!D370="Y",'E-2'!B370,"--")</f>
        <v>--</v>
      </c>
      <c r="C368" s="175" t="str">
        <f>IF('E-2'!D370="Y",'E-2'!C370,"--")</f>
        <v>--</v>
      </c>
      <c r="D368" s="240" t="str">
        <f>IF('E-2'!D370="Y",'E-2'!D370,"--")</f>
        <v>--</v>
      </c>
      <c r="E368" s="240" t="e">
        <f t="shared" si="35"/>
        <v>#N/A</v>
      </c>
      <c r="F368" s="233" t="str">
        <f>'E-2'!G370</f>
        <v>--</v>
      </c>
      <c r="G368" s="241" t="e">
        <f>VLOOKUP($B368,'CU-VI-RBC-2025'!$B$7:$J$390,3,FALSE)</f>
        <v>#N/A</v>
      </c>
      <c r="H368" s="234" t="e">
        <f t="shared" si="36"/>
        <v>#N/A</v>
      </c>
      <c r="I368" s="241" t="e">
        <f>VLOOKUP($B368,'CU-VI-RBC-2025'!$B$7:$J$390,4,FALSE)</f>
        <v>#N/A</v>
      </c>
      <c r="J368" s="150" t="e">
        <f t="shared" si="37"/>
        <v>#N/A</v>
      </c>
      <c r="K368" s="148" t="str">
        <f>'E-2'!I370</f>
        <v>--</v>
      </c>
      <c r="L368" s="241" t="e">
        <f>VLOOKUP($B368,'CU-VI-RBC-2025'!$B$7:$J$390,8,FALSE)</f>
        <v>#N/A</v>
      </c>
      <c r="M368" s="235" t="e">
        <f t="shared" si="38"/>
        <v>#N/A</v>
      </c>
      <c r="N368" s="241" t="e">
        <f>VLOOKUP($B368,'CU-VI-RBC-2025'!$B$7:$J$390,9,FALSE)</f>
        <v>#N/A</v>
      </c>
      <c r="O368" s="150" t="e">
        <f t="shared" si="39"/>
        <v>#N/A</v>
      </c>
      <c r="P368" s="232" t="str">
        <f>'E-2'!J370</f>
        <v>--</v>
      </c>
      <c r="Q368" s="261" t="e">
        <f>VLOOKUP($B368,'CU-Acute-RBC-2024'!$B$5:$K$265,3,FALSE)</f>
        <v>#N/A</v>
      </c>
      <c r="R368" s="149" t="e">
        <f t="shared" si="40"/>
        <v>#N/A</v>
      </c>
      <c r="S368" s="148" t="str">
        <f>'E-2'!J370</f>
        <v>--</v>
      </c>
      <c r="T368" s="261" t="e">
        <f>VLOOKUP($B368,'CU-Acute-RBC-2024'!$B$5:$K$265,5,FALSE)</f>
        <v>#N/A</v>
      </c>
      <c r="U368" s="149" t="e">
        <f t="shared" si="41"/>
        <v>#N/A</v>
      </c>
    </row>
    <row r="369" spans="2:21">
      <c r="B369" s="239" t="str">
        <f>IF('E-2'!D371="Y",'E-2'!B371,"--")</f>
        <v>--</v>
      </c>
      <c r="C369" s="175" t="str">
        <f>IF('E-2'!D371="Y",'E-2'!C371,"--")</f>
        <v>--</v>
      </c>
      <c r="D369" s="240" t="str">
        <f>IF('E-2'!D371="Y",'E-2'!D371,"--")</f>
        <v>--</v>
      </c>
      <c r="E369" s="240" t="e">
        <f t="shared" si="35"/>
        <v>#N/A</v>
      </c>
      <c r="F369" s="233" t="str">
        <f>'E-2'!G371</f>
        <v>--</v>
      </c>
      <c r="G369" s="241" t="e">
        <f>VLOOKUP($B369,'CU-VI-RBC-2025'!$B$7:$J$390,3,FALSE)</f>
        <v>#N/A</v>
      </c>
      <c r="H369" s="234" t="e">
        <f t="shared" si="36"/>
        <v>#N/A</v>
      </c>
      <c r="I369" s="241" t="e">
        <f>VLOOKUP($B369,'CU-VI-RBC-2025'!$B$7:$J$390,4,FALSE)</f>
        <v>#N/A</v>
      </c>
      <c r="J369" s="150" t="e">
        <f t="shared" si="37"/>
        <v>#N/A</v>
      </c>
      <c r="K369" s="148" t="str">
        <f>'E-2'!I371</f>
        <v>--</v>
      </c>
      <c r="L369" s="241" t="e">
        <f>VLOOKUP($B369,'CU-VI-RBC-2025'!$B$7:$J$390,8,FALSE)</f>
        <v>#N/A</v>
      </c>
      <c r="M369" s="235" t="e">
        <f t="shared" si="38"/>
        <v>#N/A</v>
      </c>
      <c r="N369" s="241" t="e">
        <f>VLOOKUP($B369,'CU-VI-RBC-2025'!$B$7:$J$390,9,FALSE)</f>
        <v>#N/A</v>
      </c>
      <c r="O369" s="150" t="e">
        <f t="shared" si="39"/>
        <v>#N/A</v>
      </c>
      <c r="P369" s="232" t="str">
        <f>'E-2'!J371</f>
        <v>--</v>
      </c>
      <c r="Q369" s="261" t="e">
        <f>VLOOKUP($B369,'CU-Acute-RBC-2024'!$B$5:$K$265,3,FALSE)</f>
        <v>#N/A</v>
      </c>
      <c r="R369" s="149" t="e">
        <f t="shared" si="40"/>
        <v>#N/A</v>
      </c>
      <c r="S369" s="148" t="str">
        <f>'E-2'!J371</f>
        <v>--</v>
      </c>
      <c r="T369" s="261" t="e">
        <f>VLOOKUP($B369,'CU-Acute-RBC-2024'!$B$5:$K$265,5,FALSE)</f>
        <v>#N/A</v>
      </c>
      <c r="U369" s="149" t="e">
        <f t="shared" si="41"/>
        <v>#N/A</v>
      </c>
    </row>
    <row r="370" spans="2:21">
      <c r="B370" s="239" t="str">
        <f>IF('E-2'!D372="Y",'E-2'!B372,"--")</f>
        <v>--</v>
      </c>
      <c r="C370" s="175" t="str">
        <f>IF('E-2'!D372="Y",'E-2'!C372,"--")</f>
        <v>--</v>
      </c>
      <c r="D370" s="240" t="str">
        <f>IF('E-2'!D372="Y",'E-2'!D372,"--")</f>
        <v>--</v>
      </c>
      <c r="E370" s="240" t="e">
        <f t="shared" si="35"/>
        <v>#N/A</v>
      </c>
      <c r="F370" s="233" t="str">
        <f>'E-2'!G372</f>
        <v>--</v>
      </c>
      <c r="G370" s="241" t="e">
        <f>VLOOKUP($B370,'CU-VI-RBC-2025'!$B$7:$J$390,3,FALSE)</f>
        <v>#N/A</v>
      </c>
      <c r="H370" s="234" t="e">
        <f t="shared" si="36"/>
        <v>#N/A</v>
      </c>
      <c r="I370" s="241" t="e">
        <f>VLOOKUP($B370,'CU-VI-RBC-2025'!$B$7:$J$390,4,FALSE)</f>
        <v>#N/A</v>
      </c>
      <c r="J370" s="150" t="e">
        <f t="shared" si="37"/>
        <v>#N/A</v>
      </c>
      <c r="K370" s="148" t="str">
        <f>'E-2'!I372</f>
        <v>--</v>
      </c>
      <c r="L370" s="241" t="e">
        <f>VLOOKUP($B370,'CU-VI-RBC-2025'!$B$7:$J$390,8,FALSE)</f>
        <v>#N/A</v>
      </c>
      <c r="M370" s="235" t="e">
        <f t="shared" si="38"/>
        <v>#N/A</v>
      </c>
      <c r="N370" s="241" t="e">
        <f>VLOOKUP($B370,'CU-VI-RBC-2025'!$B$7:$J$390,9,FALSE)</f>
        <v>#N/A</v>
      </c>
      <c r="O370" s="150" t="e">
        <f t="shared" si="39"/>
        <v>#N/A</v>
      </c>
      <c r="P370" s="232" t="str">
        <f>'E-2'!J372</f>
        <v>--</v>
      </c>
      <c r="Q370" s="261" t="e">
        <f>VLOOKUP($B370,'CU-Acute-RBC-2024'!$B$5:$K$265,3,FALSE)</f>
        <v>#N/A</v>
      </c>
      <c r="R370" s="149" t="e">
        <f t="shared" si="40"/>
        <v>#N/A</v>
      </c>
      <c r="S370" s="148" t="str">
        <f>'E-2'!J372</f>
        <v>--</v>
      </c>
      <c r="T370" s="261" t="e">
        <f>VLOOKUP($B370,'CU-Acute-RBC-2024'!$B$5:$K$265,5,FALSE)</f>
        <v>#N/A</v>
      </c>
      <c r="U370" s="149" t="e">
        <f t="shared" si="41"/>
        <v>#N/A</v>
      </c>
    </row>
    <row r="371" spans="2:21">
      <c r="B371" s="239" t="str">
        <f>IF('E-2'!D373="Y",'E-2'!B373,"--")</f>
        <v>--</v>
      </c>
      <c r="C371" s="175" t="str">
        <f>IF('E-2'!D373="Y",'E-2'!C373,"--")</f>
        <v>--</v>
      </c>
      <c r="D371" s="240" t="str">
        <f>IF('E-2'!D373="Y",'E-2'!D373,"--")</f>
        <v>--</v>
      </c>
      <c r="E371" s="240" t="e">
        <f t="shared" si="35"/>
        <v>#N/A</v>
      </c>
      <c r="F371" s="233" t="str">
        <f>'E-2'!G373</f>
        <v>--</v>
      </c>
      <c r="G371" s="241" t="e">
        <f>VLOOKUP($B371,'CU-VI-RBC-2025'!$B$7:$J$390,3,FALSE)</f>
        <v>#N/A</v>
      </c>
      <c r="H371" s="234" t="e">
        <f t="shared" si="36"/>
        <v>#N/A</v>
      </c>
      <c r="I371" s="241" t="e">
        <f>VLOOKUP($B371,'CU-VI-RBC-2025'!$B$7:$J$390,4,FALSE)</f>
        <v>#N/A</v>
      </c>
      <c r="J371" s="150" t="e">
        <f t="shared" si="37"/>
        <v>#N/A</v>
      </c>
      <c r="K371" s="148" t="str">
        <f>'E-2'!I373</f>
        <v>--</v>
      </c>
      <c r="L371" s="241" t="e">
        <f>VLOOKUP($B371,'CU-VI-RBC-2025'!$B$7:$J$390,8,FALSE)</f>
        <v>#N/A</v>
      </c>
      <c r="M371" s="235" t="e">
        <f t="shared" si="38"/>
        <v>#N/A</v>
      </c>
      <c r="N371" s="241" t="e">
        <f>VLOOKUP($B371,'CU-VI-RBC-2025'!$B$7:$J$390,9,FALSE)</f>
        <v>#N/A</v>
      </c>
      <c r="O371" s="150" t="e">
        <f t="shared" si="39"/>
        <v>#N/A</v>
      </c>
      <c r="P371" s="232" t="str">
        <f>'E-2'!J373</f>
        <v>--</v>
      </c>
      <c r="Q371" s="261" t="e">
        <f>VLOOKUP($B371,'CU-Acute-RBC-2024'!$B$5:$K$265,3,FALSE)</f>
        <v>#N/A</v>
      </c>
      <c r="R371" s="149" t="e">
        <f t="shared" si="40"/>
        <v>#N/A</v>
      </c>
      <c r="S371" s="148" t="str">
        <f>'E-2'!J373</f>
        <v>--</v>
      </c>
      <c r="T371" s="261" t="e">
        <f>VLOOKUP($B371,'CU-Acute-RBC-2024'!$B$5:$K$265,5,FALSE)</f>
        <v>#N/A</v>
      </c>
      <c r="U371" s="149" t="e">
        <f t="shared" si="41"/>
        <v>#N/A</v>
      </c>
    </row>
    <row r="372" spans="2:21">
      <c r="B372" s="239" t="str">
        <f>IF('E-2'!D374="Y",'E-2'!B374,"--")</f>
        <v>--</v>
      </c>
      <c r="C372" s="175" t="str">
        <f>IF('E-2'!D374="Y",'E-2'!C374,"--")</f>
        <v>--</v>
      </c>
      <c r="D372" s="240" t="str">
        <f>IF('E-2'!D374="Y",'E-2'!D374,"--")</f>
        <v>--</v>
      </c>
      <c r="E372" s="240" t="e">
        <f t="shared" si="35"/>
        <v>#N/A</v>
      </c>
      <c r="F372" s="233" t="str">
        <f>'E-2'!G374</f>
        <v>--</v>
      </c>
      <c r="G372" s="241" t="e">
        <f>VLOOKUP($B372,'CU-VI-RBC-2025'!$B$7:$J$390,3,FALSE)</f>
        <v>#N/A</v>
      </c>
      <c r="H372" s="234" t="e">
        <f t="shared" si="36"/>
        <v>#N/A</v>
      </c>
      <c r="I372" s="241" t="e">
        <f>VLOOKUP($B372,'CU-VI-RBC-2025'!$B$7:$J$390,4,FALSE)</f>
        <v>#N/A</v>
      </c>
      <c r="J372" s="150" t="e">
        <f t="shared" si="37"/>
        <v>#N/A</v>
      </c>
      <c r="K372" s="148" t="str">
        <f>'E-2'!I374</f>
        <v>--</v>
      </c>
      <c r="L372" s="241" t="e">
        <f>VLOOKUP($B372,'CU-VI-RBC-2025'!$B$7:$J$390,8,FALSE)</f>
        <v>#N/A</v>
      </c>
      <c r="M372" s="235" t="e">
        <f t="shared" si="38"/>
        <v>#N/A</v>
      </c>
      <c r="N372" s="241" t="e">
        <f>VLOOKUP($B372,'CU-VI-RBC-2025'!$B$7:$J$390,9,FALSE)</f>
        <v>#N/A</v>
      </c>
      <c r="O372" s="150" t="e">
        <f t="shared" si="39"/>
        <v>#N/A</v>
      </c>
      <c r="P372" s="232" t="str">
        <f>'E-2'!J374</f>
        <v>--</v>
      </c>
      <c r="Q372" s="261" t="e">
        <f>VLOOKUP($B372,'CU-Acute-RBC-2024'!$B$5:$K$265,3,FALSE)</f>
        <v>#N/A</v>
      </c>
      <c r="R372" s="149" t="e">
        <f t="shared" si="40"/>
        <v>#N/A</v>
      </c>
      <c r="S372" s="148" t="str">
        <f>'E-2'!J374</f>
        <v>--</v>
      </c>
      <c r="T372" s="261" t="e">
        <f>VLOOKUP($B372,'CU-Acute-RBC-2024'!$B$5:$K$265,5,FALSE)</f>
        <v>#N/A</v>
      </c>
      <c r="U372" s="149" t="e">
        <f t="shared" si="41"/>
        <v>#N/A</v>
      </c>
    </row>
    <row r="373" spans="2:21">
      <c r="B373" s="239" t="str">
        <f>IF('E-2'!D375="Y",'E-2'!B375,"--")</f>
        <v>--</v>
      </c>
      <c r="C373" s="175" t="str">
        <f>IF('E-2'!D375="Y",'E-2'!C375,"--")</f>
        <v>--</v>
      </c>
      <c r="D373" s="240" t="str">
        <f>IF('E-2'!D375="Y",'E-2'!D375,"--")</f>
        <v>--</v>
      </c>
      <c r="E373" s="240" t="e">
        <f t="shared" si="35"/>
        <v>#N/A</v>
      </c>
      <c r="F373" s="233" t="str">
        <f>'E-2'!G375</f>
        <v>--</v>
      </c>
      <c r="G373" s="241" t="e">
        <f>VLOOKUP($B373,'CU-VI-RBC-2025'!$B$7:$J$390,3,FALSE)</f>
        <v>#N/A</v>
      </c>
      <c r="H373" s="234" t="e">
        <f t="shared" si="36"/>
        <v>#N/A</v>
      </c>
      <c r="I373" s="241" t="e">
        <f>VLOOKUP($B373,'CU-VI-RBC-2025'!$B$7:$J$390,4,FALSE)</f>
        <v>#N/A</v>
      </c>
      <c r="J373" s="150" t="e">
        <f t="shared" si="37"/>
        <v>#N/A</v>
      </c>
      <c r="K373" s="148" t="str">
        <f>'E-2'!I375</f>
        <v>--</v>
      </c>
      <c r="L373" s="241" t="e">
        <f>VLOOKUP($B373,'CU-VI-RBC-2025'!$B$7:$J$390,8,FALSE)</f>
        <v>#N/A</v>
      </c>
      <c r="M373" s="235" t="e">
        <f t="shared" si="38"/>
        <v>#N/A</v>
      </c>
      <c r="N373" s="241" t="e">
        <f>VLOOKUP($B373,'CU-VI-RBC-2025'!$B$7:$J$390,9,FALSE)</f>
        <v>#N/A</v>
      </c>
      <c r="O373" s="150" t="e">
        <f t="shared" si="39"/>
        <v>#N/A</v>
      </c>
      <c r="P373" s="232" t="str">
        <f>'E-2'!J375</f>
        <v>--</v>
      </c>
      <c r="Q373" s="261" t="e">
        <f>VLOOKUP($B373,'CU-Acute-RBC-2024'!$B$5:$K$265,3,FALSE)</f>
        <v>#N/A</v>
      </c>
      <c r="R373" s="149" t="e">
        <f t="shared" si="40"/>
        <v>#N/A</v>
      </c>
      <c r="S373" s="148" t="str">
        <f>'E-2'!J375</f>
        <v>--</v>
      </c>
      <c r="T373" s="261" t="e">
        <f>VLOOKUP($B373,'CU-Acute-RBC-2024'!$B$5:$K$265,5,FALSE)</f>
        <v>#N/A</v>
      </c>
      <c r="U373" s="149" t="e">
        <f t="shared" si="41"/>
        <v>#N/A</v>
      </c>
    </row>
    <row r="374" spans="2:21">
      <c r="B374" s="239" t="str">
        <f>IF('E-2'!D376="Y",'E-2'!B376,"--")</f>
        <v>--</v>
      </c>
      <c r="C374" s="175" t="str">
        <f>IF('E-2'!D376="Y",'E-2'!C376,"--")</f>
        <v>--</v>
      </c>
      <c r="D374" s="240" t="str">
        <f>IF('E-2'!D376="Y",'E-2'!D376,"--")</f>
        <v>--</v>
      </c>
      <c r="E374" s="240" t="e">
        <f t="shared" si="35"/>
        <v>#N/A</v>
      </c>
      <c r="F374" s="233" t="str">
        <f>'E-2'!G376</f>
        <v>--</v>
      </c>
      <c r="G374" s="241" t="e">
        <f>VLOOKUP($B374,'CU-VI-RBC-2025'!$B$7:$J$390,3,FALSE)</f>
        <v>#N/A</v>
      </c>
      <c r="H374" s="234" t="e">
        <f t="shared" si="36"/>
        <v>#N/A</v>
      </c>
      <c r="I374" s="241" t="e">
        <f>VLOOKUP($B374,'CU-VI-RBC-2025'!$B$7:$J$390,4,FALSE)</f>
        <v>#N/A</v>
      </c>
      <c r="J374" s="150" t="e">
        <f t="shared" si="37"/>
        <v>#N/A</v>
      </c>
      <c r="K374" s="148" t="str">
        <f>'E-2'!I376</f>
        <v>--</v>
      </c>
      <c r="L374" s="241" t="e">
        <f>VLOOKUP($B374,'CU-VI-RBC-2025'!$B$7:$J$390,8,FALSE)</f>
        <v>#N/A</v>
      </c>
      <c r="M374" s="235" t="e">
        <f t="shared" si="38"/>
        <v>#N/A</v>
      </c>
      <c r="N374" s="241" t="e">
        <f>VLOOKUP($B374,'CU-VI-RBC-2025'!$B$7:$J$390,9,FALSE)</f>
        <v>#N/A</v>
      </c>
      <c r="O374" s="150" t="e">
        <f t="shared" si="39"/>
        <v>#N/A</v>
      </c>
      <c r="P374" s="232" t="str">
        <f>'E-2'!J376</f>
        <v>--</v>
      </c>
      <c r="Q374" s="261" t="e">
        <f>VLOOKUP($B374,'CU-Acute-RBC-2024'!$B$5:$K$265,3,FALSE)</f>
        <v>#N/A</v>
      </c>
      <c r="R374" s="149" t="e">
        <f t="shared" si="40"/>
        <v>#N/A</v>
      </c>
      <c r="S374" s="148" t="str">
        <f>'E-2'!J376</f>
        <v>--</v>
      </c>
      <c r="T374" s="261" t="e">
        <f>VLOOKUP($B374,'CU-Acute-RBC-2024'!$B$5:$K$265,5,FALSE)</f>
        <v>#N/A</v>
      </c>
      <c r="U374" s="149" t="e">
        <f t="shared" si="41"/>
        <v>#N/A</v>
      </c>
    </row>
    <row r="375" spans="2:21">
      <c r="B375" s="239" t="str">
        <f>IF('E-2'!D377="Y",'E-2'!B377,"--")</f>
        <v>--</v>
      </c>
      <c r="C375" s="175" t="str">
        <f>IF('E-2'!D377="Y",'E-2'!C377,"--")</f>
        <v>--</v>
      </c>
      <c r="D375" s="240" t="str">
        <f>IF('E-2'!D377="Y",'E-2'!D377,"--")</f>
        <v>--</v>
      </c>
      <c r="E375" s="240" t="e">
        <f t="shared" si="35"/>
        <v>#N/A</v>
      </c>
      <c r="F375" s="233" t="str">
        <f>'E-2'!G377</f>
        <v>--</v>
      </c>
      <c r="G375" s="241" t="e">
        <f>VLOOKUP($B375,'CU-VI-RBC-2025'!$B$7:$J$390,3,FALSE)</f>
        <v>#N/A</v>
      </c>
      <c r="H375" s="234" t="e">
        <f t="shared" si="36"/>
        <v>#N/A</v>
      </c>
      <c r="I375" s="241" t="e">
        <f>VLOOKUP($B375,'CU-VI-RBC-2025'!$B$7:$J$390,4,FALSE)</f>
        <v>#N/A</v>
      </c>
      <c r="J375" s="150" t="e">
        <f t="shared" si="37"/>
        <v>#N/A</v>
      </c>
      <c r="K375" s="148" t="str">
        <f>'E-2'!I377</f>
        <v>--</v>
      </c>
      <c r="L375" s="241" t="e">
        <f>VLOOKUP($B375,'CU-VI-RBC-2025'!$B$7:$J$390,8,FALSE)</f>
        <v>#N/A</v>
      </c>
      <c r="M375" s="235" t="e">
        <f t="shared" si="38"/>
        <v>#N/A</v>
      </c>
      <c r="N375" s="241" t="e">
        <f>VLOOKUP($B375,'CU-VI-RBC-2025'!$B$7:$J$390,9,FALSE)</f>
        <v>#N/A</v>
      </c>
      <c r="O375" s="150" t="e">
        <f t="shared" si="39"/>
        <v>#N/A</v>
      </c>
      <c r="P375" s="232" t="str">
        <f>'E-2'!J377</f>
        <v>--</v>
      </c>
      <c r="Q375" s="261" t="e">
        <f>VLOOKUP($B375,'CU-Acute-RBC-2024'!$B$5:$K$265,3,FALSE)</f>
        <v>#N/A</v>
      </c>
      <c r="R375" s="149" t="e">
        <f t="shared" si="40"/>
        <v>#N/A</v>
      </c>
      <c r="S375" s="148" t="str">
        <f>'E-2'!J377</f>
        <v>--</v>
      </c>
      <c r="T375" s="261" t="e">
        <f>VLOOKUP($B375,'CU-Acute-RBC-2024'!$B$5:$K$265,5,FALSE)</f>
        <v>#N/A</v>
      </c>
      <c r="U375" s="149" t="e">
        <f t="shared" si="41"/>
        <v>#N/A</v>
      </c>
    </row>
    <row r="376" spans="2:21">
      <c r="B376" s="239" t="str">
        <f>IF('E-2'!D378="Y",'E-2'!B378,"--")</f>
        <v>--</v>
      </c>
      <c r="C376" s="175" t="str">
        <f>IF('E-2'!D378="Y",'E-2'!C378,"--")</f>
        <v>--</v>
      </c>
      <c r="D376" s="240" t="str">
        <f>IF('E-2'!D378="Y",'E-2'!D378,"--")</f>
        <v>--</v>
      </c>
      <c r="E376" s="240" t="e">
        <f t="shared" si="35"/>
        <v>#N/A</v>
      </c>
      <c r="F376" s="233" t="str">
        <f>'E-2'!G378</f>
        <v>--</v>
      </c>
      <c r="G376" s="241" t="e">
        <f>VLOOKUP($B376,'CU-VI-RBC-2025'!$B$7:$J$390,3,FALSE)</f>
        <v>#N/A</v>
      </c>
      <c r="H376" s="234" t="e">
        <f t="shared" si="36"/>
        <v>#N/A</v>
      </c>
      <c r="I376" s="241" t="e">
        <f>VLOOKUP($B376,'CU-VI-RBC-2025'!$B$7:$J$390,4,FALSE)</f>
        <v>#N/A</v>
      </c>
      <c r="J376" s="150" t="e">
        <f t="shared" si="37"/>
        <v>#N/A</v>
      </c>
      <c r="K376" s="148" t="str">
        <f>'E-2'!I378</f>
        <v>--</v>
      </c>
      <c r="L376" s="241" t="e">
        <f>VLOOKUP($B376,'CU-VI-RBC-2025'!$B$7:$J$390,8,FALSE)</f>
        <v>#N/A</v>
      </c>
      <c r="M376" s="235" t="e">
        <f t="shared" si="38"/>
        <v>#N/A</v>
      </c>
      <c r="N376" s="241" t="e">
        <f>VLOOKUP($B376,'CU-VI-RBC-2025'!$B$7:$J$390,9,FALSE)</f>
        <v>#N/A</v>
      </c>
      <c r="O376" s="150" t="e">
        <f t="shared" si="39"/>
        <v>#N/A</v>
      </c>
      <c r="P376" s="232" t="str">
        <f>'E-2'!J378</f>
        <v>--</v>
      </c>
      <c r="Q376" s="261" t="e">
        <f>VLOOKUP($B376,'CU-Acute-RBC-2024'!$B$5:$K$265,3,FALSE)</f>
        <v>#N/A</v>
      </c>
      <c r="R376" s="149" t="e">
        <f t="shared" si="40"/>
        <v>#N/A</v>
      </c>
      <c r="S376" s="148" t="str">
        <f>'E-2'!J378</f>
        <v>--</v>
      </c>
      <c r="T376" s="261" t="e">
        <f>VLOOKUP($B376,'CU-Acute-RBC-2024'!$B$5:$K$265,5,FALSE)</f>
        <v>#N/A</v>
      </c>
      <c r="U376" s="149" t="e">
        <f t="shared" si="41"/>
        <v>#N/A</v>
      </c>
    </row>
    <row r="377" spans="2:21">
      <c r="B377" s="239" t="str">
        <f>IF('E-2'!D379="Y",'E-2'!B379,"--")</f>
        <v>--</v>
      </c>
      <c r="C377" s="175" t="str">
        <f>IF('E-2'!D379="Y",'E-2'!C379,"--")</f>
        <v>--</v>
      </c>
      <c r="D377" s="240" t="str">
        <f>IF('E-2'!D379="Y",'E-2'!D379,"--")</f>
        <v>--</v>
      </c>
      <c r="E377" s="240" t="e">
        <f t="shared" si="35"/>
        <v>#N/A</v>
      </c>
      <c r="F377" s="233" t="str">
        <f>'E-2'!G379</f>
        <v>--</v>
      </c>
      <c r="G377" s="241" t="e">
        <f>VLOOKUP($B377,'CU-VI-RBC-2025'!$B$7:$J$390,3,FALSE)</f>
        <v>#N/A</v>
      </c>
      <c r="H377" s="234" t="e">
        <f t="shared" si="36"/>
        <v>#N/A</v>
      </c>
      <c r="I377" s="241" t="e">
        <f>VLOOKUP($B377,'CU-VI-RBC-2025'!$B$7:$J$390,4,FALSE)</f>
        <v>#N/A</v>
      </c>
      <c r="J377" s="150" t="e">
        <f t="shared" si="37"/>
        <v>#N/A</v>
      </c>
      <c r="K377" s="148" t="str">
        <f>'E-2'!I379</f>
        <v>--</v>
      </c>
      <c r="L377" s="241" t="e">
        <f>VLOOKUP($B377,'CU-VI-RBC-2025'!$B$7:$J$390,8,FALSE)</f>
        <v>#N/A</v>
      </c>
      <c r="M377" s="235" t="e">
        <f t="shared" si="38"/>
        <v>#N/A</v>
      </c>
      <c r="N377" s="241" t="e">
        <f>VLOOKUP($B377,'CU-VI-RBC-2025'!$B$7:$J$390,9,FALSE)</f>
        <v>#N/A</v>
      </c>
      <c r="O377" s="150" t="e">
        <f t="shared" si="39"/>
        <v>#N/A</v>
      </c>
      <c r="P377" s="232" t="str">
        <f>'E-2'!J379</f>
        <v>--</v>
      </c>
      <c r="Q377" s="261" t="e">
        <f>VLOOKUP($B377,'CU-Acute-RBC-2024'!$B$5:$K$265,3,FALSE)</f>
        <v>#N/A</v>
      </c>
      <c r="R377" s="149" t="e">
        <f t="shared" si="40"/>
        <v>#N/A</v>
      </c>
      <c r="S377" s="148" t="str">
        <f>'E-2'!J379</f>
        <v>--</v>
      </c>
      <c r="T377" s="261" t="e">
        <f>VLOOKUP($B377,'CU-Acute-RBC-2024'!$B$5:$K$265,5,FALSE)</f>
        <v>#N/A</v>
      </c>
      <c r="U377" s="149" t="e">
        <f t="shared" si="41"/>
        <v>#N/A</v>
      </c>
    </row>
    <row r="378" spans="2:21">
      <c r="B378" s="239" t="str">
        <f>IF('E-2'!D380="Y",'E-2'!B380,"--")</f>
        <v>--</v>
      </c>
      <c r="C378" s="175" t="str">
        <f>IF('E-2'!D380="Y",'E-2'!C380,"--")</f>
        <v>--</v>
      </c>
      <c r="D378" s="240" t="str">
        <f>IF('E-2'!D380="Y",'E-2'!D380,"--")</f>
        <v>--</v>
      </c>
      <c r="E378" s="240" t="e">
        <f t="shared" si="35"/>
        <v>#N/A</v>
      </c>
      <c r="F378" s="233" t="str">
        <f>'E-2'!G380</f>
        <v>--</v>
      </c>
      <c r="G378" s="241" t="e">
        <f>VLOOKUP($B378,'CU-VI-RBC-2025'!$B$7:$J$390,3,FALSE)</f>
        <v>#N/A</v>
      </c>
      <c r="H378" s="234" t="e">
        <f t="shared" si="36"/>
        <v>#N/A</v>
      </c>
      <c r="I378" s="241" t="e">
        <f>VLOOKUP($B378,'CU-VI-RBC-2025'!$B$7:$J$390,4,FALSE)</f>
        <v>#N/A</v>
      </c>
      <c r="J378" s="150" t="e">
        <f t="shared" si="37"/>
        <v>#N/A</v>
      </c>
      <c r="K378" s="148" t="str">
        <f>'E-2'!I380</f>
        <v>--</v>
      </c>
      <c r="L378" s="241" t="e">
        <f>VLOOKUP($B378,'CU-VI-RBC-2025'!$B$7:$J$390,8,FALSE)</f>
        <v>#N/A</v>
      </c>
      <c r="M378" s="235" t="e">
        <f t="shared" si="38"/>
        <v>#N/A</v>
      </c>
      <c r="N378" s="241" t="e">
        <f>VLOOKUP($B378,'CU-VI-RBC-2025'!$B$7:$J$390,9,FALSE)</f>
        <v>#N/A</v>
      </c>
      <c r="O378" s="150" t="e">
        <f t="shared" si="39"/>
        <v>#N/A</v>
      </c>
      <c r="P378" s="232" t="str">
        <f>'E-2'!J380</f>
        <v>--</v>
      </c>
      <c r="Q378" s="261" t="e">
        <f>VLOOKUP($B378,'CU-Acute-RBC-2024'!$B$5:$K$265,3,FALSE)</f>
        <v>#N/A</v>
      </c>
      <c r="R378" s="149" t="e">
        <f t="shared" si="40"/>
        <v>#N/A</v>
      </c>
      <c r="S378" s="148" t="str">
        <f>'E-2'!J380</f>
        <v>--</v>
      </c>
      <c r="T378" s="261" t="e">
        <f>VLOOKUP($B378,'CU-Acute-RBC-2024'!$B$5:$K$265,5,FALSE)</f>
        <v>#N/A</v>
      </c>
      <c r="U378" s="149" t="e">
        <f t="shared" si="41"/>
        <v>#N/A</v>
      </c>
    </row>
    <row r="379" spans="2:21">
      <c r="B379" s="239" t="str">
        <f>IF('E-2'!D381="Y",'E-2'!B381,"--")</f>
        <v>--</v>
      </c>
      <c r="C379" s="175" t="str">
        <f>IF('E-2'!D381="Y",'E-2'!C381,"--")</f>
        <v>--</v>
      </c>
      <c r="D379" s="240" t="str">
        <f>IF('E-2'!D381="Y",'E-2'!D381,"--")</f>
        <v>--</v>
      </c>
      <c r="E379" s="240" t="e">
        <f t="shared" si="35"/>
        <v>#N/A</v>
      </c>
      <c r="F379" s="233" t="str">
        <f>'E-2'!G381</f>
        <v>--</v>
      </c>
      <c r="G379" s="241" t="e">
        <f>VLOOKUP($B379,'CU-VI-RBC-2025'!$B$7:$J$390,3,FALSE)</f>
        <v>#N/A</v>
      </c>
      <c r="H379" s="234" t="e">
        <f t="shared" si="36"/>
        <v>#N/A</v>
      </c>
      <c r="I379" s="241" t="e">
        <f>VLOOKUP($B379,'CU-VI-RBC-2025'!$B$7:$J$390,4,FALSE)</f>
        <v>#N/A</v>
      </c>
      <c r="J379" s="150" t="e">
        <f t="shared" si="37"/>
        <v>#N/A</v>
      </c>
      <c r="K379" s="148" t="str">
        <f>'E-2'!I381</f>
        <v>--</v>
      </c>
      <c r="L379" s="241" t="e">
        <f>VLOOKUP($B379,'CU-VI-RBC-2025'!$B$7:$J$390,8,FALSE)</f>
        <v>#N/A</v>
      </c>
      <c r="M379" s="235" t="e">
        <f t="shared" si="38"/>
        <v>#N/A</v>
      </c>
      <c r="N379" s="241" t="e">
        <f>VLOOKUP($B379,'CU-VI-RBC-2025'!$B$7:$J$390,9,FALSE)</f>
        <v>#N/A</v>
      </c>
      <c r="O379" s="150" t="e">
        <f t="shared" si="39"/>
        <v>#N/A</v>
      </c>
      <c r="P379" s="232" t="str">
        <f>'E-2'!J381</f>
        <v>--</v>
      </c>
      <c r="Q379" s="261" t="e">
        <f>VLOOKUP($B379,'CU-Acute-RBC-2024'!$B$5:$K$265,3,FALSE)</f>
        <v>#N/A</v>
      </c>
      <c r="R379" s="149" t="e">
        <f t="shared" si="40"/>
        <v>#N/A</v>
      </c>
      <c r="S379" s="148" t="str">
        <f>'E-2'!J381</f>
        <v>--</v>
      </c>
      <c r="T379" s="261" t="e">
        <f>VLOOKUP($B379,'CU-Acute-RBC-2024'!$B$5:$K$265,5,FALSE)</f>
        <v>#N/A</v>
      </c>
      <c r="U379" s="149" t="e">
        <f t="shared" si="41"/>
        <v>#N/A</v>
      </c>
    </row>
    <row r="380" spans="2:21">
      <c r="B380" s="239" t="str">
        <f>IF('E-2'!D382="Y",'E-2'!B382,"--")</f>
        <v>--</v>
      </c>
      <c r="C380" s="175" t="str">
        <f>IF('E-2'!D382="Y",'E-2'!C382,"--")</f>
        <v>--</v>
      </c>
      <c r="D380" s="240" t="str">
        <f>IF('E-2'!D382="Y",'E-2'!D382,"--")</f>
        <v>--</v>
      </c>
      <c r="E380" s="240" t="e">
        <f t="shared" si="35"/>
        <v>#N/A</v>
      </c>
      <c r="F380" s="233" t="str">
        <f>'E-2'!G382</f>
        <v>--</v>
      </c>
      <c r="G380" s="241" t="e">
        <f>VLOOKUP($B380,'CU-VI-RBC-2025'!$B$7:$J$390,3,FALSE)</f>
        <v>#N/A</v>
      </c>
      <c r="H380" s="234" t="e">
        <f t="shared" si="36"/>
        <v>#N/A</v>
      </c>
      <c r="I380" s="241" t="e">
        <f>VLOOKUP($B380,'CU-VI-RBC-2025'!$B$7:$J$390,4,FALSE)</f>
        <v>#N/A</v>
      </c>
      <c r="J380" s="150" t="e">
        <f t="shared" si="37"/>
        <v>#N/A</v>
      </c>
      <c r="K380" s="148" t="str">
        <f>'E-2'!I382</f>
        <v>--</v>
      </c>
      <c r="L380" s="241" t="e">
        <f>VLOOKUP($B380,'CU-VI-RBC-2025'!$B$7:$J$390,8,FALSE)</f>
        <v>#N/A</v>
      </c>
      <c r="M380" s="235" t="e">
        <f t="shared" si="38"/>
        <v>#N/A</v>
      </c>
      <c r="N380" s="241" t="e">
        <f>VLOOKUP($B380,'CU-VI-RBC-2025'!$B$7:$J$390,9,FALSE)</f>
        <v>#N/A</v>
      </c>
      <c r="O380" s="150" t="e">
        <f t="shared" si="39"/>
        <v>#N/A</v>
      </c>
      <c r="P380" s="232" t="str">
        <f>'E-2'!J382</f>
        <v>--</v>
      </c>
      <c r="Q380" s="261" t="e">
        <f>VLOOKUP($B380,'CU-Acute-RBC-2024'!$B$5:$K$265,3,FALSE)</f>
        <v>#N/A</v>
      </c>
      <c r="R380" s="149" t="e">
        <f t="shared" si="40"/>
        <v>#N/A</v>
      </c>
      <c r="S380" s="148" t="str">
        <f>'E-2'!J382</f>
        <v>--</v>
      </c>
      <c r="T380" s="261" t="e">
        <f>VLOOKUP($B380,'CU-Acute-RBC-2024'!$B$5:$K$265,5,FALSE)</f>
        <v>#N/A</v>
      </c>
      <c r="U380" s="149" t="e">
        <f t="shared" si="41"/>
        <v>#N/A</v>
      </c>
    </row>
    <row r="381" spans="2:21">
      <c r="B381" s="239" t="str">
        <f>IF('E-2'!D383="Y",'E-2'!B383,"--")</f>
        <v>--</v>
      </c>
      <c r="C381" s="175" t="str">
        <f>IF('E-2'!D383="Y",'E-2'!C383,"--")</f>
        <v>--</v>
      </c>
      <c r="D381" s="240" t="str">
        <f>IF('E-2'!D383="Y",'E-2'!D383,"--")</f>
        <v>--</v>
      </c>
      <c r="E381" s="240" t="e">
        <f t="shared" si="35"/>
        <v>#N/A</v>
      </c>
      <c r="F381" s="233" t="str">
        <f>'E-2'!G383</f>
        <v>--</v>
      </c>
      <c r="G381" s="241" t="e">
        <f>VLOOKUP($B381,'CU-VI-RBC-2025'!$B$7:$J$390,3,FALSE)</f>
        <v>#N/A</v>
      </c>
      <c r="H381" s="234" t="e">
        <f t="shared" si="36"/>
        <v>#N/A</v>
      </c>
      <c r="I381" s="241" t="e">
        <f>VLOOKUP($B381,'CU-VI-RBC-2025'!$B$7:$J$390,4,FALSE)</f>
        <v>#N/A</v>
      </c>
      <c r="J381" s="150" t="e">
        <f t="shared" si="37"/>
        <v>#N/A</v>
      </c>
      <c r="K381" s="148" t="str">
        <f>'E-2'!I383</f>
        <v>--</v>
      </c>
      <c r="L381" s="241" t="e">
        <f>VLOOKUP($B381,'CU-VI-RBC-2025'!$B$7:$J$390,8,FALSE)</f>
        <v>#N/A</v>
      </c>
      <c r="M381" s="235" t="e">
        <f t="shared" si="38"/>
        <v>#N/A</v>
      </c>
      <c r="N381" s="241" t="e">
        <f>VLOOKUP($B381,'CU-VI-RBC-2025'!$B$7:$J$390,9,FALSE)</f>
        <v>#N/A</v>
      </c>
      <c r="O381" s="150" t="e">
        <f t="shared" si="39"/>
        <v>#N/A</v>
      </c>
      <c r="P381" s="232" t="str">
        <f>'E-2'!J383</f>
        <v>--</v>
      </c>
      <c r="Q381" s="261" t="e">
        <f>VLOOKUP($B381,'CU-Acute-RBC-2024'!$B$5:$K$265,3,FALSE)</f>
        <v>#N/A</v>
      </c>
      <c r="R381" s="149" t="e">
        <f t="shared" si="40"/>
        <v>#N/A</v>
      </c>
      <c r="S381" s="148" t="str">
        <f>'E-2'!J383</f>
        <v>--</v>
      </c>
      <c r="T381" s="261" t="e">
        <f>VLOOKUP($B381,'CU-Acute-RBC-2024'!$B$5:$K$265,5,FALSE)</f>
        <v>#N/A</v>
      </c>
      <c r="U381" s="149" t="e">
        <f t="shared" si="41"/>
        <v>#N/A</v>
      </c>
    </row>
    <row r="382" spans="2:21">
      <c r="B382" s="239" t="str">
        <f>IF('E-2'!D384="Y",'E-2'!B384,"--")</f>
        <v>--</v>
      </c>
      <c r="C382" s="175" t="str">
        <f>IF('E-2'!D384="Y",'E-2'!C384,"--")</f>
        <v>--</v>
      </c>
      <c r="D382" s="240" t="str">
        <f>IF('E-2'!D384="Y",'E-2'!D384,"--")</f>
        <v>--</v>
      </c>
      <c r="E382" s="240" t="e">
        <f t="shared" si="35"/>
        <v>#N/A</v>
      </c>
      <c r="F382" s="233" t="str">
        <f>'E-2'!G384</f>
        <v>--</v>
      </c>
      <c r="G382" s="241" t="e">
        <f>VLOOKUP($B382,'CU-VI-RBC-2025'!$B$7:$J$390,3,FALSE)</f>
        <v>#N/A</v>
      </c>
      <c r="H382" s="234" t="e">
        <f t="shared" si="36"/>
        <v>#N/A</v>
      </c>
      <c r="I382" s="241" t="e">
        <f>VLOOKUP($B382,'CU-VI-RBC-2025'!$B$7:$J$390,4,FALSE)</f>
        <v>#N/A</v>
      </c>
      <c r="J382" s="150" t="e">
        <f t="shared" si="37"/>
        <v>#N/A</v>
      </c>
      <c r="K382" s="148" t="str">
        <f>'E-2'!I384</f>
        <v>--</v>
      </c>
      <c r="L382" s="241" t="e">
        <f>VLOOKUP($B382,'CU-VI-RBC-2025'!$B$7:$J$390,8,FALSE)</f>
        <v>#N/A</v>
      </c>
      <c r="M382" s="235" t="e">
        <f t="shared" si="38"/>
        <v>#N/A</v>
      </c>
      <c r="N382" s="241" t="e">
        <f>VLOOKUP($B382,'CU-VI-RBC-2025'!$B$7:$J$390,9,FALSE)</f>
        <v>#N/A</v>
      </c>
      <c r="O382" s="150" t="e">
        <f t="shared" si="39"/>
        <v>#N/A</v>
      </c>
      <c r="P382" s="232" t="str">
        <f>'E-2'!J384</f>
        <v>--</v>
      </c>
      <c r="Q382" s="261" t="e">
        <f>VLOOKUP($B382,'CU-Acute-RBC-2024'!$B$5:$K$265,3,FALSE)</f>
        <v>#N/A</v>
      </c>
      <c r="R382" s="149" t="e">
        <f t="shared" si="40"/>
        <v>#N/A</v>
      </c>
      <c r="S382" s="148" t="str">
        <f>'E-2'!J384</f>
        <v>--</v>
      </c>
      <c r="T382" s="261" t="e">
        <f>VLOOKUP($B382,'CU-Acute-RBC-2024'!$B$5:$K$265,5,FALSE)</f>
        <v>#N/A</v>
      </c>
      <c r="U382" s="149" t="e">
        <f t="shared" si="41"/>
        <v>#N/A</v>
      </c>
    </row>
    <row r="383" spans="2:21">
      <c r="B383" s="239" t="str">
        <f>IF('E-2'!D385="Y",'E-2'!B385,"--")</f>
        <v>--</v>
      </c>
      <c r="C383" s="175" t="str">
        <f>IF('E-2'!D385="Y",'E-2'!C385,"--")</f>
        <v>--</v>
      </c>
      <c r="D383" s="240" t="str">
        <f>IF('E-2'!D385="Y",'E-2'!D385,"--")</f>
        <v>--</v>
      </c>
      <c r="E383" s="240" t="e">
        <f t="shared" si="35"/>
        <v>#N/A</v>
      </c>
      <c r="F383" s="233" t="str">
        <f>'E-2'!G385</f>
        <v>--</v>
      </c>
      <c r="G383" s="241" t="e">
        <f>VLOOKUP($B383,'CU-VI-RBC-2025'!$B$7:$J$390,3,FALSE)</f>
        <v>#N/A</v>
      </c>
      <c r="H383" s="234" t="e">
        <f t="shared" si="36"/>
        <v>#N/A</v>
      </c>
      <c r="I383" s="241" t="e">
        <f>VLOOKUP($B383,'CU-VI-RBC-2025'!$B$7:$J$390,4,FALSE)</f>
        <v>#N/A</v>
      </c>
      <c r="J383" s="150" t="e">
        <f t="shared" si="37"/>
        <v>#N/A</v>
      </c>
      <c r="K383" s="148" t="str">
        <f>'E-2'!I385</f>
        <v>--</v>
      </c>
      <c r="L383" s="241" t="e">
        <f>VLOOKUP($B383,'CU-VI-RBC-2025'!$B$7:$J$390,8,FALSE)</f>
        <v>#N/A</v>
      </c>
      <c r="M383" s="235" t="e">
        <f t="shared" si="38"/>
        <v>#N/A</v>
      </c>
      <c r="N383" s="241" t="e">
        <f>VLOOKUP($B383,'CU-VI-RBC-2025'!$B$7:$J$390,9,FALSE)</f>
        <v>#N/A</v>
      </c>
      <c r="O383" s="150" t="e">
        <f t="shared" si="39"/>
        <v>#N/A</v>
      </c>
      <c r="P383" s="232" t="str">
        <f>'E-2'!J385</f>
        <v>--</v>
      </c>
      <c r="Q383" s="261" t="e">
        <f>VLOOKUP($B383,'CU-Acute-RBC-2024'!$B$5:$K$265,3,FALSE)</f>
        <v>#N/A</v>
      </c>
      <c r="R383" s="149" t="e">
        <f t="shared" si="40"/>
        <v>#N/A</v>
      </c>
      <c r="S383" s="148" t="str">
        <f>'E-2'!J385</f>
        <v>--</v>
      </c>
      <c r="T383" s="261" t="e">
        <f>VLOOKUP($B383,'CU-Acute-RBC-2024'!$B$5:$K$265,5,FALSE)</f>
        <v>#N/A</v>
      </c>
      <c r="U383" s="149" t="e">
        <f t="shared" si="41"/>
        <v>#N/A</v>
      </c>
    </row>
    <row r="384" spans="2:21">
      <c r="B384" s="239" t="str">
        <f>IF('E-2'!D386="Y",'E-2'!B386,"--")</f>
        <v>--</v>
      </c>
      <c r="C384" s="175" t="str">
        <f>IF('E-2'!D386="Y",'E-2'!C386,"--")</f>
        <v>--</v>
      </c>
      <c r="D384" s="240" t="str">
        <f>IF('E-2'!D386="Y",'E-2'!D386,"--")</f>
        <v>--</v>
      </c>
      <c r="E384" s="240" t="e">
        <f t="shared" si="35"/>
        <v>#N/A</v>
      </c>
      <c r="F384" s="233" t="str">
        <f>'E-2'!G386</f>
        <v>--</v>
      </c>
      <c r="G384" s="241" t="e">
        <f>VLOOKUP($B384,'CU-VI-RBC-2025'!$B$7:$J$390,3,FALSE)</f>
        <v>#N/A</v>
      </c>
      <c r="H384" s="234" t="e">
        <f t="shared" si="36"/>
        <v>#N/A</v>
      </c>
      <c r="I384" s="241" t="e">
        <f>VLOOKUP($B384,'CU-VI-RBC-2025'!$B$7:$J$390,4,FALSE)</f>
        <v>#N/A</v>
      </c>
      <c r="J384" s="150" t="e">
        <f t="shared" si="37"/>
        <v>#N/A</v>
      </c>
      <c r="K384" s="148" t="str">
        <f>'E-2'!I386</f>
        <v>--</v>
      </c>
      <c r="L384" s="241" t="e">
        <f>VLOOKUP($B384,'CU-VI-RBC-2025'!$B$7:$J$390,8,FALSE)</f>
        <v>#N/A</v>
      </c>
      <c r="M384" s="235" t="e">
        <f t="shared" si="38"/>
        <v>#N/A</v>
      </c>
      <c r="N384" s="241" t="e">
        <f>VLOOKUP($B384,'CU-VI-RBC-2025'!$B$7:$J$390,9,FALSE)</f>
        <v>#N/A</v>
      </c>
      <c r="O384" s="150" t="e">
        <f t="shared" si="39"/>
        <v>#N/A</v>
      </c>
      <c r="P384" s="232" t="str">
        <f>'E-2'!J386</f>
        <v>--</v>
      </c>
      <c r="Q384" s="261" t="e">
        <f>VLOOKUP($B384,'CU-Acute-RBC-2024'!$B$5:$K$265,3,FALSE)</f>
        <v>#N/A</v>
      </c>
      <c r="R384" s="149" t="e">
        <f t="shared" si="40"/>
        <v>#N/A</v>
      </c>
      <c r="S384" s="148" t="str">
        <f>'E-2'!J386</f>
        <v>--</v>
      </c>
      <c r="T384" s="261" t="e">
        <f>VLOOKUP($B384,'CU-Acute-RBC-2024'!$B$5:$K$265,5,FALSE)</f>
        <v>#N/A</v>
      </c>
      <c r="U384" s="149" t="e">
        <f t="shared" si="41"/>
        <v>#N/A</v>
      </c>
    </row>
    <row r="385" spans="2:21">
      <c r="B385" s="239" t="str">
        <f>IF('E-2'!D387="Y",'E-2'!B387,"--")</f>
        <v>--</v>
      </c>
      <c r="C385" s="175" t="str">
        <f>IF('E-2'!D387="Y",'E-2'!C387,"--")</f>
        <v>--</v>
      </c>
      <c r="D385" s="240" t="str">
        <f>IF('E-2'!D387="Y",'E-2'!D387,"--")</f>
        <v>--</v>
      </c>
      <c r="E385" s="240" t="e">
        <f t="shared" si="35"/>
        <v>#N/A</v>
      </c>
      <c r="F385" s="233" t="str">
        <f>'E-2'!G387</f>
        <v>--</v>
      </c>
      <c r="G385" s="241" t="e">
        <f>VLOOKUP($B385,'CU-VI-RBC-2025'!$B$7:$J$390,3,FALSE)</f>
        <v>#N/A</v>
      </c>
      <c r="H385" s="234" t="e">
        <f t="shared" si="36"/>
        <v>#N/A</v>
      </c>
      <c r="I385" s="241" t="e">
        <f>VLOOKUP($B385,'CU-VI-RBC-2025'!$B$7:$J$390,4,FALSE)</f>
        <v>#N/A</v>
      </c>
      <c r="J385" s="150" t="e">
        <f t="shared" si="37"/>
        <v>#N/A</v>
      </c>
      <c r="K385" s="148" t="str">
        <f>'E-2'!I387</f>
        <v>--</v>
      </c>
      <c r="L385" s="241" t="e">
        <f>VLOOKUP($B385,'CU-VI-RBC-2025'!$B$7:$J$390,8,FALSE)</f>
        <v>#N/A</v>
      </c>
      <c r="M385" s="235" t="e">
        <f t="shared" si="38"/>
        <v>#N/A</v>
      </c>
      <c r="N385" s="241" t="e">
        <f>VLOOKUP($B385,'CU-VI-RBC-2025'!$B$7:$J$390,9,FALSE)</f>
        <v>#N/A</v>
      </c>
      <c r="O385" s="150" t="e">
        <f t="shared" si="39"/>
        <v>#N/A</v>
      </c>
      <c r="P385" s="232" t="str">
        <f>'E-2'!J387</f>
        <v>--</v>
      </c>
      <c r="Q385" s="261" t="e">
        <f>VLOOKUP($B385,'CU-Acute-RBC-2024'!$B$5:$K$265,3,FALSE)</f>
        <v>#N/A</v>
      </c>
      <c r="R385" s="149" t="e">
        <f t="shared" si="40"/>
        <v>#N/A</v>
      </c>
      <c r="S385" s="148" t="str">
        <f>'E-2'!J387</f>
        <v>--</v>
      </c>
      <c r="T385" s="261" t="e">
        <f>VLOOKUP($B385,'CU-Acute-RBC-2024'!$B$5:$K$265,5,FALSE)</f>
        <v>#N/A</v>
      </c>
      <c r="U385" s="149" t="e">
        <f t="shared" si="41"/>
        <v>#N/A</v>
      </c>
    </row>
    <row r="386" spans="2:21">
      <c r="B386" s="239" t="str">
        <f>IF('E-2'!D388="Y",'E-2'!B388,"--")</f>
        <v>--</v>
      </c>
      <c r="C386" s="175" t="str">
        <f>IF('E-2'!D388="Y",'E-2'!C388,"--")</f>
        <v>--</v>
      </c>
      <c r="D386" s="240" t="str">
        <f>IF('E-2'!D388="Y",'E-2'!D388,"--")</f>
        <v>--</v>
      </c>
      <c r="E386" s="240" t="e">
        <f t="shared" si="35"/>
        <v>#N/A</v>
      </c>
      <c r="F386" s="233" t="str">
        <f>'E-2'!G388</f>
        <v>--</v>
      </c>
      <c r="G386" s="241" t="e">
        <f>VLOOKUP($B386,'CU-VI-RBC-2025'!$B$7:$J$390,3,FALSE)</f>
        <v>#N/A</v>
      </c>
      <c r="H386" s="234" t="e">
        <f t="shared" si="36"/>
        <v>#N/A</v>
      </c>
      <c r="I386" s="241" t="e">
        <f>VLOOKUP($B386,'CU-VI-RBC-2025'!$B$7:$J$390,4,FALSE)</f>
        <v>#N/A</v>
      </c>
      <c r="J386" s="150" t="e">
        <f t="shared" si="37"/>
        <v>#N/A</v>
      </c>
      <c r="K386" s="148" t="str">
        <f>'E-2'!I388</f>
        <v>--</v>
      </c>
      <c r="L386" s="241" t="e">
        <f>VLOOKUP($B386,'CU-VI-RBC-2025'!$B$7:$J$390,8,FALSE)</f>
        <v>#N/A</v>
      </c>
      <c r="M386" s="235" t="e">
        <f t="shared" si="38"/>
        <v>#N/A</v>
      </c>
      <c r="N386" s="241" t="e">
        <f>VLOOKUP($B386,'CU-VI-RBC-2025'!$B$7:$J$390,9,FALSE)</f>
        <v>#N/A</v>
      </c>
      <c r="O386" s="150" t="e">
        <f t="shared" si="39"/>
        <v>#N/A</v>
      </c>
      <c r="P386" s="232" t="str">
        <f>'E-2'!J388</f>
        <v>--</v>
      </c>
      <c r="Q386" s="261" t="e">
        <f>VLOOKUP($B386,'CU-Acute-RBC-2024'!$B$5:$K$265,3,FALSE)</f>
        <v>#N/A</v>
      </c>
      <c r="R386" s="149" t="e">
        <f t="shared" si="40"/>
        <v>#N/A</v>
      </c>
      <c r="S386" s="148" t="str">
        <f>'E-2'!J388</f>
        <v>--</v>
      </c>
      <c r="T386" s="261" t="e">
        <f>VLOOKUP($B386,'CU-Acute-RBC-2024'!$B$5:$K$265,5,FALSE)</f>
        <v>#N/A</v>
      </c>
      <c r="U386" s="149" t="e">
        <f t="shared" si="41"/>
        <v>#N/A</v>
      </c>
    </row>
    <row r="387" spans="2:21">
      <c r="B387" s="239" t="str">
        <f>IF('E-2'!D389="Y",'E-2'!B389,"--")</f>
        <v>--</v>
      </c>
      <c r="C387" s="175" t="str">
        <f>IF('E-2'!D389="Y",'E-2'!C389,"--")</f>
        <v>--</v>
      </c>
      <c r="D387" s="240" t="str">
        <f>IF('E-2'!D389="Y",'E-2'!D389,"--")</f>
        <v>--</v>
      </c>
      <c r="E387" s="240" t="e">
        <f t="shared" si="35"/>
        <v>#N/A</v>
      </c>
      <c r="F387" s="233" t="str">
        <f>'E-2'!G389</f>
        <v>--</v>
      </c>
      <c r="G387" s="241" t="e">
        <f>VLOOKUP($B387,'CU-VI-RBC-2025'!$B$7:$J$390,3,FALSE)</f>
        <v>#N/A</v>
      </c>
      <c r="H387" s="234" t="e">
        <f t="shared" si="36"/>
        <v>#N/A</v>
      </c>
      <c r="I387" s="241" t="e">
        <f>VLOOKUP($B387,'CU-VI-RBC-2025'!$B$7:$J$390,4,FALSE)</f>
        <v>#N/A</v>
      </c>
      <c r="J387" s="150" t="e">
        <f t="shared" si="37"/>
        <v>#N/A</v>
      </c>
      <c r="K387" s="148" t="str">
        <f>'E-2'!I389</f>
        <v>--</v>
      </c>
      <c r="L387" s="241" t="e">
        <f>VLOOKUP($B387,'CU-VI-RBC-2025'!$B$7:$J$390,8,FALSE)</f>
        <v>#N/A</v>
      </c>
      <c r="M387" s="235" t="e">
        <f t="shared" si="38"/>
        <v>#N/A</v>
      </c>
      <c r="N387" s="241" t="e">
        <f>VLOOKUP($B387,'CU-VI-RBC-2025'!$B$7:$J$390,9,FALSE)</f>
        <v>#N/A</v>
      </c>
      <c r="O387" s="150" t="e">
        <f t="shared" si="39"/>
        <v>#N/A</v>
      </c>
      <c r="P387" s="232" t="str">
        <f>'E-2'!J389</f>
        <v>--</v>
      </c>
      <c r="Q387" s="261" t="e">
        <f>VLOOKUP($B387,'CU-Acute-RBC-2024'!$B$5:$K$265,3,FALSE)</f>
        <v>#N/A</v>
      </c>
      <c r="R387" s="149" t="e">
        <f t="shared" si="40"/>
        <v>#N/A</v>
      </c>
      <c r="S387" s="148" t="str">
        <f>'E-2'!J389</f>
        <v>--</v>
      </c>
      <c r="T387" s="261" t="e">
        <f>VLOOKUP($B387,'CU-Acute-RBC-2024'!$B$5:$K$265,5,FALSE)</f>
        <v>#N/A</v>
      </c>
      <c r="U387" s="149" t="e">
        <f t="shared" si="41"/>
        <v>#N/A</v>
      </c>
    </row>
    <row r="388" spans="2:21">
      <c r="B388" s="239" t="str">
        <f>IF('E-2'!D390="Y",'E-2'!B390,"--")</f>
        <v>--</v>
      </c>
      <c r="C388" s="175" t="str">
        <f>IF('E-2'!D390="Y",'E-2'!C390,"--")</f>
        <v>--</v>
      </c>
      <c r="D388" s="240" t="str">
        <f>IF('E-2'!D390="Y",'E-2'!D390,"--")</f>
        <v>--</v>
      </c>
      <c r="E388" s="240" t="e">
        <f t="shared" si="35"/>
        <v>#N/A</v>
      </c>
      <c r="F388" s="233" t="str">
        <f>'E-2'!G390</f>
        <v>--</v>
      </c>
      <c r="G388" s="241" t="e">
        <f>VLOOKUP($B388,'CU-VI-RBC-2025'!$B$7:$J$390,3,FALSE)</f>
        <v>#N/A</v>
      </c>
      <c r="H388" s="234" t="e">
        <f t="shared" si="36"/>
        <v>#N/A</v>
      </c>
      <c r="I388" s="241" t="e">
        <f>VLOOKUP($B388,'CU-VI-RBC-2025'!$B$7:$J$390,4,FALSE)</f>
        <v>#N/A</v>
      </c>
      <c r="J388" s="150" t="e">
        <f t="shared" si="37"/>
        <v>#N/A</v>
      </c>
      <c r="K388" s="148" t="str">
        <f>'E-2'!I390</f>
        <v>--</v>
      </c>
      <c r="L388" s="241" t="e">
        <f>VLOOKUP($B388,'CU-VI-RBC-2025'!$B$7:$J$390,8,FALSE)</f>
        <v>#N/A</v>
      </c>
      <c r="M388" s="235" t="e">
        <f t="shared" si="38"/>
        <v>#N/A</v>
      </c>
      <c r="N388" s="241" t="e">
        <f>VLOOKUP($B388,'CU-VI-RBC-2025'!$B$7:$J$390,9,FALSE)</f>
        <v>#N/A</v>
      </c>
      <c r="O388" s="150" t="e">
        <f t="shared" si="39"/>
        <v>#N/A</v>
      </c>
      <c r="P388" s="232" t="str">
        <f>'E-2'!J390</f>
        <v>--</v>
      </c>
      <c r="Q388" s="261" t="e">
        <f>VLOOKUP($B388,'CU-Acute-RBC-2024'!$B$5:$K$265,3,FALSE)</f>
        <v>#N/A</v>
      </c>
      <c r="R388" s="149" t="e">
        <f t="shared" si="40"/>
        <v>#N/A</v>
      </c>
      <c r="S388" s="148" t="str">
        <f>'E-2'!J390</f>
        <v>--</v>
      </c>
      <c r="T388" s="261" t="e">
        <f>VLOOKUP($B388,'CU-Acute-RBC-2024'!$B$5:$K$265,5,FALSE)</f>
        <v>#N/A</v>
      </c>
      <c r="U388" s="149" t="e">
        <f t="shared" si="41"/>
        <v>#N/A</v>
      </c>
    </row>
    <row r="389" spans="2:21">
      <c r="B389" s="239" t="str">
        <f>IF('E-2'!D391="Y",'E-2'!B391,"--")</f>
        <v>--</v>
      </c>
      <c r="C389" s="175" t="str">
        <f>IF('E-2'!D391="Y",'E-2'!C391,"--")</f>
        <v>--</v>
      </c>
      <c r="D389" s="240" t="str">
        <f>IF('E-2'!D391="Y",'E-2'!D391,"--")</f>
        <v>--</v>
      </c>
      <c r="E389" s="240" t="e">
        <f t="shared" si="35"/>
        <v>#N/A</v>
      </c>
      <c r="F389" s="233" t="str">
        <f>'E-2'!G391</f>
        <v>--</v>
      </c>
      <c r="G389" s="241" t="e">
        <f>VLOOKUP($B389,'CU-VI-RBC-2025'!$B$7:$J$390,3,FALSE)</f>
        <v>#N/A</v>
      </c>
      <c r="H389" s="234" t="e">
        <f t="shared" si="36"/>
        <v>#N/A</v>
      </c>
      <c r="I389" s="241" t="e">
        <f>VLOOKUP($B389,'CU-VI-RBC-2025'!$B$7:$J$390,4,FALSE)</f>
        <v>#N/A</v>
      </c>
      <c r="J389" s="150" t="e">
        <f t="shared" si="37"/>
        <v>#N/A</v>
      </c>
      <c r="K389" s="148" t="str">
        <f>'E-2'!I391</f>
        <v>--</v>
      </c>
      <c r="L389" s="241" t="e">
        <f>VLOOKUP($B389,'CU-VI-RBC-2025'!$B$7:$J$390,8,FALSE)</f>
        <v>#N/A</v>
      </c>
      <c r="M389" s="235" t="e">
        <f t="shared" si="38"/>
        <v>#N/A</v>
      </c>
      <c r="N389" s="241" t="e">
        <f>VLOOKUP($B389,'CU-VI-RBC-2025'!$B$7:$J$390,9,FALSE)</f>
        <v>#N/A</v>
      </c>
      <c r="O389" s="150" t="e">
        <f t="shared" si="39"/>
        <v>#N/A</v>
      </c>
      <c r="P389" s="232" t="str">
        <f>'E-2'!J391</f>
        <v>--</v>
      </c>
      <c r="Q389" s="261" t="e">
        <f>VLOOKUP($B389,'CU-Acute-RBC-2024'!$B$5:$K$265,3,FALSE)</f>
        <v>#N/A</v>
      </c>
      <c r="R389" s="149" t="e">
        <f t="shared" si="40"/>
        <v>#N/A</v>
      </c>
      <c r="S389" s="148" t="str">
        <f>'E-2'!J391</f>
        <v>--</v>
      </c>
      <c r="T389" s="261" t="e">
        <f>VLOOKUP($B389,'CU-Acute-RBC-2024'!$B$5:$K$265,5,FALSE)</f>
        <v>#N/A</v>
      </c>
      <c r="U389" s="149" t="e">
        <f t="shared" si="41"/>
        <v>#N/A</v>
      </c>
    </row>
    <row r="390" spans="2:21">
      <c r="B390" s="239" t="str">
        <f>IF('E-2'!D392="Y",'E-2'!B392,"--")</f>
        <v>--</v>
      </c>
      <c r="C390" s="175" t="str">
        <f>IF('E-2'!D392="Y",'E-2'!C392,"--")</f>
        <v>--</v>
      </c>
      <c r="D390" s="240" t="str">
        <f>IF('E-2'!D392="Y",'E-2'!D392,"--")</f>
        <v>--</v>
      </c>
      <c r="E390" s="240" t="e">
        <f t="shared" si="35"/>
        <v>#N/A</v>
      </c>
      <c r="F390" s="233" t="str">
        <f>'E-2'!G392</f>
        <v>--</v>
      </c>
      <c r="G390" s="241" t="e">
        <f>VLOOKUP($B390,'CU-VI-RBC-2025'!$B$7:$J$390,3,FALSE)</f>
        <v>#N/A</v>
      </c>
      <c r="H390" s="234" t="e">
        <f t="shared" si="36"/>
        <v>#N/A</v>
      </c>
      <c r="I390" s="241" t="e">
        <f>VLOOKUP($B390,'CU-VI-RBC-2025'!$B$7:$J$390,4,FALSE)</f>
        <v>#N/A</v>
      </c>
      <c r="J390" s="150" t="e">
        <f t="shared" si="37"/>
        <v>#N/A</v>
      </c>
      <c r="K390" s="148" t="str">
        <f>'E-2'!I392</f>
        <v>--</v>
      </c>
      <c r="L390" s="241" t="e">
        <f>VLOOKUP($B390,'CU-VI-RBC-2025'!$B$7:$J$390,8,FALSE)</f>
        <v>#N/A</v>
      </c>
      <c r="M390" s="235" t="e">
        <f t="shared" si="38"/>
        <v>#N/A</v>
      </c>
      <c r="N390" s="241" t="e">
        <f>VLOOKUP($B390,'CU-VI-RBC-2025'!$B$7:$J$390,9,FALSE)</f>
        <v>#N/A</v>
      </c>
      <c r="O390" s="150" t="e">
        <f t="shared" si="39"/>
        <v>#N/A</v>
      </c>
      <c r="P390" s="232" t="str">
        <f>'E-2'!J392</f>
        <v>--</v>
      </c>
      <c r="Q390" s="261" t="e">
        <f>VLOOKUP($B390,'CU-Acute-RBC-2024'!$B$5:$K$265,3,FALSE)</f>
        <v>#N/A</v>
      </c>
      <c r="R390" s="149" t="e">
        <f t="shared" si="40"/>
        <v>#N/A</v>
      </c>
      <c r="S390" s="148" t="str">
        <f>'E-2'!J392</f>
        <v>--</v>
      </c>
      <c r="T390" s="261" t="e">
        <f>VLOOKUP($B390,'CU-Acute-RBC-2024'!$B$5:$K$265,5,FALSE)</f>
        <v>#N/A</v>
      </c>
      <c r="U390" s="149" t="e">
        <f t="shared" si="41"/>
        <v>#N/A</v>
      </c>
    </row>
    <row r="391" spans="2:21">
      <c r="B391" s="239" t="str">
        <f>IF('E-2'!D393="Y",'E-2'!B393,"--")</f>
        <v>--</v>
      </c>
      <c r="C391" s="175" t="str">
        <f>IF('E-2'!D393="Y",'E-2'!C393,"--")</f>
        <v>--</v>
      </c>
      <c r="D391" s="240" t="str">
        <f>IF('E-2'!D393="Y",'E-2'!D393,"--")</f>
        <v>--</v>
      </c>
      <c r="E391" s="240" t="e">
        <f t="shared" si="35"/>
        <v>#N/A</v>
      </c>
      <c r="F391" s="233" t="str">
        <f>'E-2'!G393</f>
        <v>--</v>
      </c>
      <c r="G391" s="241" t="e">
        <f>VLOOKUP($B391,'CU-VI-RBC-2025'!$B$7:$J$390,3,FALSE)</f>
        <v>#N/A</v>
      </c>
      <c r="H391" s="234" t="e">
        <f t="shared" si="36"/>
        <v>#N/A</v>
      </c>
      <c r="I391" s="241" t="e">
        <f>VLOOKUP($B391,'CU-VI-RBC-2025'!$B$7:$J$390,4,FALSE)</f>
        <v>#N/A</v>
      </c>
      <c r="J391" s="150" t="e">
        <f t="shared" si="37"/>
        <v>#N/A</v>
      </c>
      <c r="K391" s="148" t="str">
        <f>'E-2'!I393</f>
        <v>--</v>
      </c>
      <c r="L391" s="241" t="e">
        <f>VLOOKUP($B391,'CU-VI-RBC-2025'!$B$7:$J$390,8,FALSE)</f>
        <v>#N/A</v>
      </c>
      <c r="M391" s="235" t="e">
        <f t="shared" si="38"/>
        <v>#N/A</v>
      </c>
      <c r="N391" s="241" t="e">
        <f>VLOOKUP($B391,'CU-VI-RBC-2025'!$B$7:$J$390,9,FALSE)</f>
        <v>#N/A</v>
      </c>
      <c r="O391" s="150" t="e">
        <f t="shared" si="39"/>
        <v>#N/A</v>
      </c>
      <c r="P391" s="232" t="str">
        <f>'E-2'!J393</f>
        <v>--</v>
      </c>
      <c r="Q391" s="261" t="e">
        <f>VLOOKUP($B391,'CU-Acute-RBC-2024'!$B$5:$K$265,3,FALSE)</f>
        <v>#N/A</v>
      </c>
      <c r="R391" s="149" t="e">
        <f t="shared" si="40"/>
        <v>#N/A</v>
      </c>
      <c r="S391" s="148" t="str">
        <f>'E-2'!J393</f>
        <v>--</v>
      </c>
      <c r="T391" s="261" t="e">
        <f>VLOOKUP($B391,'CU-Acute-RBC-2024'!$B$5:$K$265,5,FALSE)</f>
        <v>#N/A</v>
      </c>
      <c r="U391" s="149" t="e">
        <f t="shared" si="41"/>
        <v>#N/A</v>
      </c>
    </row>
    <row r="392" spans="2:21">
      <c r="B392" s="239" t="str">
        <f>IF('E-2'!D394="Y",'E-2'!B394,"--")</f>
        <v>--</v>
      </c>
      <c r="C392" s="175" t="str">
        <f>IF('E-2'!D394="Y",'E-2'!C394,"--")</f>
        <v>--</v>
      </c>
      <c r="D392" s="240" t="str">
        <f>IF('E-2'!D394="Y",'E-2'!D394,"--")</f>
        <v>--</v>
      </c>
      <c r="E392" s="240" t="e">
        <f t="shared" si="35"/>
        <v>#N/A</v>
      </c>
      <c r="F392" s="233" t="str">
        <f>'E-2'!G394</f>
        <v>--</v>
      </c>
      <c r="G392" s="241" t="e">
        <f>VLOOKUP($B392,'CU-VI-RBC-2025'!$B$7:$J$390,3,FALSE)</f>
        <v>#N/A</v>
      </c>
      <c r="H392" s="234" t="e">
        <f t="shared" si="36"/>
        <v>#N/A</v>
      </c>
      <c r="I392" s="241" t="e">
        <f>VLOOKUP($B392,'CU-VI-RBC-2025'!$B$7:$J$390,4,FALSE)</f>
        <v>#N/A</v>
      </c>
      <c r="J392" s="150" t="e">
        <f t="shared" si="37"/>
        <v>#N/A</v>
      </c>
      <c r="K392" s="148" t="str">
        <f>'E-2'!I394</f>
        <v>--</v>
      </c>
      <c r="L392" s="241" t="e">
        <f>VLOOKUP($B392,'CU-VI-RBC-2025'!$B$7:$J$390,8,FALSE)</f>
        <v>#N/A</v>
      </c>
      <c r="M392" s="235" t="e">
        <f t="shared" si="38"/>
        <v>#N/A</v>
      </c>
      <c r="N392" s="241" t="e">
        <f>VLOOKUP($B392,'CU-VI-RBC-2025'!$B$7:$J$390,9,FALSE)</f>
        <v>#N/A</v>
      </c>
      <c r="O392" s="150" t="e">
        <f t="shared" si="39"/>
        <v>#N/A</v>
      </c>
      <c r="P392" s="232" t="str">
        <f>'E-2'!J394</f>
        <v>--</v>
      </c>
      <c r="Q392" s="261" t="e">
        <f>VLOOKUP($B392,'CU-Acute-RBC-2024'!$B$5:$K$265,3,FALSE)</f>
        <v>#N/A</v>
      </c>
      <c r="R392" s="149" t="e">
        <f t="shared" si="40"/>
        <v>#N/A</v>
      </c>
      <c r="S392" s="148" t="str">
        <f>'E-2'!J394</f>
        <v>--</v>
      </c>
      <c r="T392" s="261" t="e">
        <f>VLOOKUP($B392,'CU-Acute-RBC-2024'!$B$5:$K$265,5,FALSE)</f>
        <v>#N/A</v>
      </c>
      <c r="U392" s="149" t="e">
        <f t="shared" si="41"/>
        <v>#N/A</v>
      </c>
    </row>
    <row r="393" spans="2:21">
      <c r="B393" s="239" t="str">
        <f>IF('E-2'!D395="Y",'E-2'!B395,"--")</f>
        <v>--</v>
      </c>
      <c r="C393" s="175" t="str">
        <f>IF('E-2'!D395="Y",'E-2'!C395,"--")</f>
        <v>--</v>
      </c>
      <c r="D393" s="240" t="str">
        <f>IF('E-2'!D395="Y",'E-2'!D395,"--")</f>
        <v>--</v>
      </c>
      <c r="E393" s="240" t="e">
        <f t="shared" si="35"/>
        <v>#N/A</v>
      </c>
      <c r="F393" s="233" t="str">
        <f>'E-2'!G395</f>
        <v>--</v>
      </c>
      <c r="G393" s="241" t="e">
        <f>VLOOKUP($B393,'CU-VI-RBC-2025'!$B$7:$J$390,3,FALSE)</f>
        <v>#N/A</v>
      </c>
      <c r="H393" s="234" t="e">
        <f t="shared" si="36"/>
        <v>#N/A</v>
      </c>
      <c r="I393" s="241" t="e">
        <f>VLOOKUP($B393,'CU-VI-RBC-2025'!$B$7:$J$390,4,FALSE)</f>
        <v>#N/A</v>
      </c>
      <c r="J393" s="150" t="e">
        <f t="shared" si="37"/>
        <v>#N/A</v>
      </c>
      <c r="K393" s="148" t="str">
        <f>'E-2'!I395</f>
        <v>--</v>
      </c>
      <c r="L393" s="241" t="e">
        <f>VLOOKUP($B393,'CU-VI-RBC-2025'!$B$7:$J$390,8,FALSE)</f>
        <v>#N/A</v>
      </c>
      <c r="M393" s="235" t="e">
        <f t="shared" si="38"/>
        <v>#N/A</v>
      </c>
      <c r="N393" s="241" t="e">
        <f>VLOOKUP($B393,'CU-VI-RBC-2025'!$B$7:$J$390,9,FALSE)</f>
        <v>#N/A</v>
      </c>
      <c r="O393" s="150" t="e">
        <f t="shared" si="39"/>
        <v>#N/A</v>
      </c>
      <c r="P393" s="232" t="str">
        <f>'E-2'!J395</f>
        <v>--</v>
      </c>
      <c r="Q393" s="261" t="e">
        <f>VLOOKUP($B393,'CU-Acute-RBC-2024'!$B$5:$K$265,3,FALSE)</f>
        <v>#N/A</v>
      </c>
      <c r="R393" s="149" t="e">
        <f t="shared" si="40"/>
        <v>#N/A</v>
      </c>
      <c r="S393" s="148" t="str">
        <f>'E-2'!J395</f>
        <v>--</v>
      </c>
      <c r="T393" s="261" t="e">
        <f>VLOOKUP($B393,'CU-Acute-RBC-2024'!$B$5:$K$265,5,FALSE)</f>
        <v>#N/A</v>
      </c>
      <c r="U393" s="149" t="e">
        <f t="shared" si="41"/>
        <v>#N/A</v>
      </c>
    </row>
    <row r="394" spans="2:21">
      <c r="B394" s="239" t="str">
        <f>IF('E-2'!D396="Y",'E-2'!B396,"--")</f>
        <v>--</v>
      </c>
      <c r="C394" s="175" t="str">
        <f>IF('E-2'!D396="Y",'E-2'!C396,"--")</f>
        <v>--</v>
      </c>
      <c r="D394" s="240" t="str">
        <f>IF('E-2'!D396="Y",'E-2'!D396,"--")</f>
        <v>--</v>
      </c>
      <c r="E394" s="240" t="e">
        <f t="shared" si="35"/>
        <v>#N/A</v>
      </c>
      <c r="F394" s="233" t="str">
        <f>'E-2'!G396</f>
        <v>--</v>
      </c>
      <c r="G394" s="241" t="e">
        <f>VLOOKUP($B394,'CU-VI-RBC-2025'!$B$7:$J$390,3,FALSE)</f>
        <v>#N/A</v>
      </c>
      <c r="H394" s="234" t="e">
        <f t="shared" si="36"/>
        <v>#N/A</v>
      </c>
      <c r="I394" s="241" t="e">
        <f>VLOOKUP($B394,'CU-VI-RBC-2025'!$B$7:$J$390,4,FALSE)</f>
        <v>#N/A</v>
      </c>
      <c r="J394" s="150" t="e">
        <f t="shared" si="37"/>
        <v>#N/A</v>
      </c>
      <c r="K394" s="148" t="str">
        <f>'E-2'!I396</f>
        <v>--</v>
      </c>
      <c r="L394" s="241" t="e">
        <f>VLOOKUP($B394,'CU-VI-RBC-2025'!$B$7:$J$390,8,FALSE)</f>
        <v>#N/A</v>
      </c>
      <c r="M394" s="235" t="e">
        <f t="shared" si="38"/>
        <v>#N/A</v>
      </c>
      <c r="N394" s="241" t="e">
        <f>VLOOKUP($B394,'CU-VI-RBC-2025'!$B$7:$J$390,9,FALSE)</f>
        <v>#N/A</v>
      </c>
      <c r="O394" s="150" t="e">
        <f t="shared" si="39"/>
        <v>#N/A</v>
      </c>
      <c r="P394" s="232" t="str">
        <f>'E-2'!J396</f>
        <v>--</v>
      </c>
      <c r="Q394" s="261" t="e">
        <f>VLOOKUP($B394,'CU-Acute-RBC-2024'!$B$5:$K$265,3,FALSE)</f>
        <v>#N/A</v>
      </c>
      <c r="R394" s="149" t="e">
        <f t="shared" si="40"/>
        <v>#N/A</v>
      </c>
      <c r="S394" s="148" t="str">
        <f>'E-2'!J396</f>
        <v>--</v>
      </c>
      <c r="T394" s="261" t="e">
        <f>VLOOKUP($B394,'CU-Acute-RBC-2024'!$B$5:$K$265,5,FALSE)</f>
        <v>#N/A</v>
      </c>
      <c r="U394" s="149" t="e">
        <f t="shared" si="41"/>
        <v>#N/A</v>
      </c>
    </row>
    <row r="395" spans="2:21">
      <c r="B395" s="239" t="str">
        <f>IF('E-2'!D397="Y",'E-2'!B397,"--")</f>
        <v>--</v>
      </c>
      <c r="C395" s="175" t="str">
        <f>IF('E-2'!D397="Y",'E-2'!C397,"--")</f>
        <v>--</v>
      </c>
      <c r="D395" s="240" t="str">
        <f>IF('E-2'!D397="Y",'E-2'!D397,"--")</f>
        <v>--</v>
      </c>
      <c r="E395" s="240" t="e">
        <f t="shared" si="35"/>
        <v>#N/A</v>
      </c>
      <c r="F395" s="233" t="str">
        <f>'E-2'!G397</f>
        <v>--</v>
      </c>
      <c r="G395" s="241" t="e">
        <f>VLOOKUP($B395,'CU-VI-RBC-2025'!$B$7:$J$390,3,FALSE)</f>
        <v>#N/A</v>
      </c>
      <c r="H395" s="234" t="e">
        <f t="shared" si="36"/>
        <v>#N/A</v>
      </c>
      <c r="I395" s="241" t="e">
        <f>VLOOKUP($B395,'CU-VI-RBC-2025'!$B$7:$J$390,4,FALSE)</f>
        <v>#N/A</v>
      </c>
      <c r="J395" s="150" t="e">
        <f t="shared" si="37"/>
        <v>#N/A</v>
      </c>
      <c r="K395" s="148" t="str">
        <f>'E-2'!I397</f>
        <v>--</v>
      </c>
      <c r="L395" s="241" t="e">
        <f>VLOOKUP($B395,'CU-VI-RBC-2025'!$B$7:$J$390,8,FALSE)</f>
        <v>#N/A</v>
      </c>
      <c r="M395" s="235" t="e">
        <f t="shared" si="38"/>
        <v>#N/A</v>
      </c>
      <c r="N395" s="241" t="e">
        <f>VLOOKUP($B395,'CU-VI-RBC-2025'!$B$7:$J$390,9,FALSE)</f>
        <v>#N/A</v>
      </c>
      <c r="O395" s="150" t="e">
        <f t="shared" si="39"/>
        <v>#N/A</v>
      </c>
      <c r="P395" s="232" t="str">
        <f>'E-2'!J397</f>
        <v>--</v>
      </c>
      <c r="Q395" s="261" t="e">
        <f>VLOOKUP($B395,'CU-Acute-RBC-2024'!$B$5:$K$265,3,FALSE)</f>
        <v>#N/A</v>
      </c>
      <c r="R395" s="149" t="e">
        <f t="shared" si="40"/>
        <v>#N/A</v>
      </c>
      <c r="S395" s="148" t="str">
        <f>'E-2'!J397</f>
        <v>--</v>
      </c>
      <c r="T395" s="261" t="e">
        <f>VLOOKUP($B395,'CU-Acute-RBC-2024'!$B$5:$K$265,5,FALSE)</f>
        <v>#N/A</v>
      </c>
      <c r="U395" s="149" t="e">
        <f t="shared" si="41"/>
        <v>#N/A</v>
      </c>
    </row>
    <row r="396" spans="2:21">
      <c r="B396" s="239" t="str">
        <f>IF('E-2'!D398="Y",'E-2'!B398,"--")</f>
        <v>--</v>
      </c>
      <c r="C396" s="175" t="str">
        <f>IF('E-2'!D398="Y",'E-2'!C398,"--")</f>
        <v>--</v>
      </c>
      <c r="D396" s="240" t="str">
        <f>IF('E-2'!D398="Y",'E-2'!D398,"--")</f>
        <v>--</v>
      </c>
      <c r="E396" s="240" t="e">
        <f t="shared" ref="E396:E437" si="42">IF(G396&gt;0,"Y","N")</f>
        <v>#N/A</v>
      </c>
      <c r="F396" s="233" t="str">
        <f>'E-2'!G398</f>
        <v>--</v>
      </c>
      <c r="G396" s="241" t="e">
        <f>VLOOKUP($B396,'CU-VI-RBC-2025'!$B$7:$J$390,3,FALSE)</f>
        <v>#N/A</v>
      </c>
      <c r="H396" s="234" t="e">
        <f t="shared" ref="H396:H437" si="43">IF(G396="--","--",IF(F396="--","--",F396/G396))</f>
        <v>#N/A</v>
      </c>
      <c r="I396" s="241" t="e">
        <f>VLOOKUP($B396,'CU-VI-RBC-2025'!$B$7:$J$390,4,FALSE)</f>
        <v>#N/A</v>
      </c>
      <c r="J396" s="150" t="e">
        <f t="shared" ref="J396:J437" si="44">IF(I396="--","--",IF(F396="--","--",F396/I396))</f>
        <v>#N/A</v>
      </c>
      <c r="K396" s="148" t="str">
        <f>'E-2'!I398</f>
        <v>--</v>
      </c>
      <c r="L396" s="241" t="e">
        <f>VLOOKUP($B396,'CU-VI-RBC-2025'!$B$7:$J$390,8,FALSE)</f>
        <v>#N/A</v>
      </c>
      <c r="M396" s="235" t="e">
        <f t="shared" ref="M396:M437" si="45">IF(L396="--","--",K396/L396)</f>
        <v>#N/A</v>
      </c>
      <c r="N396" s="241" t="e">
        <f>VLOOKUP($B396,'CU-VI-RBC-2025'!$B$7:$J$390,9,FALSE)</f>
        <v>#N/A</v>
      </c>
      <c r="O396" s="150" t="e">
        <f t="shared" ref="O396:O437" si="46">IF(N396="--","--",IF(K396="--","--",K396/N396))</f>
        <v>#N/A</v>
      </c>
      <c r="P396" s="232" t="str">
        <f>'E-2'!J398</f>
        <v>--</v>
      </c>
      <c r="Q396" s="261" t="e">
        <f>VLOOKUP($B396,'CU-Acute-RBC-2024'!$B$5:$K$265,3,FALSE)</f>
        <v>#N/A</v>
      </c>
      <c r="R396" s="149" t="e">
        <f t="shared" ref="R396:R437" si="47">IF(Q396="--","--",IF(P396="--","--",P396/Q396))</f>
        <v>#N/A</v>
      </c>
      <c r="S396" s="148" t="str">
        <f>'E-2'!J398</f>
        <v>--</v>
      </c>
      <c r="T396" s="261" t="e">
        <f>VLOOKUP($B396,'CU-Acute-RBC-2024'!$B$5:$K$265,5,FALSE)</f>
        <v>#N/A</v>
      </c>
      <c r="U396" s="149" t="e">
        <f t="shared" ref="U396:U437" si="48">IF(T396="--","--",IF(S396="--","--",S396/T396))</f>
        <v>#N/A</v>
      </c>
    </row>
    <row r="397" spans="2:21">
      <c r="B397" s="239" t="str">
        <f>IF('E-2'!D399="Y",'E-2'!B399,"--")</f>
        <v>--</v>
      </c>
      <c r="C397" s="175" t="str">
        <f>IF('E-2'!D399="Y",'E-2'!C399,"--")</f>
        <v>--</v>
      </c>
      <c r="D397" s="240" t="str">
        <f>IF('E-2'!D399="Y",'E-2'!D399,"--")</f>
        <v>--</v>
      </c>
      <c r="E397" s="240" t="e">
        <f t="shared" si="42"/>
        <v>#N/A</v>
      </c>
      <c r="F397" s="233" t="str">
        <f>'E-2'!G399</f>
        <v>--</v>
      </c>
      <c r="G397" s="241" t="e">
        <f>VLOOKUP($B397,'CU-VI-RBC-2025'!$B$7:$J$390,3,FALSE)</f>
        <v>#N/A</v>
      </c>
      <c r="H397" s="234" t="e">
        <f t="shared" si="43"/>
        <v>#N/A</v>
      </c>
      <c r="I397" s="241" t="e">
        <f>VLOOKUP($B397,'CU-VI-RBC-2025'!$B$7:$J$390,4,FALSE)</f>
        <v>#N/A</v>
      </c>
      <c r="J397" s="150" t="e">
        <f t="shared" si="44"/>
        <v>#N/A</v>
      </c>
      <c r="K397" s="148" t="str">
        <f>'E-2'!I399</f>
        <v>--</v>
      </c>
      <c r="L397" s="241" t="e">
        <f>VLOOKUP($B397,'CU-VI-RBC-2025'!$B$7:$J$390,8,FALSE)</f>
        <v>#N/A</v>
      </c>
      <c r="M397" s="235" t="e">
        <f t="shared" si="45"/>
        <v>#N/A</v>
      </c>
      <c r="N397" s="241" t="e">
        <f>VLOOKUP($B397,'CU-VI-RBC-2025'!$B$7:$J$390,9,FALSE)</f>
        <v>#N/A</v>
      </c>
      <c r="O397" s="150" t="e">
        <f t="shared" si="46"/>
        <v>#N/A</v>
      </c>
      <c r="P397" s="232" t="str">
        <f>'E-2'!J399</f>
        <v>--</v>
      </c>
      <c r="Q397" s="261" t="e">
        <f>VLOOKUP($B397,'CU-Acute-RBC-2024'!$B$5:$K$265,3,FALSE)</f>
        <v>#N/A</v>
      </c>
      <c r="R397" s="149" t="e">
        <f t="shared" si="47"/>
        <v>#N/A</v>
      </c>
      <c r="S397" s="148" t="str">
        <f>'E-2'!J399</f>
        <v>--</v>
      </c>
      <c r="T397" s="261" t="e">
        <f>VLOOKUP($B397,'CU-Acute-RBC-2024'!$B$5:$K$265,5,FALSE)</f>
        <v>#N/A</v>
      </c>
      <c r="U397" s="149" t="e">
        <f t="shared" si="48"/>
        <v>#N/A</v>
      </c>
    </row>
    <row r="398" spans="2:21">
      <c r="B398" s="239" t="str">
        <f>IF('E-2'!D400="Y",'E-2'!B400,"--")</f>
        <v>--</v>
      </c>
      <c r="C398" s="175" t="str">
        <f>IF('E-2'!D400="Y",'E-2'!C400,"--")</f>
        <v>--</v>
      </c>
      <c r="D398" s="240" t="str">
        <f>IF('E-2'!D400="Y",'E-2'!D400,"--")</f>
        <v>--</v>
      </c>
      <c r="E398" s="240" t="e">
        <f t="shared" si="42"/>
        <v>#N/A</v>
      </c>
      <c r="F398" s="233" t="str">
        <f>'E-2'!G400</f>
        <v>--</v>
      </c>
      <c r="G398" s="241" t="e">
        <f>VLOOKUP($B398,'CU-VI-RBC-2025'!$B$7:$J$390,3,FALSE)</f>
        <v>#N/A</v>
      </c>
      <c r="H398" s="234" t="e">
        <f t="shared" si="43"/>
        <v>#N/A</v>
      </c>
      <c r="I398" s="241" t="e">
        <f>VLOOKUP($B398,'CU-VI-RBC-2025'!$B$7:$J$390,4,FALSE)</f>
        <v>#N/A</v>
      </c>
      <c r="J398" s="150" t="e">
        <f t="shared" si="44"/>
        <v>#N/A</v>
      </c>
      <c r="K398" s="148" t="str">
        <f>'E-2'!I400</f>
        <v>--</v>
      </c>
      <c r="L398" s="241" t="e">
        <f>VLOOKUP($B398,'CU-VI-RBC-2025'!$B$7:$J$390,8,FALSE)</f>
        <v>#N/A</v>
      </c>
      <c r="M398" s="235" t="e">
        <f t="shared" si="45"/>
        <v>#N/A</v>
      </c>
      <c r="N398" s="241" t="e">
        <f>VLOOKUP($B398,'CU-VI-RBC-2025'!$B$7:$J$390,9,FALSE)</f>
        <v>#N/A</v>
      </c>
      <c r="O398" s="150" t="e">
        <f t="shared" si="46"/>
        <v>#N/A</v>
      </c>
      <c r="P398" s="232" t="str">
        <f>'E-2'!J400</f>
        <v>--</v>
      </c>
      <c r="Q398" s="261" t="e">
        <f>VLOOKUP($B398,'CU-Acute-RBC-2024'!$B$5:$K$265,3,FALSE)</f>
        <v>#N/A</v>
      </c>
      <c r="R398" s="149" t="e">
        <f t="shared" si="47"/>
        <v>#N/A</v>
      </c>
      <c r="S398" s="148" t="str">
        <f>'E-2'!J400</f>
        <v>--</v>
      </c>
      <c r="T398" s="261" t="e">
        <f>VLOOKUP($B398,'CU-Acute-RBC-2024'!$B$5:$K$265,5,FALSE)</f>
        <v>#N/A</v>
      </c>
      <c r="U398" s="149" t="e">
        <f t="shared" si="48"/>
        <v>#N/A</v>
      </c>
    </row>
    <row r="399" spans="2:21">
      <c r="B399" s="239" t="str">
        <f>IF('E-2'!D401="Y",'E-2'!B401,"--")</f>
        <v>--</v>
      </c>
      <c r="C399" s="175" t="str">
        <f>IF('E-2'!D401="Y",'E-2'!C401,"--")</f>
        <v>--</v>
      </c>
      <c r="D399" s="240" t="str">
        <f>IF('E-2'!D401="Y",'E-2'!D401,"--")</f>
        <v>--</v>
      </c>
      <c r="E399" s="240" t="e">
        <f t="shared" si="42"/>
        <v>#N/A</v>
      </c>
      <c r="F399" s="233" t="str">
        <f>'E-2'!G401</f>
        <v>--</v>
      </c>
      <c r="G399" s="241" t="e">
        <f>VLOOKUP($B399,'CU-VI-RBC-2025'!$B$7:$J$390,3,FALSE)</f>
        <v>#N/A</v>
      </c>
      <c r="H399" s="234" t="e">
        <f t="shared" si="43"/>
        <v>#N/A</v>
      </c>
      <c r="I399" s="241" t="e">
        <f>VLOOKUP($B399,'CU-VI-RBC-2025'!$B$7:$J$390,4,FALSE)</f>
        <v>#N/A</v>
      </c>
      <c r="J399" s="150" t="e">
        <f t="shared" si="44"/>
        <v>#N/A</v>
      </c>
      <c r="K399" s="148" t="str">
        <f>'E-2'!I401</f>
        <v>--</v>
      </c>
      <c r="L399" s="241" t="e">
        <f>VLOOKUP($B399,'CU-VI-RBC-2025'!$B$7:$J$390,8,FALSE)</f>
        <v>#N/A</v>
      </c>
      <c r="M399" s="235" t="e">
        <f t="shared" si="45"/>
        <v>#N/A</v>
      </c>
      <c r="N399" s="241" t="e">
        <f>VLOOKUP($B399,'CU-VI-RBC-2025'!$B$7:$J$390,9,FALSE)</f>
        <v>#N/A</v>
      </c>
      <c r="O399" s="150" t="e">
        <f t="shared" si="46"/>
        <v>#N/A</v>
      </c>
      <c r="P399" s="232" t="str">
        <f>'E-2'!J401</f>
        <v>--</v>
      </c>
      <c r="Q399" s="261" t="e">
        <f>VLOOKUP($B399,'CU-Acute-RBC-2024'!$B$5:$K$265,3,FALSE)</f>
        <v>#N/A</v>
      </c>
      <c r="R399" s="149" t="e">
        <f t="shared" si="47"/>
        <v>#N/A</v>
      </c>
      <c r="S399" s="148" t="str">
        <f>'E-2'!J401</f>
        <v>--</v>
      </c>
      <c r="T399" s="261" t="e">
        <f>VLOOKUP($B399,'CU-Acute-RBC-2024'!$B$5:$K$265,5,FALSE)</f>
        <v>#N/A</v>
      </c>
      <c r="U399" s="149" t="e">
        <f t="shared" si="48"/>
        <v>#N/A</v>
      </c>
    </row>
    <row r="400" spans="2:21">
      <c r="B400" s="239" t="str">
        <f>IF('E-2'!D402="Y",'E-2'!B402,"--")</f>
        <v>--</v>
      </c>
      <c r="C400" s="175" t="str">
        <f>IF('E-2'!D402="Y",'E-2'!C402,"--")</f>
        <v>--</v>
      </c>
      <c r="D400" s="240" t="str">
        <f>IF('E-2'!D402="Y",'E-2'!D402,"--")</f>
        <v>--</v>
      </c>
      <c r="E400" s="240" t="e">
        <f t="shared" si="42"/>
        <v>#N/A</v>
      </c>
      <c r="F400" s="233" t="str">
        <f>'E-2'!G402</f>
        <v>--</v>
      </c>
      <c r="G400" s="241" t="e">
        <f>VLOOKUP($B400,'CU-VI-RBC-2025'!$B$7:$J$390,3,FALSE)</f>
        <v>#N/A</v>
      </c>
      <c r="H400" s="234" t="e">
        <f t="shared" si="43"/>
        <v>#N/A</v>
      </c>
      <c r="I400" s="241" t="e">
        <f>VLOOKUP($B400,'CU-VI-RBC-2025'!$B$7:$J$390,4,FALSE)</f>
        <v>#N/A</v>
      </c>
      <c r="J400" s="150" t="e">
        <f t="shared" si="44"/>
        <v>#N/A</v>
      </c>
      <c r="K400" s="148" t="str">
        <f>'E-2'!I402</f>
        <v>--</v>
      </c>
      <c r="L400" s="241" t="e">
        <f>VLOOKUP($B400,'CU-VI-RBC-2025'!$B$7:$J$390,8,FALSE)</f>
        <v>#N/A</v>
      </c>
      <c r="M400" s="235" t="e">
        <f t="shared" si="45"/>
        <v>#N/A</v>
      </c>
      <c r="N400" s="241" t="e">
        <f>VLOOKUP($B400,'CU-VI-RBC-2025'!$B$7:$J$390,9,FALSE)</f>
        <v>#N/A</v>
      </c>
      <c r="O400" s="150" t="e">
        <f t="shared" si="46"/>
        <v>#N/A</v>
      </c>
      <c r="P400" s="232" t="str">
        <f>'E-2'!J402</f>
        <v>--</v>
      </c>
      <c r="Q400" s="261" t="e">
        <f>VLOOKUP($B400,'CU-Acute-RBC-2024'!$B$5:$K$265,3,FALSE)</f>
        <v>#N/A</v>
      </c>
      <c r="R400" s="149" t="e">
        <f t="shared" si="47"/>
        <v>#N/A</v>
      </c>
      <c r="S400" s="148" t="str">
        <f>'E-2'!J402</f>
        <v>--</v>
      </c>
      <c r="T400" s="261" t="e">
        <f>VLOOKUP($B400,'CU-Acute-RBC-2024'!$B$5:$K$265,5,FALSE)</f>
        <v>#N/A</v>
      </c>
      <c r="U400" s="149" t="e">
        <f t="shared" si="48"/>
        <v>#N/A</v>
      </c>
    </row>
    <row r="401" spans="2:21">
      <c r="B401" s="239" t="str">
        <f>IF('E-2'!D403="Y",'E-2'!B403,"--")</f>
        <v>--</v>
      </c>
      <c r="C401" s="175" t="str">
        <f>IF('E-2'!D403="Y",'E-2'!C403,"--")</f>
        <v>--</v>
      </c>
      <c r="D401" s="240" t="str">
        <f>IF('E-2'!D403="Y",'E-2'!D403,"--")</f>
        <v>--</v>
      </c>
      <c r="E401" s="240" t="e">
        <f t="shared" si="42"/>
        <v>#N/A</v>
      </c>
      <c r="F401" s="233" t="str">
        <f>'E-2'!G403</f>
        <v>--</v>
      </c>
      <c r="G401" s="241" t="e">
        <f>VLOOKUP($B401,'CU-VI-RBC-2025'!$B$7:$J$390,3,FALSE)</f>
        <v>#N/A</v>
      </c>
      <c r="H401" s="234" t="e">
        <f t="shared" si="43"/>
        <v>#N/A</v>
      </c>
      <c r="I401" s="241" t="e">
        <f>VLOOKUP($B401,'CU-VI-RBC-2025'!$B$7:$J$390,4,FALSE)</f>
        <v>#N/A</v>
      </c>
      <c r="J401" s="150" t="e">
        <f t="shared" si="44"/>
        <v>#N/A</v>
      </c>
      <c r="K401" s="148" t="str">
        <f>'E-2'!I403</f>
        <v>--</v>
      </c>
      <c r="L401" s="241" t="e">
        <f>VLOOKUP($B401,'CU-VI-RBC-2025'!$B$7:$J$390,8,FALSE)</f>
        <v>#N/A</v>
      </c>
      <c r="M401" s="235" t="e">
        <f t="shared" si="45"/>
        <v>#N/A</v>
      </c>
      <c r="N401" s="241" t="e">
        <f>VLOOKUP($B401,'CU-VI-RBC-2025'!$B$7:$J$390,9,FALSE)</f>
        <v>#N/A</v>
      </c>
      <c r="O401" s="150" t="e">
        <f t="shared" si="46"/>
        <v>#N/A</v>
      </c>
      <c r="P401" s="232" t="str">
        <f>'E-2'!J403</f>
        <v>--</v>
      </c>
      <c r="Q401" s="261" t="e">
        <f>VLOOKUP($B401,'CU-Acute-RBC-2024'!$B$5:$K$265,3,FALSE)</f>
        <v>#N/A</v>
      </c>
      <c r="R401" s="149" t="e">
        <f t="shared" si="47"/>
        <v>#N/A</v>
      </c>
      <c r="S401" s="148" t="str">
        <f>'E-2'!J403</f>
        <v>--</v>
      </c>
      <c r="T401" s="261" t="e">
        <f>VLOOKUP($B401,'CU-Acute-RBC-2024'!$B$5:$K$265,5,FALSE)</f>
        <v>#N/A</v>
      </c>
      <c r="U401" s="149" t="e">
        <f t="shared" si="48"/>
        <v>#N/A</v>
      </c>
    </row>
    <row r="402" spans="2:21">
      <c r="B402" s="239" t="str">
        <f>IF('E-2'!D404="Y",'E-2'!B404,"--")</f>
        <v>--</v>
      </c>
      <c r="C402" s="175" t="str">
        <f>IF('E-2'!D404="Y",'E-2'!C404,"--")</f>
        <v>--</v>
      </c>
      <c r="D402" s="240" t="str">
        <f>IF('E-2'!D404="Y",'E-2'!D404,"--")</f>
        <v>--</v>
      </c>
      <c r="E402" s="240" t="e">
        <f t="shared" si="42"/>
        <v>#N/A</v>
      </c>
      <c r="F402" s="233" t="str">
        <f>'E-2'!G404</f>
        <v>--</v>
      </c>
      <c r="G402" s="241" t="e">
        <f>VLOOKUP($B402,'CU-VI-RBC-2025'!$B$7:$J$390,3,FALSE)</f>
        <v>#N/A</v>
      </c>
      <c r="H402" s="234" t="e">
        <f t="shared" si="43"/>
        <v>#N/A</v>
      </c>
      <c r="I402" s="241" t="e">
        <f>VLOOKUP($B402,'CU-VI-RBC-2025'!$B$7:$J$390,4,FALSE)</f>
        <v>#N/A</v>
      </c>
      <c r="J402" s="150" t="e">
        <f t="shared" si="44"/>
        <v>#N/A</v>
      </c>
      <c r="K402" s="148" t="str">
        <f>'E-2'!I404</f>
        <v>--</v>
      </c>
      <c r="L402" s="241" t="e">
        <f>VLOOKUP($B402,'CU-VI-RBC-2025'!$B$7:$J$390,8,FALSE)</f>
        <v>#N/A</v>
      </c>
      <c r="M402" s="235" t="e">
        <f t="shared" si="45"/>
        <v>#N/A</v>
      </c>
      <c r="N402" s="241" t="e">
        <f>VLOOKUP($B402,'CU-VI-RBC-2025'!$B$7:$J$390,9,FALSE)</f>
        <v>#N/A</v>
      </c>
      <c r="O402" s="150" t="e">
        <f t="shared" si="46"/>
        <v>#N/A</v>
      </c>
      <c r="P402" s="232" t="str">
        <f>'E-2'!J404</f>
        <v>--</v>
      </c>
      <c r="Q402" s="261" t="e">
        <f>VLOOKUP($B402,'CU-Acute-RBC-2024'!$B$5:$K$265,3,FALSE)</f>
        <v>#N/A</v>
      </c>
      <c r="R402" s="149" t="e">
        <f t="shared" si="47"/>
        <v>#N/A</v>
      </c>
      <c r="S402" s="148" t="str">
        <f>'E-2'!J404</f>
        <v>--</v>
      </c>
      <c r="T402" s="261" t="e">
        <f>VLOOKUP($B402,'CU-Acute-RBC-2024'!$B$5:$K$265,5,FALSE)</f>
        <v>#N/A</v>
      </c>
      <c r="U402" s="149" t="e">
        <f t="shared" si="48"/>
        <v>#N/A</v>
      </c>
    </row>
    <row r="403" spans="2:21">
      <c r="B403" s="239" t="str">
        <f>IF('E-2'!D405="Y",'E-2'!B405,"--")</f>
        <v>--</v>
      </c>
      <c r="C403" s="175" t="str">
        <f>IF('E-2'!D405="Y",'E-2'!C405,"--")</f>
        <v>--</v>
      </c>
      <c r="D403" s="240" t="str">
        <f>IF('E-2'!D405="Y",'E-2'!D405,"--")</f>
        <v>--</v>
      </c>
      <c r="E403" s="240" t="e">
        <f t="shared" si="42"/>
        <v>#N/A</v>
      </c>
      <c r="F403" s="233" t="str">
        <f>'E-2'!G405</f>
        <v>--</v>
      </c>
      <c r="G403" s="241" t="e">
        <f>VLOOKUP($B403,'CU-VI-RBC-2025'!$B$7:$J$390,3,FALSE)</f>
        <v>#N/A</v>
      </c>
      <c r="H403" s="234" t="e">
        <f t="shared" si="43"/>
        <v>#N/A</v>
      </c>
      <c r="I403" s="241" t="e">
        <f>VLOOKUP($B403,'CU-VI-RBC-2025'!$B$7:$J$390,4,FALSE)</f>
        <v>#N/A</v>
      </c>
      <c r="J403" s="150" t="e">
        <f t="shared" si="44"/>
        <v>#N/A</v>
      </c>
      <c r="K403" s="148" t="str">
        <f>'E-2'!I405</f>
        <v>--</v>
      </c>
      <c r="L403" s="241" t="e">
        <f>VLOOKUP($B403,'CU-VI-RBC-2025'!$B$7:$J$390,8,FALSE)</f>
        <v>#N/A</v>
      </c>
      <c r="M403" s="235" t="e">
        <f t="shared" si="45"/>
        <v>#N/A</v>
      </c>
      <c r="N403" s="241" t="e">
        <f>VLOOKUP($B403,'CU-VI-RBC-2025'!$B$7:$J$390,9,FALSE)</f>
        <v>#N/A</v>
      </c>
      <c r="O403" s="150" t="e">
        <f t="shared" si="46"/>
        <v>#N/A</v>
      </c>
      <c r="P403" s="232" t="str">
        <f>'E-2'!J405</f>
        <v>--</v>
      </c>
      <c r="Q403" s="261" t="e">
        <f>VLOOKUP($B403,'CU-Acute-RBC-2024'!$B$5:$K$265,3,FALSE)</f>
        <v>#N/A</v>
      </c>
      <c r="R403" s="149" t="e">
        <f t="shared" si="47"/>
        <v>#N/A</v>
      </c>
      <c r="S403" s="148" t="str">
        <f>'E-2'!J405</f>
        <v>--</v>
      </c>
      <c r="T403" s="261" t="e">
        <f>VLOOKUP($B403,'CU-Acute-RBC-2024'!$B$5:$K$265,5,FALSE)</f>
        <v>#N/A</v>
      </c>
      <c r="U403" s="149" t="e">
        <f t="shared" si="48"/>
        <v>#N/A</v>
      </c>
    </row>
    <row r="404" spans="2:21">
      <c r="B404" s="239" t="str">
        <f>IF('E-2'!D406="Y",'E-2'!B406,"--")</f>
        <v>--</v>
      </c>
      <c r="C404" s="175" t="str">
        <f>IF('E-2'!D406="Y",'E-2'!C406,"--")</f>
        <v>--</v>
      </c>
      <c r="D404" s="240" t="str">
        <f>IF('E-2'!D406="Y",'E-2'!D406,"--")</f>
        <v>--</v>
      </c>
      <c r="E404" s="240" t="e">
        <f t="shared" si="42"/>
        <v>#N/A</v>
      </c>
      <c r="F404" s="233" t="str">
        <f>'E-2'!G406</f>
        <v>--</v>
      </c>
      <c r="G404" s="241" t="e">
        <f>VLOOKUP($B404,'CU-VI-RBC-2025'!$B$7:$J$390,3,FALSE)</f>
        <v>#N/A</v>
      </c>
      <c r="H404" s="234" t="e">
        <f t="shared" si="43"/>
        <v>#N/A</v>
      </c>
      <c r="I404" s="241" t="e">
        <f>VLOOKUP($B404,'CU-VI-RBC-2025'!$B$7:$J$390,4,FALSE)</f>
        <v>#N/A</v>
      </c>
      <c r="J404" s="150" t="e">
        <f t="shared" si="44"/>
        <v>#N/A</v>
      </c>
      <c r="K404" s="148" t="str">
        <f>'E-2'!I406</f>
        <v>--</v>
      </c>
      <c r="L404" s="241" t="e">
        <f>VLOOKUP($B404,'CU-VI-RBC-2025'!$B$7:$J$390,8,FALSE)</f>
        <v>#N/A</v>
      </c>
      <c r="M404" s="235" t="e">
        <f t="shared" si="45"/>
        <v>#N/A</v>
      </c>
      <c r="N404" s="241" t="e">
        <f>VLOOKUP($B404,'CU-VI-RBC-2025'!$B$7:$J$390,9,FALSE)</f>
        <v>#N/A</v>
      </c>
      <c r="O404" s="150" t="e">
        <f t="shared" si="46"/>
        <v>#N/A</v>
      </c>
      <c r="P404" s="232" t="str">
        <f>'E-2'!J406</f>
        <v>--</v>
      </c>
      <c r="Q404" s="261" t="e">
        <f>VLOOKUP($B404,'CU-Acute-RBC-2024'!$B$5:$K$265,3,FALSE)</f>
        <v>#N/A</v>
      </c>
      <c r="R404" s="149" t="e">
        <f t="shared" si="47"/>
        <v>#N/A</v>
      </c>
      <c r="S404" s="148" t="str">
        <f>'E-2'!J406</f>
        <v>--</v>
      </c>
      <c r="T404" s="261" t="e">
        <f>VLOOKUP($B404,'CU-Acute-RBC-2024'!$B$5:$K$265,5,FALSE)</f>
        <v>#N/A</v>
      </c>
      <c r="U404" s="149" t="e">
        <f t="shared" si="48"/>
        <v>#N/A</v>
      </c>
    </row>
    <row r="405" spans="2:21">
      <c r="B405" s="239" t="str">
        <f>IF('E-2'!D407="Y",'E-2'!B407,"--")</f>
        <v>--</v>
      </c>
      <c r="C405" s="175" t="str">
        <f>IF('E-2'!D407="Y",'E-2'!C407,"--")</f>
        <v>--</v>
      </c>
      <c r="D405" s="240" t="str">
        <f>IF('E-2'!D407="Y",'E-2'!D407,"--")</f>
        <v>--</v>
      </c>
      <c r="E405" s="240" t="e">
        <f t="shared" si="42"/>
        <v>#N/A</v>
      </c>
      <c r="F405" s="233" t="str">
        <f>'E-2'!G407</f>
        <v>--</v>
      </c>
      <c r="G405" s="241" t="e">
        <f>VLOOKUP($B405,'CU-VI-RBC-2025'!$B$7:$J$390,3,FALSE)</f>
        <v>#N/A</v>
      </c>
      <c r="H405" s="234" t="e">
        <f t="shared" si="43"/>
        <v>#N/A</v>
      </c>
      <c r="I405" s="241" t="e">
        <f>VLOOKUP($B405,'CU-VI-RBC-2025'!$B$7:$J$390,4,FALSE)</f>
        <v>#N/A</v>
      </c>
      <c r="J405" s="150" t="e">
        <f t="shared" si="44"/>
        <v>#N/A</v>
      </c>
      <c r="K405" s="148" t="str">
        <f>'E-2'!I407</f>
        <v>--</v>
      </c>
      <c r="L405" s="241" t="e">
        <f>VLOOKUP($B405,'CU-VI-RBC-2025'!$B$7:$J$390,8,FALSE)</f>
        <v>#N/A</v>
      </c>
      <c r="M405" s="235" t="e">
        <f t="shared" si="45"/>
        <v>#N/A</v>
      </c>
      <c r="N405" s="241" t="e">
        <f>VLOOKUP($B405,'CU-VI-RBC-2025'!$B$7:$J$390,9,FALSE)</f>
        <v>#N/A</v>
      </c>
      <c r="O405" s="150" t="e">
        <f t="shared" si="46"/>
        <v>#N/A</v>
      </c>
      <c r="P405" s="232" t="str">
        <f>'E-2'!J407</f>
        <v>--</v>
      </c>
      <c r="Q405" s="261" t="e">
        <f>VLOOKUP($B405,'CU-Acute-RBC-2024'!$B$5:$K$265,3,FALSE)</f>
        <v>#N/A</v>
      </c>
      <c r="R405" s="149" t="e">
        <f t="shared" si="47"/>
        <v>#N/A</v>
      </c>
      <c r="S405" s="148" t="str">
        <f>'E-2'!J407</f>
        <v>--</v>
      </c>
      <c r="T405" s="261" t="e">
        <f>VLOOKUP($B405,'CU-Acute-RBC-2024'!$B$5:$K$265,5,FALSE)</f>
        <v>#N/A</v>
      </c>
      <c r="U405" s="149" t="e">
        <f t="shared" si="48"/>
        <v>#N/A</v>
      </c>
    </row>
    <row r="406" spans="2:21">
      <c r="B406" s="239" t="str">
        <f>IF('E-2'!D408="Y",'E-2'!B408,"--")</f>
        <v>--</v>
      </c>
      <c r="C406" s="175" t="str">
        <f>IF('E-2'!D408="Y",'E-2'!C408,"--")</f>
        <v>--</v>
      </c>
      <c r="D406" s="240" t="str">
        <f>IF('E-2'!D408="Y",'E-2'!D408,"--")</f>
        <v>--</v>
      </c>
      <c r="E406" s="240" t="e">
        <f t="shared" si="42"/>
        <v>#N/A</v>
      </c>
      <c r="F406" s="233" t="str">
        <f>'E-2'!G408</f>
        <v>--</v>
      </c>
      <c r="G406" s="241" t="e">
        <f>VLOOKUP($B406,'CU-VI-RBC-2025'!$B$7:$J$390,3,FALSE)</f>
        <v>#N/A</v>
      </c>
      <c r="H406" s="234" t="e">
        <f t="shared" si="43"/>
        <v>#N/A</v>
      </c>
      <c r="I406" s="241" t="e">
        <f>VLOOKUP($B406,'CU-VI-RBC-2025'!$B$7:$J$390,4,FALSE)</f>
        <v>#N/A</v>
      </c>
      <c r="J406" s="150" t="e">
        <f t="shared" si="44"/>
        <v>#N/A</v>
      </c>
      <c r="K406" s="148" t="str">
        <f>'E-2'!I408</f>
        <v>--</v>
      </c>
      <c r="L406" s="241" t="e">
        <f>VLOOKUP($B406,'CU-VI-RBC-2025'!$B$7:$J$390,8,FALSE)</f>
        <v>#N/A</v>
      </c>
      <c r="M406" s="235" t="e">
        <f t="shared" si="45"/>
        <v>#N/A</v>
      </c>
      <c r="N406" s="241" t="e">
        <f>VLOOKUP($B406,'CU-VI-RBC-2025'!$B$7:$J$390,9,FALSE)</f>
        <v>#N/A</v>
      </c>
      <c r="O406" s="150" t="e">
        <f t="shared" si="46"/>
        <v>#N/A</v>
      </c>
      <c r="P406" s="232" t="str">
        <f>'E-2'!J408</f>
        <v>--</v>
      </c>
      <c r="Q406" s="261" t="e">
        <f>VLOOKUP($B406,'CU-Acute-RBC-2024'!$B$5:$K$265,3,FALSE)</f>
        <v>#N/A</v>
      </c>
      <c r="R406" s="149" t="e">
        <f t="shared" si="47"/>
        <v>#N/A</v>
      </c>
      <c r="S406" s="148" t="str">
        <f>'E-2'!J408</f>
        <v>--</v>
      </c>
      <c r="T406" s="261" t="e">
        <f>VLOOKUP($B406,'CU-Acute-RBC-2024'!$B$5:$K$265,5,FALSE)</f>
        <v>#N/A</v>
      </c>
      <c r="U406" s="149" t="e">
        <f t="shared" si="48"/>
        <v>#N/A</v>
      </c>
    </row>
    <row r="407" spans="2:21">
      <c r="B407" s="239" t="str">
        <f>IF('E-2'!D409="Y",'E-2'!B409,"--")</f>
        <v>--</v>
      </c>
      <c r="C407" s="175" t="str">
        <f>IF('E-2'!D409="Y",'E-2'!C409,"--")</f>
        <v>--</v>
      </c>
      <c r="D407" s="240" t="str">
        <f>IF('E-2'!D409="Y",'E-2'!D409,"--")</f>
        <v>--</v>
      </c>
      <c r="E407" s="240" t="e">
        <f t="shared" si="42"/>
        <v>#N/A</v>
      </c>
      <c r="F407" s="233" t="str">
        <f>'E-2'!G409</f>
        <v>--</v>
      </c>
      <c r="G407" s="241" t="e">
        <f>VLOOKUP($B407,'CU-VI-RBC-2025'!$B$7:$J$390,3,FALSE)</f>
        <v>#N/A</v>
      </c>
      <c r="H407" s="234" t="e">
        <f t="shared" si="43"/>
        <v>#N/A</v>
      </c>
      <c r="I407" s="241" t="e">
        <f>VLOOKUP($B407,'CU-VI-RBC-2025'!$B$7:$J$390,4,FALSE)</f>
        <v>#N/A</v>
      </c>
      <c r="J407" s="150" t="e">
        <f t="shared" si="44"/>
        <v>#N/A</v>
      </c>
      <c r="K407" s="148" t="str">
        <f>'E-2'!I409</f>
        <v>--</v>
      </c>
      <c r="L407" s="241" t="e">
        <f>VLOOKUP($B407,'CU-VI-RBC-2025'!$B$7:$J$390,8,FALSE)</f>
        <v>#N/A</v>
      </c>
      <c r="M407" s="235" t="e">
        <f t="shared" si="45"/>
        <v>#N/A</v>
      </c>
      <c r="N407" s="241" t="e">
        <f>VLOOKUP($B407,'CU-VI-RBC-2025'!$B$7:$J$390,9,FALSE)</f>
        <v>#N/A</v>
      </c>
      <c r="O407" s="150" t="e">
        <f t="shared" si="46"/>
        <v>#N/A</v>
      </c>
      <c r="P407" s="232" t="str">
        <f>'E-2'!J409</f>
        <v>--</v>
      </c>
      <c r="Q407" s="261" t="e">
        <f>VLOOKUP($B407,'CU-Acute-RBC-2024'!$B$5:$K$265,3,FALSE)</f>
        <v>#N/A</v>
      </c>
      <c r="R407" s="149" t="e">
        <f t="shared" si="47"/>
        <v>#N/A</v>
      </c>
      <c r="S407" s="148" t="str">
        <f>'E-2'!J409</f>
        <v>--</v>
      </c>
      <c r="T407" s="261" t="e">
        <f>VLOOKUP($B407,'CU-Acute-RBC-2024'!$B$5:$K$265,5,FALSE)</f>
        <v>#N/A</v>
      </c>
      <c r="U407" s="149" t="e">
        <f t="shared" si="48"/>
        <v>#N/A</v>
      </c>
    </row>
    <row r="408" spans="2:21">
      <c r="B408" s="239" t="str">
        <f>IF('E-2'!D410="Y",'E-2'!B410,"--")</f>
        <v>--</v>
      </c>
      <c r="C408" s="175" t="str">
        <f>IF('E-2'!D410="Y",'E-2'!C410,"--")</f>
        <v>--</v>
      </c>
      <c r="D408" s="240" t="str">
        <f>IF('E-2'!D410="Y",'E-2'!D410,"--")</f>
        <v>--</v>
      </c>
      <c r="E408" s="240" t="e">
        <f t="shared" si="42"/>
        <v>#N/A</v>
      </c>
      <c r="F408" s="233" t="str">
        <f>'E-2'!G410</f>
        <v>--</v>
      </c>
      <c r="G408" s="241" t="e">
        <f>VLOOKUP($B408,'CU-VI-RBC-2025'!$B$7:$J$390,3,FALSE)</f>
        <v>#N/A</v>
      </c>
      <c r="H408" s="234" t="e">
        <f t="shared" si="43"/>
        <v>#N/A</v>
      </c>
      <c r="I408" s="241" t="e">
        <f>VLOOKUP($B408,'CU-VI-RBC-2025'!$B$7:$J$390,4,FALSE)</f>
        <v>#N/A</v>
      </c>
      <c r="J408" s="150" t="e">
        <f t="shared" si="44"/>
        <v>#N/A</v>
      </c>
      <c r="K408" s="148" t="str">
        <f>'E-2'!I410</f>
        <v>--</v>
      </c>
      <c r="L408" s="241" t="e">
        <f>VLOOKUP($B408,'CU-VI-RBC-2025'!$B$7:$J$390,8,FALSE)</f>
        <v>#N/A</v>
      </c>
      <c r="M408" s="235" t="e">
        <f t="shared" si="45"/>
        <v>#N/A</v>
      </c>
      <c r="N408" s="241" t="e">
        <f>VLOOKUP($B408,'CU-VI-RBC-2025'!$B$7:$J$390,9,FALSE)</f>
        <v>#N/A</v>
      </c>
      <c r="O408" s="150" t="e">
        <f t="shared" si="46"/>
        <v>#N/A</v>
      </c>
      <c r="P408" s="232" t="str">
        <f>'E-2'!J410</f>
        <v>--</v>
      </c>
      <c r="Q408" s="261" t="e">
        <f>VLOOKUP($B408,'CU-Acute-RBC-2024'!$B$5:$K$265,3,FALSE)</f>
        <v>#N/A</v>
      </c>
      <c r="R408" s="149" t="e">
        <f t="shared" si="47"/>
        <v>#N/A</v>
      </c>
      <c r="S408" s="148" t="str">
        <f>'E-2'!J410</f>
        <v>--</v>
      </c>
      <c r="T408" s="261" t="e">
        <f>VLOOKUP($B408,'CU-Acute-RBC-2024'!$B$5:$K$265,5,FALSE)</f>
        <v>#N/A</v>
      </c>
      <c r="U408" s="149" t="e">
        <f t="shared" si="48"/>
        <v>#N/A</v>
      </c>
    </row>
    <row r="409" spans="2:21">
      <c r="B409" s="239" t="str">
        <f>IF('E-2'!D411="Y",'E-2'!B411,"--")</f>
        <v>--</v>
      </c>
      <c r="C409" s="175" t="str">
        <f>IF('E-2'!D411="Y",'E-2'!C411,"--")</f>
        <v>--</v>
      </c>
      <c r="D409" s="240" t="str">
        <f>IF('E-2'!D411="Y",'E-2'!D411,"--")</f>
        <v>--</v>
      </c>
      <c r="E409" s="240" t="e">
        <f t="shared" si="42"/>
        <v>#N/A</v>
      </c>
      <c r="F409" s="233" t="str">
        <f>'E-2'!G411</f>
        <v>--</v>
      </c>
      <c r="G409" s="241" t="e">
        <f>VLOOKUP($B409,'CU-VI-RBC-2025'!$B$7:$J$390,3,FALSE)</f>
        <v>#N/A</v>
      </c>
      <c r="H409" s="234" t="e">
        <f t="shared" si="43"/>
        <v>#N/A</v>
      </c>
      <c r="I409" s="241" t="e">
        <f>VLOOKUP($B409,'CU-VI-RBC-2025'!$B$7:$J$390,4,FALSE)</f>
        <v>#N/A</v>
      </c>
      <c r="J409" s="150" t="e">
        <f t="shared" si="44"/>
        <v>#N/A</v>
      </c>
      <c r="K409" s="148" t="str">
        <f>'E-2'!I411</f>
        <v>--</v>
      </c>
      <c r="L409" s="241" t="e">
        <f>VLOOKUP($B409,'CU-VI-RBC-2025'!$B$7:$J$390,8,FALSE)</f>
        <v>#N/A</v>
      </c>
      <c r="M409" s="235" t="e">
        <f t="shared" si="45"/>
        <v>#N/A</v>
      </c>
      <c r="N409" s="241" t="e">
        <f>VLOOKUP($B409,'CU-VI-RBC-2025'!$B$7:$J$390,9,FALSE)</f>
        <v>#N/A</v>
      </c>
      <c r="O409" s="150" t="e">
        <f t="shared" si="46"/>
        <v>#N/A</v>
      </c>
      <c r="P409" s="232" t="str">
        <f>'E-2'!J411</f>
        <v>--</v>
      </c>
      <c r="Q409" s="261" t="e">
        <f>VLOOKUP($B409,'CU-Acute-RBC-2024'!$B$5:$K$265,3,FALSE)</f>
        <v>#N/A</v>
      </c>
      <c r="R409" s="149" t="e">
        <f t="shared" si="47"/>
        <v>#N/A</v>
      </c>
      <c r="S409" s="148" t="str">
        <f>'E-2'!J411</f>
        <v>--</v>
      </c>
      <c r="T409" s="261" t="e">
        <f>VLOOKUP($B409,'CU-Acute-RBC-2024'!$B$5:$K$265,5,FALSE)</f>
        <v>#N/A</v>
      </c>
      <c r="U409" s="149" t="e">
        <f t="shared" si="48"/>
        <v>#N/A</v>
      </c>
    </row>
    <row r="410" spans="2:21">
      <c r="B410" s="239" t="str">
        <f>IF('E-2'!D412="Y",'E-2'!B412,"--")</f>
        <v>--</v>
      </c>
      <c r="C410" s="175" t="str">
        <f>IF('E-2'!D412="Y",'E-2'!C412,"--")</f>
        <v>--</v>
      </c>
      <c r="D410" s="240" t="str">
        <f>IF('E-2'!D412="Y",'E-2'!D412,"--")</f>
        <v>--</v>
      </c>
      <c r="E410" s="240" t="e">
        <f t="shared" si="42"/>
        <v>#N/A</v>
      </c>
      <c r="F410" s="233" t="str">
        <f>'E-2'!G412</f>
        <v>--</v>
      </c>
      <c r="G410" s="241" t="e">
        <f>VLOOKUP($B410,'CU-VI-RBC-2025'!$B$7:$J$390,3,FALSE)</f>
        <v>#N/A</v>
      </c>
      <c r="H410" s="234" t="e">
        <f t="shared" si="43"/>
        <v>#N/A</v>
      </c>
      <c r="I410" s="241" t="e">
        <f>VLOOKUP($B410,'CU-VI-RBC-2025'!$B$7:$J$390,4,FALSE)</f>
        <v>#N/A</v>
      </c>
      <c r="J410" s="150" t="e">
        <f t="shared" si="44"/>
        <v>#N/A</v>
      </c>
      <c r="K410" s="148" t="str">
        <f>'E-2'!I412</f>
        <v>--</v>
      </c>
      <c r="L410" s="241" t="e">
        <f>VLOOKUP($B410,'CU-VI-RBC-2025'!$B$7:$J$390,8,FALSE)</f>
        <v>#N/A</v>
      </c>
      <c r="M410" s="235" t="e">
        <f t="shared" si="45"/>
        <v>#N/A</v>
      </c>
      <c r="N410" s="241" t="e">
        <f>VLOOKUP($B410,'CU-VI-RBC-2025'!$B$7:$J$390,9,FALSE)</f>
        <v>#N/A</v>
      </c>
      <c r="O410" s="150" t="e">
        <f t="shared" si="46"/>
        <v>#N/A</v>
      </c>
      <c r="P410" s="232" t="str">
        <f>'E-2'!J412</f>
        <v>--</v>
      </c>
      <c r="Q410" s="261" t="e">
        <f>VLOOKUP($B410,'CU-Acute-RBC-2024'!$B$5:$K$265,3,FALSE)</f>
        <v>#N/A</v>
      </c>
      <c r="R410" s="149" t="e">
        <f t="shared" si="47"/>
        <v>#N/A</v>
      </c>
      <c r="S410" s="148" t="str">
        <f>'E-2'!J412</f>
        <v>--</v>
      </c>
      <c r="T410" s="261" t="e">
        <f>VLOOKUP($B410,'CU-Acute-RBC-2024'!$B$5:$K$265,5,FALSE)</f>
        <v>#N/A</v>
      </c>
      <c r="U410" s="149" t="e">
        <f t="shared" si="48"/>
        <v>#N/A</v>
      </c>
    </row>
    <row r="411" spans="2:21">
      <c r="B411" s="239" t="str">
        <f>IF('E-2'!D413="Y",'E-2'!B413,"--")</f>
        <v>--</v>
      </c>
      <c r="C411" s="175" t="str">
        <f>IF('E-2'!D413="Y",'E-2'!C413,"--")</f>
        <v>--</v>
      </c>
      <c r="D411" s="240" t="str">
        <f>IF('E-2'!D413="Y",'E-2'!D413,"--")</f>
        <v>--</v>
      </c>
      <c r="E411" s="240" t="e">
        <f t="shared" si="42"/>
        <v>#N/A</v>
      </c>
      <c r="F411" s="233" t="str">
        <f>'E-2'!G413</f>
        <v>--</v>
      </c>
      <c r="G411" s="241" t="e">
        <f>VLOOKUP($B411,'CU-VI-RBC-2025'!$B$7:$J$390,3,FALSE)</f>
        <v>#N/A</v>
      </c>
      <c r="H411" s="234" t="e">
        <f t="shared" si="43"/>
        <v>#N/A</v>
      </c>
      <c r="I411" s="241" t="e">
        <f>VLOOKUP($B411,'CU-VI-RBC-2025'!$B$7:$J$390,4,FALSE)</f>
        <v>#N/A</v>
      </c>
      <c r="J411" s="150" t="e">
        <f t="shared" si="44"/>
        <v>#N/A</v>
      </c>
      <c r="K411" s="148" t="str">
        <f>'E-2'!I413</f>
        <v>--</v>
      </c>
      <c r="L411" s="241" t="e">
        <f>VLOOKUP($B411,'CU-VI-RBC-2025'!$B$7:$J$390,8,FALSE)</f>
        <v>#N/A</v>
      </c>
      <c r="M411" s="235" t="e">
        <f t="shared" si="45"/>
        <v>#N/A</v>
      </c>
      <c r="N411" s="241" t="e">
        <f>VLOOKUP($B411,'CU-VI-RBC-2025'!$B$7:$J$390,9,FALSE)</f>
        <v>#N/A</v>
      </c>
      <c r="O411" s="150" t="e">
        <f t="shared" si="46"/>
        <v>#N/A</v>
      </c>
      <c r="P411" s="232" t="str">
        <f>'E-2'!J413</f>
        <v>--</v>
      </c>
      <c r="Q411" s="261" t="e">
        <f>VLOOKUP($B411,'CU-Acute-RBC-2024'!$B$5:$K$265,3,FALSE)</f>
        <v>#N/A</v>
      </c>
      <c r="R411" s="149" t="e">
        <f t="shared" si="47"/>
        <v>#N/A</v>
      </c>
      <c r="S411" s="148" t="str">
        <f>'E-2'!J413</f>
        <v>--</v>
      </c>
      <c r="T411" s="261" t="e">
        <f>VLOOKUP($B411,'CU-Acute-RBC-2024'!$B$5:$K$265,5,FALSE)</f>
        <v>#N/A</v>
      </c>
      <c r="U411" s="149" t="e">
        <f t="shared" si="48"/>
        <v>#N/A</v>
      </c>
    </row>
    <row r="412" spans="2:21">
      <c r="B412" s="239" t="str">
        <f>IF('E-2'!D414="Y",'E-2'!B414,"--")</f>
        <v>--</v>
      </c>
      <c r="C412" s="175" t="str">
        <f>IF('E-2'!D414="Y",'E-2'!C414,"--")</f>
        <v>--</v>
      </c>
      <c r="D412" s="240" t="str">
        <f>IF('E-2'!D414="Y",'E-2'!D414,"--")</f>
        <v>--</v>
      </c>
      <c r="E412" s="240" t="e">
        <f t="shared" si="42"/>
        <v>#N/A</v>
      </c>
      <c r="F412" s="233" t="str">
        <f>'E-2'!G414</f>
        <v>--</v>
      </c>
      <c r="G412" s="241" t="e">
        <f>VLOOKUP($B412,'CU-VI-RBC-2025'!$B$7:$J$390,3,FALSE)</f>
        <v>#N/A</v>
      </c>
      <c r="H412" s="234" t="e">
        <f t="shared" si="43"/>
        <v>#N/A</v>
      </c>
      <c r="I412" s="241" t="e">
        <f>VLOOKUP($B412,'CU-VI-RBC-2025'!$B$7:$J$390,4,FALSE)</f>
        <v>#N/A</v>
      </c>
      <c r="J412" s="150" t="e">
        <f t="shared" si="44"/>
        <v>#N/A</v>
      </c>
      <c r="K412" s="148" t="str">
        <f>'E-2'!I414</f>
        <v>--</v>
      </c>
      <c r="L412" s="241" t="e">
        <f>VLOOKUP($B412,'CU-VI-RBC-2025'!$B$7:$J$390,8,FALSE)</f>
        <v>#N/A</v>
      </c>
      <c r="M412" s="235" t="e">
        <f t="shared" si="45"/>
        <v>#N/A</v>
      </c>
      <c r="N412" s="241" t="e">
        <f>VLOOKUP($B412,'CU-VI-RBC-2025'!$B$7:$J$390,9,FALSE)</f>
        <v>#N/A</v>
      </c>
      <c r="O412" s="150" t="e">
        <f t="shared" si="46"/>
        <v>#N/A</v>
      </c>
      <c r="P412" s="232" t="str">
        <f>'E-2'!J414</f>
        <v>--</v>
      </c>
      <c r="Q412" s="261" t="e">
        <f>VLOOKUP($B412,'CU-Acute-RBC-2024'!$B$5:$K$265,3,FALSE)</f>
        <v>#N/A</v>
      </c>
      <c r="R412" s="149" t="e">
        <f t="shared" si="47"/>
        <v>#N/A</v>
      </c>
      <c r="S412" s="148" t="str">
        <f>'E-2'!J414</f>
        <v>--</v>
      </c>
      <c r="T412" s="261" t="e">
        <f>VLOOKUP($B412,'CU-Acute-RBC-2024'!$B$5:$K$265,5,FALSE)</f>
        <v>#N/A</v>
      </c>
      <c r="U412" s="149" t="e">
        <f t="shared" si="48"/>
        <v>#N/A</v>
      </c>
    </row>
    <row r="413" spans="2:21">
      <c r="B413" s="239" t="str">
        <f>IF('E-2'!D415="Y",'E-2'!B415,"--")</f>
        <v>--</v>
      </c>
      <c r="C413" s="175" t="str">
        <f>IF('E-2'!D415="Y",'E-2'!C415,"--")</f>
        <v>--</v>
      </c>
      <c r="D413" s="240" t="str">
        <f>IF('E-2'!D415="Y",'E-2'!D415,"--")</f>
        <v>--</v>
      </c>
      <c r="E413" s="240" t="e">
        <f t="shared" si="42"/>
        <v>#N/A</v>
      </c>
      <c r="F413" s="233" t="str">
        <f>'E-2'!G415</f>
        <v>--</v>
      </c>
      <c r="G413" s="241" t="e">
        <f>VLOOKUP($B413,'CU-VI-RBC-2025'!$B$7:$J$390,3,FALSE)</f>
        <v>#N/A</v>
      </c>
      <c r="H413" s="234" t="e">
        <f t="shared" si="43"/>
        <v>#N/A</v>
      </c>
      <c r="I413" s="241" t="e">
        <f>VLOOKUP($B413,'CU-VI-RBC-2025'!$B$7:$J$390,4,FALSE)</f>
        <v>#N/A</v>
      </c>
      <c r="J413" s="150" t="e">
        <f t="shared" si="44"/>
        <v>#N/A</v>
      </c>
      <c r="K413" s="148" t="str">
        <f>'E-2'!I415</f>
        <v>--</v>
      </c>
      <c r="L413" s="241" t="e">
        <f>VLOOKUP($B413,'CU-VI-RBC-2025'!$B$7:$J$390,8,FALSE)</f>
        <v>#N/A</v>
      </c>
      <c r="M413" s="235" t="e">
        <f t="shared" si="45"/>
        <v>#N/A</v>
      </c>
      <c r="N413" s="241" t="e">
        <f>VLOOKUP($B413,'CU-VI-RBC-2025'!$B$7:$J$390,9,FALSE)</f>
        <v>#N/A</v>
      </c>
      <c r="O413" s="150" t="e">
        <f t="shared" si="46"/>
        <v>#N/A</v>
      </c>
      <c r="P413" s="232" t="str">
        <f>'E-2'!J415</f>
        <v>--</v>
      </c>
      <c r="Q413" s="261" t="e">
        <f>VLOOKUP($B413,'CU-Acute-RBC-2024'!$B$5:$K$265,3,FALSE)</f>
        <v>#N/A</v>
      </c>
      <c r="R413" s="149" t="e">
        <f t="shared" si="47"/>
        <v>#N/A</v>
      </c>
      <c r="S413" s="148" t="str">
        <f>'E-2'!J415</f>
        <v>--</v>
      </c>
      <c r="T413" s="261" t="e">
        <f>VLOOKUP($B413,'CU-Acute-RBC-2024'!$B$5:$K$265,5,FALSE)</f>
        <v>#N/A</v>
      </c>
      <c r="U413" s="149" t="e">
        <f t="shared" si="48"/>
        <v>#N/A</v>
      </c>
    </row>
    <row r="414" spans="2:21">
      <c r="B414" s="239" t="str">
        <f>IF('E-2'!D416="Y",'E-2'!B416,"--")</f>
        <v>--</v>
      </c>
      <c r="C414" s="175" t="str">
        <f>IF('E-2'!D416="Y",'E-2'!C416,"--")</f>
        <v>--</v>
      </c>
      <c r="D414" s="240" t="str">
        <f>IF('E-2'!D416="Y",'E-2'!D416,"--")</f>
        <v>--</v>
      </c>
      <c r="E414" s="240" t="e">
        <f t="shared" si="42"/>
        <v>#N/A</v>
      </c>
      <c r="F414" s="233" t="str">
        <f>'E-2'!G416</f>
        <v>--</v>
      </c>
      <c r="G414" s="241" t="e">
        <f>VLOOKUP($B414,'CU-VI-RBC-2025'!$B$7:$J$390,3,FALSE)</f>
        <v>#N/A</v>
      </c>
      <c r="H414" s="234" t="e">
        <f t="shared" si="43"/>
        <v>#N/A</v>
      </c>
      <c r="I414" s="241" t="e">
        <f>VLOOKUP($B414,'CU-VI-RBC-2025'!$B$7:$J$390,4,FALSE)</f>
        <v>#N/A</v>
      </c>
      <c r="J414" s="150" t="e">
        <f t="shared" si="44"/>
        <v>#N/A</v>
      </c>
      <c r="K414" s="148" t="str">
        <f>'E-2'!I416</f>
        <v>--</v>
      </c>
      <c r="L414" s="241" t="e">
        <f>VLOOKUP($B414,'CU-VI-RBC-2025'!$B$7:$J$390,8,FALSE)</f>
        <v>#N/A</v>
      </c>
      <c r="M414" s="235" t="e">
        <f t="shared" si="45"/>
        <v>#N/A</v>
      </c>
      <c r="N414" s="241" t="e">
        <f>VLOOKUP($B414,'CU-VI-RBC-2025'!$B$7:$J$390,9,FALSE)</f>
        <v>#N/A</v>
      </c>
      <c r="O414" s="150" t="e">
        <f t="shared" si="46"/>
        <v>#N/A</v>
      </c>
      <c r="P414" s="232" t="str">
        <f>'E-2'!J416</f>
        <v>--</v>
      </c>
      <c r="Q414" s="261" t="e">
        <f>VLOOKUP($B414,'CU-Acute-RBC-2024'!$B$5:$K$265,3,FALSE)</f>
        <v>#N/A</v>
      </c>
      <c r="R414" s="149" t="e">
        <f t="shared" si="47"/>
        <v>#N/A</v>
      </c>
      <c r="S414" s="148" t="str">
        <f>'E-2'!J416</f>
        <v>--</v>
      </c>
      <c r="T414" s="261" t="e">
        <f>VLOOKUP($B414,'CU-Acute-RBC-2024'!$B$5:$K$265,5,FALSE)</f>
        <v>#N/A</v>
      </c>
      <c r="U414" s="149" t="e">
        <f t="shared" si="48"/>
        <v>#N/A</v>
      </c>
    </row>
    <row r="415" spans="2:21">
      <c r="B415" s="239" t="str">
        <f>IF('E-2'!D417="Y",'E-2'!B417,"--")</f>
        <v>--</v>
      </c>
      <c r="C415" s="175" t="str">
        <f>IF('E-2'!D417="Y",'E-2'!C417,"--")</f>
        <v>--</v>
      </c>
      <c r="D415" s="240" t="str">
        <f>IF('E-2'!D417="Y",'E-2'!D417,"--")</f>
        <v>--</v>
      </c>
      <c r="E415" s="240" t="e">
        <f t="shared" si="42"/>
        <v>#N/A</v>
      </c>
      <c r="F415" s="233" t="str">
        <f>'E-2'!G417</f>
        <v>--</v>
      </c>
      <c r="G415" s="241" t="e">
        <f>VLOOKUP($B415,'CU-VI-RBC-2025'!$B$7:$J$390,3,FALSE)</f>
        <v>#N/A</v>
      </c>
      <c r="H415" s="234" t="e">
        <f t="shared" si="43"/>
        <v>#N/A</v>
      </c>
      <c r="I415" s="241" t="e">
        <f>VLOOKUP($B415,'CU-VI-RBC-2025'!$B$7:$J$390,4,FALSE)</f>
        <v>#N/A</v>
      </c>
      <c r="J415" s="150" t="e">
        <f t="shared" si="44"/>
        <v>#N/A</v>
      </c>
      <c r="K415" s="148" t="str">
        <f>'E-2'!I417</f>
        <v>--</v>
      </c>
      <c r="L415" s="241" t="e">
        <f>VLOOKUP($B415,'CU-VI-RBC-2025'!$B$7:$J$390,8,FALSE)</f>
        <v>#N/A</v>
      </c>
      <c r="M415" s="235" t="e">
        <f t="shared" si="45"/>
        <v>#N/A</v>
      </c>
      <c r="N415" s="241" t="e">
        <f>VLOOKUP($B415,'CU-VI-RBC-2025'!$B$7:$J$390,9,FALSE)</f>
        <v>#N/A</v>
      </c>
      <c r="O415" s="150" t="e">
        <f t="shared" si="46"/>
        <v>#N/A</v>
      </c>
      <c r="P415" s="232" t="str">
        <f>'E-2'!J417</f>
        <v>--</v>
      </c>
      <c r="Q415" s="261" t="e">
        <f>VLOOKUP($B415,'CU-Acute-RBC-2024'!$B$5:$K$265,3,FALSE)</f>
        <v>#N/A</v>
      </c>
      <c r="R415" s="149" t="e">
        <f t="shared" si="47"/>
        <v>#N/A</v>
      </c>
      <c r="S415" s="148" t="str">
        <f>'E-2'!J417</f>
        <v>--</v>
      </c>
      <c r="T415" s="261" t="e">
        <f>VLOOKUP($B415,'CU-Acute-RBC-2024'!$B$5:$K$265,5,FALSE)</f>
        <v>#N/A</v>
      </c>
      <c r="U415" s="149" t="e">
        <f t="shared" si="48"/>
        <v>#N/A</v>
      </c>
    </row>
    <row r="416" spans="2:21">
      <c r="B416" s="239" t="str">
        <f>IF('E-2'!D418="Y",'E-2'!B418,"--")</f>
        <v>--</v>
      </c>
      <c r="C416" s="175" t="str">
        <f>IF('E-2'!D418="Y",'E-2'!C418,"--")</f>
        <v>--</v>
      </c>
      <c r="D416" s="240" t="str">
        <f>IF('E-2'!D418="Y",'E-2'!D418,"--")</f>
        <v>--</v>
      </c>
      <c r="E416" s="240" t="e">
        <f t="shared" si="42"/>
        <v>#N/A</v>
      </c>
      <c r="F416" s="233" t="str">
        <f>'E-2'!G418</f>
        <v>--</v>
      </c>
      <c r="G416" s="241" t="e">
        <f>VLOOKUP($B416,'CU-VI-RBC-2025'!$B$7:$J$390,3,FALSE)</f>
        <v>#N/A</v>
      </c>
      <c r="H416" s="234" t="e">
        <f t="shared" si="43"/>
        <v>#N/A</v>
      </c>
      <c r="I416" s="241" t="e">
        <f>VLOOKUP($B416,'CU-VI-RBC-2025'!$B$7:$J$390,4,FALSE)</f>
        <v>#N/A</v>
      </c>
      <c r="J416" s="150" t="e">
        <f t="shared" si="44"/>
        <v>#N/A</v>
      </c>
      <c r="K416" s="148" t="str">
        <f>'E-2'!I418</f>
        <v>--</v>
      </c>
      <c r="L416" s="241" t="e">
        <f>VLOOKUP($B416,'CU-VI-RBC-2025'!$B$7:$J$390,8,FALSE)</f>
        <v>#N/A</v>
      </c>
      <c r="M416" s="235" t="e">
        <f t="shared" si="45"/>
        <v>#N/A</v>
      </c>
      <c r="N416" s="241" t="e">
        <f>VLOOKUP($B416,'CU-VI-RBC-2025'!$B$7:$J$390,9,FALSE)</f>
        <v>#N/A</v>
      </c>
      <c r="O416" s="150" t="e">
        <f t="shared" si="46"/>
        <v>#N/A</v>
      </c>
      <c r="P416" s="232" t="str">
        <f>'E-2'!J418</f>
        <v>--</v>
      </c>
      <c r="Q416" s="261" t="e">
        <f>VLOOKUP($B416,'CU-Acute-RBC-2024'!$B$5:$K$265,3,FALSE)</f>
        <v>#N/A</v>
      </c>
      <c r="R416" s="149" t="e">
        <f t="shared" si="47"/>
        <v>#N/A</v>
      </c>
      <c r="S416" s="148" t="str">
        <f>'E-2'!J418</f>
        <v>--</v>
      </c>
      <c r="T416" s="261" t="e">
        <f>VLOOKUP($B416,'CU-Acute-RBC-2024'!$B$5:$K$265,5,FALSE)</f>
        <v>#N/A</v>
      </c>
      <c r="U416" s="149" t="e">
        <f t="shared" si="48"/>
        <v>#N/A</v>
      </c>
    </row>
    <row r="417" spans="2:21">
      <c r="B417" s="239" t="str">
        <f>IF('E-2'!D419="Y",'E-2'!B419,"--")</f>
        <v>--</v>
      </c>
      <c r="C417" s="175" t="str">
        <f>IF('E-2'!D419="Y",'E-2'!C419,"--")</f>
        <v>--</v>
      </c>
      <c r="D417" s="240" t="str">
        <f>IF('E-2'!D419="Y",'E-2'!D419,"--")</f>
        <v>--</v>
      </c>
      <c r="E417" s="240" t="e">
        <f t="shared" si="42"/>
        <v>#N/A</v>
      </c>
      <c r="F417" s="233" t="str">
        <f>'E-2'!G419</f>
        <v>--</v>
      </c>
      <c r="G417" s="241" t="e">
        <f>VLOOKUP($B417,'CU-VI-RBC-2025'!$B$7:$J$390,3,FALSE)</f>
        <v>#N/A</v>
      </c>
      <c r="H417" s="234" t="e">
        <f t="shared" si="43"/>
        <v>#N/A</v>
      </c>
      <c r="I417" s="241" t="e">
        <f>VLOOKUP($B417,'CU-VI-RBC-2025'!$B$7:$J$390,4,FALSE)</f>
        <v>#N/A</v>
      </c>
      <c r="J417" s="150" t="e">
        <f t="shared" si="44"/>
        <v>#N/A</v>
      </c>
      <c r="K417" s="148" t="str">
        <f>'E-2'!I419</f>
        <v>--</v>
      </c>
      <c r="L417" s="241" t="e">
        <f>VLOOKUP($B417,'CU-VI-RBC-2025'!$B$7:$J$390,8,FALSE)</f>
        <v>#N/A</v>
      </c>
      <c r="M417" s="235" t="e">
        <f t="shared" si="45"/>
        <v>#N/A</v>
      </c>
      <c r="N417" s="241" t="e">
        <f>VLOOKUP($B417,'CU-VI-RBC-2025'!$B$7:$J$390,9,FALSE)</f>
        <v>#N/A</v>
      </c>
      <c r="O417" s="150" t="e">
        <f t="shared" si="46"/>
        <v>#N/A</v>
      </c>
      <c r="P417" s="232" t="str">
        <f>'E-2'!J419</f>
        <v>--</v>
      </c>
      <c r="Q417" s="261" t="e">
        <f>VLOOKUP($B417,'CU-Acute-RBC-2024'!$B$5:$K$265,3,FALSE)</f>
        <v>#N/A</v>
      </c>
      <c r="R417" s="149" t="e">
        <f t="shared" si="47"/>
        <v>#N/A</v>
      </c>
      <c r="S417" s="148" t="str">
        <f>'E-2'!J419</f>
        <v>--</v>
      </c>
      <c r="T417" s="261" t="e">
        <f>VLOOKUP($B417,'CU-Acute-RBC-2024'!$B$5:$K$265,5,FALSE)</f>
        <v>#N/A</v>
      </c>
      <c r="U417" s="149" t="e">
        <f t="shared" si="48"/>
        <v>#N/A</v>
      </c>
    </row>
    <row r="418" spans="2:21">
      <c r="B418" s="239" t="str">
        <f>IF('E-2'!D420="Y",'E-2'!B420,"--")</f>
        <v>--</v>
      </c>
      <c r="C418" s="175" t="str">
        <f>IF('E-2'!D420="Y",'E-2'!C420,"--")</f>
        <v>--</v>
      </c>
      <c r="D418" s="240" t="str">
        <f>IF('E-2'!D420="Y",'E-2'!D420,"--")</f>
        <v>--</v>
      </c>
      <c r="E418" s="240" t="e">
        <f t="shared" si="42"/>
        <v>#N/A</v>
      </c>
      <c r="F418" s="233" t="str">
        <f>'E-2'!G420</f>
        <v>--</v>
      </c>
      <c r="G418" s="241" t="e">
        <f>VLOOKUP($B418,'CU-VI-RBC-2025'!$B$7:$J$390,3,FALSE)</f>
        <v>#N/A</v>
      </c>
      <c r="H418" s="234" t="e">
        <f t="shared" si="43"/>
        <v>#N/A</v>
      </c>
      <c r="I418" s="241" t="e">
        <f>VLOOKUP($B418,'CU-VI-RBC-2025'!$B$7:$J$390,4,FALSE)</f>
        <v>#N/A</v>
      </c>
      <c r="J418" s="150" t="e">
        <f t="shared" si="44"/>
        <v>#N/A</v>
      </c>
      <c r="K418" s="148" t="str">
        <f>'E-2'!I420</f>
        <v>--</v>
      </c>
      <c r="L418" s="241" t="e">
        <f>VLOOKUP($B418,'CU-VI-RBC-2025'!$B$7:$J$390,8,FALSE)</f>
        <v>#N/A</v>
      </c>
      <c r="M418" s="235" t="e">
        <f t="shared" si="45"/>
        <v>#N/A</v>
      </c>
      <c r="N418" s="241" t="e">
        <f>VLOOKUP($B418,'CU-VI-RBC-2025'!$B$7:$J$390,9,FALSE)</f>
        <v>#N/A</v>
      </c>
      <c r="O418" s="150" t="e">
        <f t="shared" si="46"/>
        <v>#N/A</v>
      </c>
      <c r="P418" s="232" t="str">
        <f>'E-2'!J420</f>
        <v>--</v>
      </c>
      <c r="Q418" s="261" t="e">
        <f>VLOOKUP($B418,'CU-Acute-RBC-2024'!$B$5:$K$265,3,FALSE)</f>
        <v>#N/A</v>
      </c>
      <c r="R418" s="149" t="e">
        <f t="shared" si="47"/>
        <v>#N/A</v>
      </c>
      <c r="S418" s="148" t="str">
        <f>'E-2'!J420</f>
        <v>--</v>
      </c>
      <c r="T418" s="261" t="e">
        <f>VLOOKUP($B418,'CU-Acute-RBC-2024'!$B$5:$K$265,5,FALSE)</f>
        <v>#N/A</v>
      </c>
      <c r="U418" s="149" t="e">
        <f t="shared" si="48"/>
        <v>#N/A</v>
      </c>
    </row>
    <row r="419" spans="2:21">
      <c r="B419" s="239" t="str">
        <f>IF('E-2'!D421="Y",'E-2'!B421,"--")</f>
        <v>--</v>
      </c>
      <c r="C419" s="175" t="str">
        <f>IF('E-2'!D421="Y",'E-2'!C421,"--")</f>
        <v>--</v>
      </c>
      <c r="D419" s="240" t="str">
        <f>IF('E-2'!D421="Y",'E-2'!D421,"--")</f>
        <v>--</v>
      </c>
      <c r="E419" s="240" t="e">
        <f t="shared" si="42"/>
        <v>#N/A</v>
      </c>
      <c r="F419" s="233" t="str">
        <f>'E-2'!G421</f>
        <v>--</v>
      </c>
      <c r="G419" s="241" t="e">
        <f>VLOOKUP($B419,'CU-VI-RBC-2025'!$B$7:$J$390,3,FALSE)</f>
        <v>#N/A</v>
      </c>
      <c r="H419" s="234" t="e">
        <f t="shared" si="43"/>
        <v>#N/A</v>
      </c>
      <c r="I419" s="241" t="e">
        <f>VLOOKUP($B419,'CU-VI-RBC-2025'!$B$7:$J$390,4,FALSE)</f>
        <v>#N/A</v>
      </c>
      <c r="J419" s="150" t="e">
        <f t="shared" si="44"/>
        <v>#N/A</v>
      </c>
      <c r="K419" s="148" t="str">
        <f>'E-2'!I421</f>
        <v>--</v>
      </c>
      <c r="L419" s="241" t="e">
        <f>VLOOKUP($B419,'CU-VI-RBC-2025'!$B$7:$J$390,8,FALSE)</f>
        <v>#N/A</v>
      </c>
      <c r="M419" s="235" t="e">
        <f t="shared" si="45"/>
        <v>#N/A</v>
      </c>
      <c r="N419" s="241" t="e">
        <f>VLOOKUP($B419,'CU-VI-RBC-2025'!$B$7:$J$390,9,FALSE)</f>
        <v>#N/A</v>
      </c>
      <c r="O419" s="150" t="e">
        <f t="shared" si="46"/>
        <v>#N/A</v>
      </c>
      <c r="P419" s="232" t="str">
        <f>'E-2'!J421</f>
        <v>--</v>
      </c>
      <c r="Q419" s="261" t="e">
        <f>VLOOKUP($B419,'CU-Acute-RBC-2024'!$B$5:$K$265,3,FALSE)</f>
        <v>#N/A</v>
      </c>
      <c r="R419" s="149" t="e">
        <f t="shared" si="47"/>
        <v>#N/A</v>
      </c>
      <c r="S419" s="148" t="str">
        <f>'E-2'!J421</f>
        <v>--</v>
      </c>
      <c r="T419" s="261" t="e">
        <f>VLOOKUP($B419,'CU-Acute-RBC-2024'!$B$5:$K$265,5,FALSE)</f>
        <v>#N/A</v>
      </c>
      <c r="U419" s="149" t="e">
        <f t="shared" si="48"/>
        <v>#N/A</v>
      </c>
    </row>
    <row r="420" spans="2:21">
      <c r="B420" s="239" t="str">
        <f>IF('E-2'!D422="Y",'E-2'!B422,"--")</f>
        <v>--</v>
      </c>
      <c r="C420" s="175" t="str">
        <f>IF('E-2'!D422="Y",'E-2'!C422,"--")</f>
        <v>--</v>
      </c>
      <c r="D420" s="240" t="str">
        <f>IF('E-2'!D422="Y",'E-2'!D422,"--")</f>
        <v>--</v>
      </c>
      <c r="E420" s="240" t="e">
        <f t="shared" si="42"/>
        <v>#N/A</v>
      </c>
      <c r="F420" s="233" t="str">
        <f>'E-2'!G422</f>
        <v>--</v>
      </c>
      <c r="G420" s="241" t="e">
        <f>VLOOKUP($B420,'CU-VI-RBC-2025'!$B$7:$J$390,3,FALSE)</f>
        <v>#N/A</v>
      </c>
      <c r="H420" s="234" t="e">
        <f t="shared" si="43"/>
        <v>#N/A</v>
      </c>
      <c r="I420" s="241" t="e">
        <f>VLOOKUP($B420,'CU-VI-RBC-2025'!$B$7:$J$390,4,FALSE)</f>
        <v>#N/A</v>
      </c>
      <c r="J420" s="150" t="e">
        <f t="shared" si="44"/>
        <v>#N/A</v>
      </c>
      <c r="K420" s="148" t="str">
        <f>'E-2'!I422</f>
        <v>--</v>
      </c>
      <c r="L420" s="241" t="e">
        <f>VLOOKUP($B420,'CU-VI-RBC-2025'!$B$7:$J$390,8,FALSE)</f>
        <v>#N/A</v>
      </c>
      <c r="M420" s="235" t="e">
        <f t="shared" si="45"/>
        <v>#N/A</v>
      </c>
      <c r="N420" s="241" t="e">
        <f>VLOOKUP($B420,'CU-VI-RBC-2025'!$B$7:$J$390,9,FALSE)</f>
        <v>#N/A</v>
      </c>
      <c r="O420" s="150" t="e">
        <f t="shared" si="46"/>
        <v>#N/A</v>
      </c>
      <c r="P420" s="232" t="str">
        <f>'E-2'!J422</f>
        <v>--</v>
      </c>
      <c r="Q420" s="261" t="e">
        <f>VLOOKUP($B420,'CU-Acute-RBC-2024'!$B$5:$K$265,3,FALSE)</f>
        <v>#N/A</v>
      </c>
      <c r="R420" s="149" t="e">
        <f t="shared" si="47"/>
        <v>#N/A</v>
      </c>
      <c r="S420" s="148" t="str">
        <f>'E-2'!J422</f>
        <v>--</v>
      </c>
      <c r="T420" s="261" t="e">
        <f>VLOOKUP($B420,'CU-Acute-RBC-2024'!$B$5:$K$265,5,FALSE)</f>
        <v>#N/A</v>
      </c>
      <c r="U420" s="149" t="e">
        <f t="shared" si="48"/>
        <v>#N/A</v>
      </c>
    </row>
    <row r="421" spans="2:21">
      <c r="B421" s="239" t="str">
        <f>IF('E-2'!D423="Y",'E-2'!B423,"--")</f>
        <v>--</v>
      </c>
      <c r="C421" s="175" t="str">
        <f>IF('E-2'!D423="Y",'E-2'!C423,"--")</f>
        <v>--</v>
      </c>
      <c r="D421" s="240" t="str">
        <f>IF('E-2'!D423="Y",'E-2'!D423,"--")</f>
        <v>--</v>
      </c>
      <c r="E421" s="240" t="e">
        <f t="shared" si="42"/>
        <v>#N/A</v>
      </c>
      <c r="F421" s="233" t="str">
        <f>'E-2'!G423</f>
        <v>--</v>
      </c>
      <c r="G421" s="241" t="e">
        <f>VLOOKUP($B421,'CU-VI-RBC-2025'!$B$7:$J$390,3,FALSE)</f>
        <v>#N/A</v>
      </c>
      <c r="H421" s="234" t="e">
        <f t="shared" si="43"/>
        <v>#N/A</v>
      </c>
      <c r="I421" s="241" t="e">
        <f>VLOOKUP($B421,'CU-VI-RBC-2025'!$B$7:$J$390,4,FALSE)</f>
        <v>#N/A</v>
      </c>
      <c r="J421" s="150" t="e">
        <f t="shared" si="44"/>
        <v>#N/A</v>
      </c>
      <c r="K421" s="148" t="str">
        <f>'E-2'!I423</f>
        <v>--</v>
      </c>
      <c r="L421" s="241" t="e">
        <f>VLOOKUP($B421,'CU-VI-RBC-2025'!$B$7:$J$390,8,FALSE)</f>
        <v>#N/A</v>
      </c>
      <c r="M421" s="235" t="e">
        <f t="shared" si="45"/>
        <v>#N/A</v>
      </c>
      <c r="N421" s="241" t="e">
        <f>VLOOKUP($B421,'CU-VI-RBC-2025'!$B$7:$J$390,9,FALSE)</f>
        <v>#N/A</v>
      </c>
      <c r="O421" s="150" t="e">
        <f t="shared" si="46"/>
        <v>#N/A</v>
      </c>
      <c r="P421" s="232" t="str">
        <f>'E-2'!J423</f>
        <v>--</v>
      </c>
      <c r="Q421" s="261" t="e">
        <f>VLOOKUP($B421,'CU-Acute-RBC-2024'!$B$5:$K$265,3,FALSE)</f>
        <v>#N/A</v>
      </c>
      <c r="R421" s="149" t="e">
        <f t="shared" si="47"/>
        <v>#N/A</v>
      </c>
      <c r="S421" s="148" t="str">
        <f>'E-2'!J423</f>
        <v>--</v>
      </c>
      <c r="T421" s="261" t="e">
        <f>VLOOKUP($B421,'CU-Acute-RBC-2024'!$B$5:$K$265,5,FALSE)</f>
        <v>#N/A</v>
      </c>
      <c r="U421" s="149" t="e">
        <f t="shared" si="48"/>
        <v>#N/A</v>
      </c>
    </row>
    <row r="422" spans="2:21">
      <c r="B422" s="239" t="str">
        <f>IF('E-2'!D424="Y",'E-2'!B424,"--")</f>
        <v>--</v>
      </c>
      <c r="C422" s="175" t="str">
        <f>IF('E-2'!D424="Y",'E-2'!C424,"--")</f>
        <v>--</v>
      </c>
      <c r="D422" s="240" t="str">
        <f>IF('E-2'!D424="Y",'E-2'!D424,"--")</f>
        <v>--</v>
      </c>
      <c r="E422" s="240" t="e">
        <f t="shared" si="42"/>
        <v>#N/A</v>
      </c>
      <c r="F422" s="233" t="str">
        <f>'E-2'!G424</f>
        <v>--</v>
      </c>
      <c r="G422" s="241" t="e">
        <f>VLOOKUP($B422,'CU-VI-RBC-2025'!$B$7:$J$390,3,FALSE)</f>
        <v>#N/A</v>
      </c>
      <c r="H422" s="234" t="e">
        <f t="shared" si="43"/>
        <v>#N/A</v>
      </c>
      <c r="I422" s="241" t="e">
        <f>VLOOKUP($B422,'CU-VI-RBC-2025'!$B$7:$J$390,4,FALSE)</f>
        <v>#N/A</v>
      </c>
      <c r="J422" s="150" t="e">
        <f t="shared" si="44"/>
        <v>#N/A</v>
      </c>
      <c r="K422" s="148" t="str">
        <f>'E-2'!I424</f>
        <v>--</v>
      </c>
      <c r="L422" s="241" t="e">
        <f>VLOOKUP($B422,'CU-VI-RBC-2025'!$B$7:$J$390,8,FALSE)</f>
        <v>#N/A</v>
      </c>
      <c r="M422" s="235" t="e">
        <f t="shared" si="45"/>
        <v>#N/A</v>
      </c>
      <c r="N422" s="241" t="e">
        <f>VLOOKUP($B422,'CU-VI-RBC-2025'!$B$7:$J$390,9,FALSE)</f>
        <v>#N/A</v>
      </c>
      <c r="O422" s="150" t="e">
        <f t="shared" si="46"/>
        <v>#N/A</v>
      </c>
      <c r="P422" s="232" t="str">
        <f>'E-2'!J424</f>
        <v>--</v>
      </c>
      <c r="Q422" s="261" t="e">
        <f>VLOOKUP($B422,'CU-Acute-RBC-2024'!$B$5:$K$265,3,FALSE)</f>
        <v>#N/A</v>
      </c>
      <c r="R422" s="149" t="e">
        <f t="shared" si="47"/>
        <v>#N/A</v>
      </c>
      <c r="S422" s="148" t="str">
        <f>'E-2'!J424</f>
        <v>--</v>
      </c>
      <c r="T422" s="261" t="e">
        <f>VLOOKUP($B422,'CU-Acute-RBC-2024'!$B$5:$K$265,5,FALSE)</f>
        <v>#N/A</v>
      </c>
      <c r="U422" s="149" t="e">
        <f t="shared" si="48"/>
        <v>#N/A</v>
      </c>
    </row>
    <row r="423" spans="2:21">
      <c r="B423" s="239" t="str">
        <f>IF('E-2'!D425="Y",'E-2'!B425,"--")</f>
        <v>--</v>
      </c>
      <c r="C423" s="175" t="str">
        <f>IF('E-2'!D425="Y",'E-2'!C425,"--")</f>
        <v>--</v>
      </c>
      <c r="D423" s="240" t="str">
        <f>IF('E-2'!D425="Y",'E-2'!D425,"--")</f>
        <v>--</v>
      </c>
      <c r="E423" s="240" t="e">
        <f t="shared" si="42"/>
        <v>#N/A</v>
      </c>
      <c r="F423" s="233" t="str">
        <f>'E-2'!G425</f>
        <v>--</v>
      </c>
      <c r="G423" s="241" t="e">
        <f>VLOOKUP($B423,'CU-VI-RBC-2025'!$B$7:$J$390,3,FALSE)</f>
        <v>#N/A</v>
      </c>
      <c r="H423" s="234" t="e">
        <f t="shared" si="43"/>
        <v>#N/A</v>
      </c>
      <c r="I423" s="241" t="e">
        <f>VLOOKUP($B423,'CU-VI-RBC-2025'!$B$7:$J$390,4,FALSE)</f>
        <v>#N/A</v>
      </c>
      <c r="J423" s="150" t="e">
        <f t="shared" si="44"/>
        <v>#N/A</v>
      </c>
      <c r="K423" s="148" t="str">
        <f>'E-2'!I425</f>
        <v>--</v>
      </c>
      <c r="L423" s="241" t="e">
        <f>VLOOKUP($B423,'CU-VI-RBC-2025'!$B$7:$J$390,8,FALSE)</f>
        <v>#N/A</v>
      </c>
      <c r="M423" s="235" t="e">
        <f t="shared" si="45"/>
        <v>#N/A</v>
      </c>
      <c r="N423" s="241" t="e">
        <f>VLOOKUP($B423,'CU-VI-RBC-2025'!$B$7:$J$390,9,FALSE)</f>
        <v>#N/A</v>
      </c>
      <c r="O423" s="150" t="e">
        <f t="shared" si="46"/>
        <v>#N/A</v>
      </c>
      <c r="P423" s="232" t="str">
        <f>'E-2'!J425</f>
        <v>--</v>
      </c>
      <c r="Q423" s="261" t="e">
        <f>VLOOKUP($B423,'CU-Acute-RBC-2024'!$B$5:$K$265,3,FALSE)</f>
        <v>#N/A</v>
      </c>
      <c r="R423" s="149" t="e">
        <f t="shared" si="47"/>
        <v>#N/A</v>
      </c>
      <c r="S423" s="148" t="str">
        <f>'E-2'!J425</f>
        <v>--</v>
      </c>
      <c r="T423" s="261" t="e">
        <f>VLOOKUP($B423,'CU-Acute-RBC-2024'!$B$5:$K$265,5,FALSE)</f>
        <v>#N/A</v>
      </c>
      <c r="U423" s="149" t="e">
        <f t="shared" si="48"/>
        <v>#N/A</v>
      </c>
    </row>
    <row r="424" spans="2:21">
      <c r="B424" s="239" t="str">
        <f>IF('E-2'!D426="Y",'E-2'!B426,"--")</f>
        <v>--</v>
      </c>
      <c r="C424" s="175" t="str">
        <f>IF('E-2'!D426="Y",'E-2'!C426,"--")</f>
        <v>--</v>
      </c>
      <c r="D424" s="240" t="str">
        <f>IF('E-2'!D426="Y",'E-2'!D426,"--")</f>
        <v>--</v>
      </c>
      <c r="E424" s="240" t="e">
        <f t="shared" si="42"/>
        <v>#N/A</v>
      </c>
      <c r="F424" s="233" t="str">
        <f>'E-2'!G426</f>
        <v>--</v>
      </c>
      <c r="G424" s="241" t="e">
        <f>VLOOKUP($B424,'CU-VI-RBC-2025'!$B$7:$J$390,3,FALSE)</f>
        <v>#N/A</v>
      </c>
      <c r="H424" s="234" t="e">
        <f t="shared" si="43"/>
        <v>#N/A</v>
      </c>
      <c r="I424" s="241" t="e">
        <f>VLOOKUP($B424,'CU-VI-RBC-2025'!$B$7:$J$390,4,FALSE)</f>
        <v>#N/A</v>
      </c>
      <c r="J424" s="150" t="e">
        <f t="shared" si="44"/>
        <v>#N/A</v>
      </c>
      <c r="K424" s="148" t="str">
        <f>'E-2'!I426</f>
        <v>--</v>
      </c>
      <c r="L424" s="241" t="e">
        <f>VLOOKUP($B424,'CU-VI-RBC-2025'!$B$7:$J$390,8,FALSE)</f>
        <v>#N/A</v>
      </c>
      <c r="M424" s="235" t="e">
        <f t="shared" si="45"/>
        <v>#N/A</v>
      </c>
      <c r="N424" s="241" t="e">
        <f>VLOOKUP($B424,'CU-VI-RBC-2025'!$B$7:$J$390,9,FALSE)</f>
        <v>#N/A</v>
      </c>
      <c r="O424" s="150" t="e">
        <f t="shared" si="46"/>
        <v>#N/A</v>
      </c>
      <c r="P424" s="232" t="str">
        <f>'E-2'!J426</f>
        <v>--</v>
      </c>
      <c r="Q424" s="261" t="e">
        <f>VLOOKUP($B424,'CU-Acute-RBC-2024'!$B$5:$K$265,3,FALSE)</f>
        <v>#N/A</v>
      </c>
      <c r="R424" s="149" t="e">
        <f t="shared" si="47"/>
        <v>#N/A</v>
      </c>
      <c r="S424" s="148" t="str">
        <f>'E-2'!J426</f>
        <v>--</v>
      </c>
      <c r="T424" s="261" t="e">
        <f>VLOOKUP($B424,'CU-Acute-RBC-2024'!$B$5:$K$265,5,FALSE)</f>
        <v>#N/A</v>
      </c>
      <c r="U424" s="149" t="e">
        <f t="shared" si="48"/>
        <v>#N/A</v>
      </c>
    </row>
    <row r="425" spans="2:21">
      <c r="B425" s="239" t="str">
        <f>IF('E-2'!D427="Y",'E-2'!B427,"--")</f>
        <v>--</v>
      </c>
      <c r="C425" s="175" t="str">
        <f>IF('E-2'!D427="Y",'E-2'!C427,"--")</f>
        <v>--</v>
      </c>
      <c r="D425" s="240" t="str">
        <f>IF('E-2'!D427="Y",'E-2'!D427,"--")</f>
        <v>--</v>
      </c>
      <c r="E425" s="240" t="e">
        <f t="shared" si="42"/>
        <v>#N/A</v>
      </c>
      <c r="F425" s="233" t="str">
        <f>'E-2'!G427</f>
        <v>--</v>
      </c>
      <c r="G425" s="241" t="e">
        <f>VLOOKUP($B425,'CU-VI-RBC-2025'!$B$7:$J$390,3,FALSE)</f>
        <v>#N/A</v>
      </c>
      <c r="H425" s="234" t="e">
        <f t="shared" si="43"/>
        <v>#N/A</v>
      </c>
      <c r="I425" s="241" t="e">
        <f>VLOOKUP($B425,'CU-VI-RBC-2025'!$B$7:$J$390,4,FALSE)</f>
        <v>#N/A</v>
      </c>
      <c r="J425" s="150" t="e">
        <f t="shared" si="44"/>
        <v>#N/A</v>
      </c>
      <c r="K425" s="148" t="str">
        <f>'E-2'!I427</f>
        <v>--</v>
      </c>
      <c r="L425" s="241" t="e">
        <f>VLOOKUP($B425,'CU-VI-RBC-2025'!$B$7:$J$390,8,FALSE)</f>
        <v>#N/A</v>
      </c>
      <c r="M425" s="235" t="e">
        <f t="shared" si="45"/>
        <v>#N/A</v>
      </c>
      <c r="N425" s="241" t="e">
        <f>VLOOKUP($B425,'CU-VI-RBC-2025'!$B$7:$J$390,9,FALSE)</f>
        <v>#N/A</v>
      </c>
      <c r="O425" s="150" t="e">
        <f t="shared" si="46"/>
        <v>#N/A</v>
      </c>
      <c r="P425" s="232" t="str">
        <f>'E-2'!J427</f>
        <v>--</v>
      </c>
      <c r="Q425" s="261" t="e">
        <f>VLOOKUP($B425,'CU-Acute-RBC-2024'!$B$5:$K$265,3,FALSE)</f>
        <v>#N/A</v>
      </c>
      <c r="R425" s="149" t="e">
        <f t="shared" si="47"/>
        <v>#N/A</v>
      </c>
      <c r="S425" s="148" t="str">
        <f>'E-2'!J427</f>
        <v>--</v>
      </c>
      <c r="T425" s="261" t="e">
        <f>VLOOKUP($B425,'CU-Acute-RBC-2024'!$B$5:$K$265,5,FALSE)</f>
        <v>#N/A</v>
      </c>
      <c r="U425" s="149" t="e">
        <f t="shared" si="48"/>
        <v>#N/A</v>
      </c>
    </row>
    <row r="426" spans="2:21">
      <c r="B426" s="239" t="str">
        <f>IF('E-2'!D428="Y",'E-2'!B428,"--")</f>
        <v>--</v>
      </c>
      <c r="C426" s="175" t="str">
        <f>IF('E-2'!D428="Y",'E-2'!C428,"--")</f>
        <v>--</v>
      </c>
      <c r="D426" s="240" t="str">
        <f>IF('E-2'!D428="Y",'E-2'!D428,"--")</f>
        <v>--</v>
      </c>
      <c r="E426" s="240" t="e">
        <f t="shared" si="42"/>
        <v>#N/A</v>
      </c>
      <c r="F426" s="233" t="str">
        <f>'E-2'!G428</f>
        <v>--</v>
      </c>
      <c r="G426" s="241" t="e">
        <f>VLOOKUP($B426,'CU-VI-RBC-2025'!$B$7:$J$390,3,FALSE)</f>
        <v>#N/A</v>
      </c>
      <c r="H426" s="234" t="e">
        <f t="shared" si="43"/>
        <v>#N/A</v>
      </c>
      <c r="I426" s="241" t="e">
        <f>VLOOKUP($B426,'CU-VI-RBC-2025'!$B$7:$J$390,4,FALSE)</f>
        <v>#N/A</v>
      </c>
      <c r="J426" s="150" t="e">
        <f t="shared" si="44"/>
        <v>#N/A</v>
      </c>
      <c r="K426" s="148" t="str">
        <f>'E-2'!I428</f>
        <v>--</v>
      </c>
      <c r="L426" s="241" t="e">
        <f>VLOOKUP($B426,'CU-VI-RBC-2025'!$B$7:$J$390,8,FALSE)</f>
        <v>#N/A</v>
      </c>
      <c r="M426" s="235" t="e">
        <f t="shared" si="45"/>
        <v>#N/A</v>
      </c>
      <c r="N426" s="241" t="e">
        <f>VLOOKUP($B426,'CU-VI-RBC-2025'!$B$7:$J$390,9,FALSE)</f>
        <v>#N/A</v>
      </c>
      <c r="O426" s="150" t="e">
        <f t="shared" si="46"/>
        <v>#N/A</v>
      </c>
      <c r="P426" s="232" t="str">
        <f>'E-2'!J428</f>
        <v>--</v>
      </c>
      <c r="Q426" s="261" t="e">
        <f>VLOOKUP($B426,'CU-Acute-RBC-2024'!$B$5:$K$265,3,FALSE)</f>
        <v>#N/A</v>
      </c>
      <c r="R426" s="149" t="e">
        <f t="shared" si="47"/>
        <v>#N/A</v>
      </c>
      <c r="S426" s="148" t="str">
        <f>'E-2'!J428</f>
        <v>--</v>
      </c>
      <c r="T426" s="261" t="e">
        <f>VLOOKUP($B426,'CU-Acute-RBC-2024'!$B$5:$K$265,5,FALSE)</f>
        <v>#N/A</v>
      </c>
      <c r="U426" s="149" t="e">
        <f t="shared" si="48"/>
        <v>#N/A</v>
      </c>
    </row>
    <row r="427" spans="2:21">
      <c r="B427" s="239" t="str">
        <f>IF('E-2'!D429="Y",'E-2'!B429,"--")</f>
        <v>--</v>
      </c>
      <c r="C427" s="175" t="str">
        <f>IF('E-2'!D429="Y",'E-2'!C429,"--")</f>
        <v>--</v>
      </c>
      <c r="D427" s="240" t="str">
        <f>IF('E-2'!D429="Y",'E-2'!D429,"--")</f>
        <v>--</v>
      </c>
      <c r="E427" s="240" t="e">
        <f t="shared" si="42"/>
        <v>#N/A</v>
      </c>
      <c r="F427" s="233" t="str">
        <f>'E-2'!G429</f>
        <v>--</v>
      </c>
      <c r="G427" s="241" t="e">
        <f>VLOOKUP($B427,'CU-VI-RBC-2025'!$B$7:$J$390,3,FALSE)</f>
        <v>#N/A</v>
      </c>
      <c r="H427" s="234" t="e">
        <f t="shared" si="43"/>
        <v>#N/A</v>
      </c>
      <c r="I427" s="241" t="e">
        <f>VLOOKUP($B427,'CU-VI-RBC-2025'!$B$7:$J$390,4,FALSE)</f>
        <v>#N/A</v>
      </c>
      <c r="J427" s="150" t="e">
        <f t="shared" si="44"/>
        <v>#N/A</v>
      </c>
      <c r="K427" s="148" t="str">
        <f>'E-2'!I429</f>
        <v>--</v>
      </c>
      <c r="L427" s="241" t="e">
        <f>VLOOKUP($B427,'CU-VI-RBC-2025'!$B$7:$J$390,8,FALSE)</f>
        <v>#N/A</v>
      </c>
      <c r="M427" s="235" t="e">
        <f t="shared" si="45"/>
        <v>#N/A</v>
      </c>
      <c r="N427" s="241" t="e">
        <f>VLOOKUP($B427,'CU-VI-RBC-2025'!$B$7:$J$390,9,FALSE)</f>
        <v>#N/A</v>
      </c>
      <c r="O427" s="150" t="e">
        <f t="shared" si="46"/>
        <v>#N/A</v>
      </c>
      <c r="P427" s="232" t="str">
        <f>'E-2'!J429</f>
        <v>--</v>
      </c>
      <c r="Q427" s="261" t="e">
        <f>VLOOKUP($B427,'CU-Acute-RBC-2024'!$B$5:$K$265,3,FALSE)</f>
        <v>#N/A</v>
      </c>
      <c r="R427" s="149" t="e">
        <f t="shared" si="47"/>
        <v>#N/A</v>
      </c>
      <c r="S427" s="148" t="str">
        <f>'E-2'!J429</f>
        <v>--</v>
      </c>
      <c r="T427" s="261" t="e">
        <f>VLOOKUP($B427,'CU-Acute-RBC-2024'!$B$5:$K$265,5,FALSE)</f>
        <v>#N/A</v>
      </c>
      <c r="U427" s="149" t="e">
        <f t="shared" si="48"/>
        <v>#N/A</v>
      </c>
    </row>
    <row r="428" spans="2:21">
      <c r="B428" s="239" t="str">
        <f>IF('E-2'!D430="Y",'E-2'!B430,"--")</f>
        <v>--</v>
      </c>
      <c r="C428" s="175" t="str">
        <f>IF('E-2'!D430="Y",'E-2'!C430,"--")</f>
        <v>--</v>
      </c>
      <c r="D428" s="240" t="str">
        <f>IF('E-2'!D430="Y",'E-2'!D430,"--")</f>
        <v>--</v>
      </c>
      <c r="E428" s="240" t="e">
        <f t="shared" si="42"/>
        <v>#N/A</v>
      </c>
      <c r="F428" s="233" t="str">
        <f>'E-2'!G430</f>
        <v>--</v>
      </c>
      <c r="G428" s="241" t="e">
        <f>VLOOKUP($B428,'CU-VI-RBC-2025'!$B$7:$J$390,3,FALSE)</f>
        <v>#N/A</v>
      </c>
      <c r="H428" s="234" t="e">
        <f t="shared" si="43"/>
        <v>#N/A</v>
      </c>
      <c r="I428" s="241" t="e">
        <f>VLOOKUP($B428,'CU-VI-RBC-2025'!$B$7:$J$390,4,FALSE)</f>
        <v>#N/A</v>
      </c>
      <c r="J428" s="150" t="e">
        <f t="shared" si="44"/>
        <v>#N/A</v>
      </c>
      <c r="K428" s="148" t="str">
        <f>'E-2'!I430</f>
        <v>--</v>
      </c>
      <c r="L428" s="241" t="e">
        <f>VLOOKUP($B428,'CU-VI-RBC-2025'!$B$7:$J$390,8,FALSE)</f>
        <v>#N/A</v>
      </c>
      <c r="M428" s="235" t="e">
        <f t="shared" si="45"/>
        <v>#N/A</v>
      </c>
      <c r="N428" s="241" t="e">
        <f>VLOOKUP($B428,'CU-VI-RBC-2025'!$B$7:$J$390,9,FALSE)</f>
        <v>#N/A</v>
      </c>
      <c r="O428" s="150" t="e">
        <f t="shared" si="46"/>
        <v>#N/A</v>
      </c>
      <c r="P428" s="232" t="str">
        <f>'E-2'!J430</f>
        <v>--</v>
      </c>
      <c r="Q428" s="261" t="e">
        <f>VLOOKUP($B428,'CU-Acute-RBC-2024'!$B$5:$K$265,3,FALSE)</f>
        <v>#N/A</v>
      </c>
      <c r="R428" s="149" t="e">
        <f t="shared" si="47"/>
        <v>#N/A</v>
      </c>
      <c r="S428" s="148" t="str">
        <f>'E-2'!J430</f>
        <v>--</v>
      </c>
      <c r="T428" s="261" t="e">
        <f>VLOOKUP($B428,'CU-Acute-RBC-2024'!$B$5:$K$265,5,FALSE)</f>
        <v>#N/A</v>
      </c>
      <c r="U428" s="149" t="e">
        <f t="shared" si="48"/>
        <v>#N/A</v>
      </c>
    </row>
    <row r="429" spans="2:21">
      <c r="B429" s="239" t="str">
        <f>IF('E-2'!D431="Y",'E-2'!B431,"--")</f>
        <v>--</v>
      </c>
      <c r="C429" s="175" t="str">
        <f>IF('E-2'!D431="Y",'E-2'!C431,"--")</f>
        <v>--</v>
      </c>
      <c r="D429" s="240" t="str">
        <f>IF('E-2'!D431="Y",'E-2'!D431,"--")</f>
        <v>--</v>
      </c>
      <c r="E429" s="240" t="e">
        <f t="shared" si="42"/>
        <v>#N/A</v>
      </c>
      <c r="F429" s="233" t="str">
        <f>'E-2'!G431</f>
        <v>--</v>
      </c>
      <c r="G429" s="241" t="e">
        <f>VLOOKUP($B429,'CU-VI-RBC-2025'!$B$7:$J$390,3,FALSE)</f>
        <v>#N/A</v>
      </c>
      <c r="H429" s="234" t="e">
        <f t="shared" si="43"/>
        <v>#N/A</v>
      </c>
      <c r="I429" s="241" t="e">
        <f>VLOOKUP($B429,'CU-VI-RBC-2025'!$B$7:$J$390,4,FALSE)</f>
        <v>#N/A</v>
      </c>
      <c r="J429" s="150" t="e">
        <f t="shared" si="44"/>
        <v>#N/A</v>
      </c>
      <c r="K429" s="148" t="str">
        <f>'E-2'!I431</f>
        <v>--</v>
      </c>
      <c r="L429" s="241" t="e">
        <f>VLOOKUP($B429,'CU-VI-RBC-2025'!$B$7:$J$390,8,FALSE)</f>
        <v>#N/A</v>
      </c>
      <c r="M429" s="235" t="e">
        <f t="shared" si="45"/>
        <v>#N/A</v>
      </c>
      <c r="N429" s="241" t="e">
        <f>VLOOKUP($B429,'CU-VI-RBC-2025'!$B$7:$J$390,9,FALSE)</f>
        <v>#N/A</v>
      </c>
      <c r="O429" s="150" t="e">
        <f t="shared" si="46"/>
        <v>#N/A</v>
      </c>
      <c r="P429" s="232" t="str">
        <f>'E-2'!J431</f>
        <v>--</v>
      </c>
      <c r="Q429" s="261" t="e">
        <f>VLOOKUP($B429,'CU-Acute-RBC-2024'!$B$5:$K$265,3,FALSE)</f>
        <v>#N/A</v>
      </c>
      <c r="R429" s="149" t="e">
        <f t="shared" si="47"/>
        <v>#N/A</v>
      </c>
      <c r="S429" s="148" t="str">
        <f>'E-2'!J431</f>
        <v>--</v>
      </c>
      <c r="T429" s="261" t="e">
        <f>VLOOKUP($B429,'CU-Acute-RBC-2024'!$B$5:$K$265,5,FALSE)</f>
        <v>#N/A</v>
      </c>
      <c r="U429" s="149" t="e">
        <f t="shared" si="48"/>
        <v>#N/A</v>
      </c>
    </row>
    <row r="430" spans="2:21">
      <c r="B430" s="239" t="str">
        <f>IF('E-2'!D432="Y",'E-2'!B432,"--")</f>
        <v>--</v>
      </c>
      <c r="C430" s="175" t="str">
        <f>IF('E-2'!D432="Y",'E-2'!C432,"--")</f>
        <v>--</v>
      </c>
      <c r="D430" s="240" t="str">
        <f>IF('E-2'!D432="Y",'E-2'!D432,"--")</f>
        <v>--</v>
      </c>
      <c r="E430" s="240" t="e">
        <f t="shared" si="42"/>
        <v>#N/A</v>
      </c>
      <c r="F430" s="233" t="str">
        <f>'E-2'!G432</f>
        <v>--</v>
      </c>
      <c r="G430" s="241" t="e">
        <f>VLOOKUP($B430,'CU-VI-RBC-2025'!$B$7:$J$390,3,FALSE)</f>
        <v>#N/A</v>
      </c>
      <c r="H430" s="234" t="e">
        <f t="shared" si="43"/>
        <v>#N/A</v>
      </c>
      <c r="I430" s="241" t="e">
        <f>VLOOKUP($B430,'CU-VI-RBC-2025'!$B$7:$J$390,4,FALSE)</f>
        <v>#N/A</v>
      </c>
      <c r="J430" s="150" t="e">
        <f t="shared" si="44"/>
        <v>#N/A</v>
      </c>
      <c r="K430" s="148" t="str">
        <f>'E-2'!I432</f>
        <v>--</v>
      </c>
      <c r="L430" s="241" t="e">
        <f>VLOOKUP($B430,'CU-VI-RBC-2025'!$B$7:$J$390,8,FALSE)</f>
        <v>#N/A</v>
      </c>
      <c r="M430" s="235" t="e">
        <f t="shared" si="45"/>
        <v>#N/A</v>
      </c>
      <c r="N430" s="241" t="e">
        <f>VLOOKUP($B430,'CU-VI-RBC-2025'!$B$7:$J$390,9,FALSE)</f>
        <v>#N/A</v>
      </c>
      <c r="O430" s="150" t="e">
        <f t="shared" si="46"/>
        <v>#N/A</v>
      </c>
      <c r="P430" s="232" t="str">
        <f>'E-2'!J432</f>
        <v>--</v>
      </c>
      <c r="Q430" s="261" t="e">
        <f>VLOOKUP($B430,'CU-Acute-RBC-2024'!$B$5:$K$265,3,FALSE)</f>
        <v>#N/A</v>
      </c>
      <c r="R430" s="149" t="e">
        <f t="shared" si="47"/>
        <v>#N/A</v>
      </c>
      <c r="S430" s="148" t="str">
        <f>'E-2'!J432</f>
        <v>--</v>
      </c>
      <c r="T430" s="261" t="e">
        <f>VLOOKUP($B430,'CU-Acute-RBC-2024'!$B$5:$K$265,5,FALSE)</f>
        <v>#N/A</v>
      </c>
      <c r="U430" s="149" t="e">
        <f t="shared" si="48"/>
        <v>#N/A</v>
      </c>
    </row>
    <row r="431" spans="2:21">
      <c r="B431" s="239" t="str">
        <f>IF('E-2'!D433="Y",'E-2'!B433,"--")</f>
        <v>--</v>
      </c>
      <c r="C431" s="175" t="str">
        <f>IF('E-2'!D433="Y",'E-2'!C433,"--")</f>
        <v>--</v>
      </c>
      <c r="D431" s="240" t="str">
        <f>IF('E-2'!D433="Y",'E-2'!D433,"--")</f>
        <v>--</v>
      </c>
      <c r="E431" s="240" t="e">
        <f t="shared" si="42"/>
        <v>#N/A</v>
      </c>
      <c r="F431" s="233" t="str">
        <f>'E-2'!G433</f>
        <v>--</v>
      </c>
      <c r="G431" s="241" t="e">
        <f>VLOOKUP($B431,'CU-VI-RBC-2025'!$B$7:$J$390,3,FALSE)</f>
        <v>#N/A</v>
      </c>
      <c r="H431" s="234" t="e">
        <f t="shared" si="43"/>
        <v>#N/A</v>
      </c>
      <c r="I431" s="241" t="e">
        <f>VLOOKUP($B431,'CU-VI-RBC-2025'!$B$7:$J$390,4,FALSE)</f>
        <v>#N/A</v>
      </c>
      <c r="J431" s="150" t="e">
        <f t="shared" si="44"/>
        <v>#N/A</v>
      </c>
      <c r="K431" s="148" t="str">
        <f>'E-2'!I433</f>
        <v>--</v>
      </c>
      <c r="L431" s="241" t="e">
        <f>VLOOKUP($B431,'CU-VI-RBC-2025'!$B$7:$J$390,8,FALSE)</f>
        <v>#N/A</v>
      </c>
      <c r="M431" s="235" t="e">
        <f t="shared" si="45"/>
        <v>#N/A</v>
      </c>
      <c r="N431" s="241" t="e">
        <f>VLOOKUP($B431,'CU-VI-RBC-2025'!$B$7:$J$390,9,FALSE)</f>
        <v>#N/A</v>
      </c>
      <c r="O431" s="150" t="e">
        <f t="shared" si="46"/>
        <v>#N/A</v>
      </c>
      <c r="P431" s="232" t="str">
        <f>'E-2'!J433</f>
        <v>--</v>
      </c>
      <c r="Q431" s="261" t="e">
        <f>VLOOKUP($B431,'CU-Acute-RBC-2024'!$B$5:$K$265,3,FALSE)</f>
        <v>#N/A</v>
      </c>
      <c r="R431" s="149" t="e">
        <f t="shared" si="47"/>
        <v>#N/A</v>
      </c>
      <c r="S431" s="148" t="str">
        <f>'E-2'!J433</f>
        <v>--</v>
      </c>
      <c r="T431" s="261" t="e">
        <f>VLOOKUP($B431,'CU-Acute-RBC-2024'!$B$5:$K$265,5,FALSE)</f>
        <v>#N/A</v>
      </c>
      <c r="U431" s="149" t="e">
        <f t="shared" si="48"/>
        <v>#N/A</v>
      </c>
    </row>
    <row r="432" spans="2:21">
      <c r="B432" s="239" t="str">
        <f>IF('E-2'!D434="Y",'E-2'!B434,"--")</f>
        <v>--</v>
      </c>
      <c r="C432" s="175" t="str">
        <f>IF('E-2'!D434="Y",'E-2'!C434,"--")</f>
        <v>--</v>
      </c>
      <c r="D432" s="240" t="str">
        <f>IF('E-2'!D434="Y",'E-2'!D434,"--")</f>
        <v>--</v>
      </c>
      <c r="E432" s="240" t="e">
        <f t="shared" si="42"/>
        <v>#N/A</v>
      </c>
      <c r="F432" s="233" t="str">
        <f>'E-2'!G434</f>
        <v>--</v>
      </c>
      <c r="G432" s="241" t="e">
        <f>VLOOKUP($B432,'CU-VI-RBC-2025'!$B$7:$J$390,3,FALSE)</f>
        <v>#N/A</v>
      </c>
      <c r="H432" s="234" t="e">
        <f t="shared" si="43"/>
        <v>#N/A</v>
      </c>
      <c r="I432" s="241" t="e">
        <f>VLOOKUP($B432,'CU-VI-RBC-2025'!$B$7:$J$390,4,FALSE)</f>
        <v>#N/A</v>
      </c>
      <c r="J432" s="150" t="e">
        <f t="shared" si="44"/>
        <v>#N/A</v>
      </c>
      <c r="K432" s="148" t="str">
        <f>'E-2'!I434</f>
        <v>--</v>
      </c>
      <c r="L432" s="241" t="e">
        <f>VLOOKUP($B432,'CU-VI-RBC-2025'!$B$7:$J$390,8,FALSE)</f>
        <v>#N/A</v>
      </c>
      <c r="M432" s="235" t="e">
        <f t="shared" si="45"/>
        <v>#N/A</v>
      </c>
      <c r="N432" s="241" t="e">
        <f>VLOOKUP($B432,'CU-VI-RBC-2025'!$B$7:$J$390,9,FALSE)</f>
        <v>#N/A</v>
      </c>
      <c r="O432" s="150" t="e">
        <f t="shared" si="46"/>
        <v>#N/A</v>
      </c>
      <c r="P432" s="232" t="str">
        <f>'E-2'!J434</f>
        <v>--</v>
      </c>
      <c r="Q432" s="261" t="e">
        <f>VLOOKUP($B432,'CU-Acute-RBC-2024'!$B$5:$K$265,3,FALSE)</f>
        <v>#N/A</v>
      </c>
      <c r="R432" s="149" t="e">
        <f t="shared" si="47"/>
        <v>#N/A</v>
      </c>
      <c r="S432" s="148" t="str">
        <f>'E-2'!J434</f>
        <v>--</v>
      </c>
      <c r="T432" s="261" t="e">
        <f>VLOOKUP($B432,'CU-Acute-RBC-2024'!$B$5:$K$265,5,FALSE)</f>
        <v>#N/A</v>
      </c>
      <c r="U432" s="149" t="e">
        <f t="shared" si="48"/>
        <v>#N/A</v>
      </c>
    </row>
    <row r="433" spans="2:21">
      <c r="B433" s="239" t="str">
        <f>IF('E-2'!D435="Y",'E-2'!B435,"--")</f>
        <v>--</v>
      </c>
      <c r="C433" s="175" t="str">
        <f>IF('E-2'!D435="Y",'E-2'!C435,"--")</f>
        <v>--</v>
      </c>
      <c r="D433" s="240" t="str">
        <f>IF('E-2'!D435="Y",'E-2'!D435,"--")</f>
        <v>--</v>
      </c>
      <c r="E433" s="240" t="e">
        <f t="shared" si="42"/>
        <v>#N/A</v>
      </c>
      <c r="F433" s="233" t="str">
        <f>'E-2'!G435</f>
        <v>--</v>
      </c>
      <c r="G433" s="241" t="e">
        <f>VLOOKUP($B433,'CU-VI-RBC-2025'!$B$7:$J$390,3,FALSE)</f>
        <v>#N/A</v>
      </c>
      <c r="H433" s="234" t="e">
        <f t="shared" si="43"/>
        <v>#N/A</v>
      </c>
      <c r="I433" s="241" t="e">
        <f>VLOOKUP($B433,'CU-VI-RBC-2025'!$B$7:$J$390,4,FALSE)</f>
        <v>#N/A</v>
      </c>
      <c r="J433" s="150" t="e">
        <f t="shared" si="44"/>
        <v>#N/A</v>
      </c>
      <c r="K433" s="148" t="str">
        <f>'E-2'!I435</f>
        <v>--</v>
      </c>
      <c r="L433" s="241" t="e">
        <f>VLOOKUP($B433,'CU-VI-RBC-2025'!$B$7:$J$390,8,FALSE)</f>
        <v>#N/A</v>
      </c>
      <c r="M433" s="235" t="e">
        <f t="shared" si="45"/>
        <v>#N/A</v>
      </c>
      <c r="N433" s="241" t="e">
        <f>VLOOKUP($B433,'CU-VI-RBC-2025'!$B$7:$J$390,9,FALSE)</f>
        <v>#N/A</v>
      </c>
      <c r="O433" s="150" t="e">
        <f t="shared" si="46"/>
        <v>#N/A</v>
      </c>
      <c r="P433" s="232" t="str">
        <f>'E-2'!J435</f>
        <v>--</v>
      </c>
      <c r="Q433" s="261" t="e">
        <f>VLOOKUP($B433,'CU-Acute-RBC-2024'!$B$5:$K$265,3,FALSE)</f>
        <v>#N/A</v>
      </c>
      <c r="R433" s="149" t="e">
        <f t="shared" si="47"/>
        <v>#N/A</v>
      </c>
      <c r="S433" s="148" t="str">
        <f>'E-2'!J435</f>
        <v>--</v>
      </c>
      <c r="T433" s="261" t="e">
        <f>VLOOKUP($B433,'CU-Acute-RBC-2024'!$B$5:$K$265,5,FALSE)</f>
        <v>#N/A</v>
      </c>
      <c r="U433" s="149" t="e">
        <f t="shared" si="48"/>
        <v>#N/A</v>
      </c>
    </row>
    <row r="434" spans="2:21">
      <c r="B434" s="239" t="str">
        <f>IF('E-2'!D436="Y",'E-2'!B436,"--")</f>
        <v>--</v>
      </c>
      <c r="C434" s="175" t="str">
        <f>IF('E-2'!D436="Y",'E-2'!C436,"--")</f>
        <v>--</v>
      </c>
      <c r="D434" s="240" t="str">
        <f>IF('E-2'!D436="Y",'E-2'!D436,"--")</f>
        <v>--</v>
      </c>
      <c r="E434" s="240" t="e">
        <f t="shared" si="42"/>
        <v>#N/A</v>
      </c>
      <c r="F434" s="233" t="str">
        <f>'E-2'!G436</f>
        <v>--</v>
      </c>
      <c r="G434" s="241" t="e">
        <f>VLOOKUP($B434,'CU-VI-RBC-2025'!$B$7:$J$390,3,FALSE)</f>
        <v>#N/A</v>
      </c>
      <c r="H434" s="234" t="e">
        <f t="shared" si="43"/>
        <v>#N/A</v>
      </c>
      <c r="I434" s="241" t="e">
        <f>VLOOKUP($B434,'CU-VI-RBC-2025'!$B$7:$J$390,4,FALSE)</f>
        <v>#N/A</v>
      </c>
      <c r="J434" s="150" t="e">
        <f t="shared" si="44"/>
        <v>#N/A</v>
      </c>
      <c r="K434" s="148" t="str">
        <f>'E-2'!I436</f>
        <v>--</v>
      </c>
      <c r="L434" s="241" t="e">
        <f>VLOOKUP($B434,'CU-VI-RBC-2025'!$B$7:$J$390,8,FALSE)</f>
        <v>#N/A</v>
      </c>
      <c r="M434" s="235" t="e">
        <f t="shared" si="45"/>
        <v>#N/A</v>
      </c>
      <c r="N434" s="241" t="e">
        <f>VLOOKUP($B434,'CU-VI-RBC-2025'!$B$7:$J$390,9,FALSE)</f>
        <v>#N/A</v>
      </c>
      <c r="O434" s="150" t="e">
        <f t="shared" si="46"/>
        <v>#N/A</v>
      </c>
      <c r="P434" s="232" t="str">
        <f>'E-2'!J436</f>
        <v>--</v>
      </c>
      <c r="Q434" s="261" t="e">
        <f>VLOOKUP($B434,'CU-Acute-RBC-2024'!$B$5:$K$265,3,FALSE)</f>
        <v>#N/A</v>
      </c>
      <c r="R434" s="149" t="e">
        <f t="shared" si="47"/>
        <v>#N/A</v>
      </c>
      <c r="S434" s="148" t="str">
        <f>'E-2'!J436</f>
        <v>--</v>
      </c>
      <c r="T434" s="261" t="e">
        <f>VLOOKUP($B434,'CU-Acute-RBC-2024'!$B$5:$K$265,5,FALSE)</f>
        <v>#N/A</v>
      </c>
      <c r="U434" s="149" t="e">
        <f t="shared" si="48"/>
        <v>#N/A</v>
      </c>
    </row>
    <row r="435" spans="2:21">
      <c r="B435" s="239" t="str">
        <f>IF('E-2'!D437="Y",'E-2'!B437,"--")</f>
        <v>--</v>
      </c>
      <c r="C435" s="175" t="str">
        <f>IF('E-2'!D437="Y",'E-2'!C437,"--")</f>
        <v>--</v>
      </c>
      <c r="D435" s="240" t="str">
        <f>IF('E-2'!D437="Y",'E-2'!D437,"--")</f>
        <v>--</v>
      </c>
      <c r="E435" s="240" t="e">
        <f t="shared" si="42"/>
        <v>#N/A</v>
      </c>
      <c r="F435" s="233" t="str">
        <f>'E-2'!G437</f>
        <v>--</v>
      </c>
      <c r="G435" s="241" t="e">
        <f>VLOOKUP($B435,'CU-VI-RBC-2025'!$B$7:$J$390,3,FALSE)</f>
        <v>#N/A</v>
      </c>
      <c r="H435" s="234" t="e">
        <f t="shared" si="43"/>
        <v>#N/A</v>
      </c>
      <c r="I435" s="241" t="e">
        <f>VLOOKUP($B435,'CU-VI-RBC-2025'!$B$7:$J$390,4,FALSE)</f>
        <v>#N/A</v>
      </c>
      <c r="J435" s="150" t="e">
        <f t="shared" si="44"/>
        <v>#N/A</v>
      </c>
      <c r="K435" s="148" t="str">
        <f>'E-2'!I437</f>
        <v>--</v>
      </c>
      <c r="L435" s="241" t="e">
        <f>VLOOKUP($B435,'CU-VI-RBC-2025'!$B$7:$J$390,8,FALSE)</f>
        <v>#N/A</v>
      </c>
      <c r="M435" s="235" t="e">
        <f t="shared" si="45"/>
        <v>#N/A</v>
      </c>
      <c r="N435" s="241" t="e">
        <f>VLOOKUP($B435,'CU-VI-RBC-2025'!$B$7:$J$390,9,FALSE)</f>
        <v>#N/A</v>
      </c>
      <c r="O435" s="150" t="e">
        <f t="shared" si="46"/>
        <v>#N/A</v>
      </c>
      <c r="P435" s="232" t="str">
        <f>'E-2'!J437</f>
        <v>--</v>
      </c>
      <c r="Q435" s="261" t="e">
        <f>VLOOKUP($B435,'CU-Acute-RBC-2024'!$B$5:$K$265,3,FALSE)</f>
        <v>#N/A</v>
      </c>
      <c r="R435" s="149" t="e">
        <f t="shared" si="47"/>
        <v>#N/A</v>
      </c>
      <c r="S435" s="148" t="str">
        <f>'E-2'!J437</f>
        <v>--</v>
      </c>
      <c r="T435" s="261" t="e">
        <f>VLOOKUP($B435,'CU-Acute-RBC-2024'!$B$5:$K$265,5,FALSE)</f>
        <v>#N/A</v>
      </c>
      <c r="U435" s="149" t="e">
        <f t="shared" si="48"/>
        <v>#N/A</v>
      </c>
    </row>
    <row r="436" spans="2:21">
      <c r="B436" s="239" t="str">
        <f>IF('E-2'!D438="Y",'E-2'!B438,"--")</f>
        <v>--</v>
      </c>
      <c r="C436" s="175" t="str">
        <f>IF('E-2'!D438="Y",'E-2'!C438,"--")</f>
        <v>--</v>
      </c>
      <c r="D436" s="240" t="str">
        <f>IF('E-2'!D438="Y",'E-2'!D438,"--")</f>
        <v>--</v>
      </c>
      <c r="E436" s="240" t="e">
        <f t="shared" si="42"/>
        <v>#N/A</v>
      </c>
      <c r="F436" s="233" t="str">
        <f>'E-2'!G438</f>
        <v>--</v>
      </c>
      <c r="G436" s="241" t="e">
        <f>VLOOKUP($B436,'CU-VI-RBC-2025'!$B$7:$J$390,3,FALSE)</f>
        <v>#N/A</v>
      </c>
      <c r="H436" s="234" t="e">
        <f t="shared" si="43"/>
        <v>#N/A</v>
      </c>
      <c r="I436" s="241" t="e">
        <f>VLOOKUP($B436,'CU-VI-RBC-2025'!$B$7:$J$390,4,FALSE)</f>
        <v>#N/A</v>
      </c>
      <c r="J436" s="150" t="e">
        <f t="shared" si="44"/>
        <v>#N/A</v>
      </c>
      <c r="K436" s="148" t="str">
        <f>'E-2'!I438</f>
        <v>--</v>
      </c>
      <c r="L436" s="241" t="e">
        <f>VLOOKUP($B436,'CU-VI-RBC-2025'!$B$7:$J$390,8,FALSE)</f>
        <v>#N/A</v>
      </c>
      <c r="M436" s="235" t="e">
        <f t="shared" si="45"/>
        <v>#N/A</v>
      </c>
      <c r="N436" s="241" t="e">
        <f>VLOOKUP($B436,'CU-VI-RBC-2025'!$B$7:$J$390,9,FALSE)</f>
        <v>#N/A</v>
      </c>
      <c r="O436" s="150" t="e">
        <f t="shared" si="46"/>
        <v>#N/A</v>
      </c>
      <c r="P436" s="232" t="str">
        <f>'E-2'!J438</f>
        <v>--</v>
      </c>
      <c r="Q436" s="261" t="e">
        <f>VLOOKUP($B436,'CU-Acute-RBC-2024'!$B$5:$K$265,3,FALSE)</f>
        <v>#N/A</v>
      </c>
      <c r="R436" s="149" t="e">
        <f t="shared" si="47"/>
        <v>#N/A</v>
      </c>
      <c r="S436" s="148" t="str">
        <f>'E-2'!J438</f>
        <v>--</v>
      </c>
      <c r="T436" s="261" t="e">
        <f>VLOOKUP($B436,'CU-Acute-RBC-2024'!$B$5:$K$265,5,FALSE)</f>
        <v>#N/A</v>
      </c>
      <c r="U436" s="149" t="e">
        <f t="shared" si="48"/>
        <v>#N/A</v>
      </c>
    </row>
    <row r="437" spans="2:21">
      <c r="B437" s="239" t="str">
        <f>IF('E-2'!D439="Y",'E-2'!B439,"--")</f>
        <v>--</v>
      </c>
      <c r="C437" s="175" t="str">
        <f>IF('E-2'!D439="Y",'E-2'!C439,"--")</f>
        <v>--</v>
      </c>
      <c r="D437" s="240" t="str">
        <f>IF('E-2'!D439="Y",'E-2'!D439,"--")</f>
        <v>--</v>
      </c>
      <c r="E437" s="240" t="e">
        <f t="shared" si="42"/>
        <v>#N/A</v>
      </c>
      <c r="F437" s="233" t="str">
        <f>'E-2'!G439</f>
        <v>--</v>
      </c>
      <c r="G437" s="241" t="e">
        <f>VLOOKUP($B437,'CU-VI-RBC-2025'!$B$7:$J$390,3,FALSE)</f>
        <v>#N/A</v>
      </c>
      <c r="H437" s="234" t="e">
        <f t="shared" si="43"/>
        <v>#N/A</v>
      </c>
      <c r="I437" s="241" t="e">
        <f>VLOOKUP($B437,'CU-VI-RBC-2025'!$B$7:$J$390,4,FALSE)</f>
        <v>#N/A</v>
      </c>
      <c r="J437" s="150" t="e">
        <f t="shared" si="44"/>
        <v>#N/A</v>
      </c>
      <c r="K437" s="148" t="str">
        <f>'E-2'!I439</f>
        <v>--</v>
      </c>
      <c r="L437" s="241" t="e">
        <f>VLOOKUP($B437,'CU-VI-RBC-2025'!$B$7:$J$390,8,FALSE)</f>
        <v>#N/A</v>
      </c>
      <c r="M437" s="235" t="e">
        <f t="shared" si="45"/>
        <v>#N/A</v>
      </c>
      <c r="N437" s="241" t="e">
        <f>VLOOKUP($B437,'CU-VI-RBC-2025'!$B$7:$J$390,9,FALSE)</f>
        <v>#N/A</v>
      </c>
      <c r="O437" s="150" t="e">
        <f t="shared" si="46"/>
        <v>#N/A</v>
      </c>
      <c r="P437" s="232" t="str">
        <f>'E-2'!J439</f>
        <v>--</v>
      </c>
      <c r="Q437" s="261" t="e">
        <f>VLOOKUP($B437,'CU-Acute-RBC-2024'!$B$5:$K$265,3,FALSE)</f>
        <v>#N/A</v>
      </c>
      <c r="R437" s="149" t="e">
        <f t="shared" si="47"/>
        <v>#N/A</v>
      </c>
      <c r="S437" s="148" t="str">
        <f>'E-2'!J439</f>
        <v>--</v>
      </c>
      <c r="T437" s="261" t="e">
        <f>VLOOKUP($B437,'CU-Acute-RBC-2024'!$B$5:$K$265,5,FALSE)</f>
        <v>#N/A</v>
      </c>
      <c r="U437" s="149" t="e">
        <f t="shared" si="48"/>
        <v>#N/A</v>
      </c>
    </row>
  </sheetData>
  <autoFilter ref="B10:U429" xr:uid="{00000000-0001-0000-0300-000000000000}">
    <sortState xmlns:xlrd2="http://schemas.microsoft.com/office/spreadsheetml/2017/richdata2" ref="B11:U429">
      <sortCondition descending="1" ref="D10:D429"/>
    </sortState>
  </autoFilter>
  <mergeCells count="17">
    <mergeCell ref="AN12:AO13"/>
    <mergeCell ref="AP12:AP13"/>
    <mergeCell ref="AN17:AO17"/>
    <mergeCell ref="AN18:AO18"/>
    <mergeCell ref="AN14:AO14"/>
    <mergeCell ref="AN15:AO15"/>
    <mergeCell ref="AN16:AO16"/>
    <mergeCell ref="P5:R5"/>
    <mergeCell ref="S5:U5"/>
    <mergeCell ref="B9:E9"/>
    <mergeCell ref="B7:B8"/>
    <mergeCell ref="S9:U9"/>
    <mergeCell ref="F9:J9"/>
    <mergeCell ref="K9:O9"/>
    <mergeCell ref="P9:R9"/>
    <mergeCell ref="F5:J5"/>
    <mergeCell ref="K5:O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BFDA-0077-4B52-B82D-6C474AF549D7}">
  <sheetPr>
    <tabColor theme="9" tint="0.59999389629810485"/>
  </sheetPr>
  <dimension ref="B3:O124"/>
  <sheetViews>
    <sheetView zoomScale="130" zoomScaleNormal="130" workbookViewId="0">
      <selection activeCell="B23" sqref="B23:O23"/>
    </sheetView>
  </sheetViews>
  <sheetFormatPr defaultRowHeight="15"/>
  <cols>
    <col min="1" max="1" width="2.28515625" customWidth="1"/>
    <col min="2" max="2" width="4.42578125" customWidth="1"/>
    <col min="3" max="3" width="7.28515625" customWidth="1"/>
    <col min="4" max="4" width="7.7109375" customWidth="1"/>
    <col min="5" max="5" width="7.28515625" customWidth="1"/>
    <col min="6" max="6" width="7.5703125" customWidth="1"/>
    <col min="7" max="7" width="7.28515625" customWidth="1"/>
    <col min="8" max="12" width="7.5703125" customWidth="1"/>
    <col min="13" max="13" width="7.28515625" customWidth="1"/>
    <col min="14" max="15" width="7.7109375" customWidth="1"/>
  </cols>
  <sheetData>
    <row r="3" spans="2:13" ht="10.15" hidden="1" customHeight="1">
      <c r="B3" s="48"/>
      <c r="C3" s="428"/>
      <c r="D3" s="428"/>
      <c r="E3" s="428"/>
      <c r="F3" s="428"/>
      <c r="G3" s="428"/>
      <c r="H3" s="428"/>
      <c r="I3" s="428"/>
      <c r="J3" s="428"/>
      <c r="K3" s="428"/>
      <c r="L3" s="428"/>
      <c r="M3" s="428"/>
    </row>
    <row r="4" spans="2:13" ht="10.15" hidden="1" customHeight="1">
      <c r="B4" s="49"/>
      <c r="C4" s="50"/>
      <c r="D4" s="50"/>
      <c r="E4" s="50"/>
      <c r="F4" s="50"/>
      <c r="G4" s="50"/>
      <c r="H4" s="50"/>
      <c r="I4" s="50"/>
      <c r="J4" s="50"/>
      <c r="K4" s="50"/>
      <c r="L4" s="50"/>
      <c r="M4" s="50"/>
    </row>
    <row r="5" spans="2:13" ht="10.15" hidden="1" customHeight="1">
      <c r="B5" s="51" t="s">
        <v>587</v>
      </c>
      <c r="C5" s="429"/>
      <c r="D5" s="429"/>
      <c r="E5" s="429"/>
      <c r="F5" s="429"/>
      <c r="G5" s="429"/>
      <c r="H5" s="429"/>
      <c r="I5" s="429"/>
      <c r="J5" s="429"/>
      <c r="K5" s="429"/>
      <c r="L5" s="429"/>
      <c r="M5" s="429"/>
    </row>
    <row r="6" spans="2:13" ht="10.15" hidden="1" customHeight="1">
      <c r="B6" s="51" t="s">
        <v>588</v>
      </c>
      <c r="C6" s="87">
        <v>50</v>
      </c>
      <c r="D6" s="87">
        <v>60</v>
      </c>
      <c r="E6" s="87">
        <v>70</v>
      </c>
      <c r="F6" s="87">
        <v>80</v>
      </c>
      <c r="G6" s="87">
        <v>90</v>
      </c>
      <c r="H6" s="87">
        <v>100</v>
      </c>
      <c r="I6" s="52">
        <v>110</v>
      </c>
      <c r="J6" s="52">
        <v>120</v>
      </c>
      <c r="K6" s="52">
        <v>130</v>
      </c>
      <c r="L6" s="52">
        <v>140</v>
      </c>
      <c r="M6" s="52">
        <v>150</v>
      </c>
    </row>
    <row r="7" spans="2:13" ht="10.15" hidden="1" customHeight="1">
      <c r="B7" s="53" t="s">
        <v>589</v>
      </c>
      <c r="C7" s="54" t="s">
        <v>589</v>
      </c>
      <c r="D7" s="54" t="s">
        <v>589</v>
      </c>
      <c r="E7" s="54"/>
      <c r="F7" s="54" t="s">
        <v>589</v>
      </c>
      <c r="G7" s="54"/>
      <c r="H7" s="54" t="s">
        <v>589</v>
      </c>
      <c r="I7" s="54" t="s">
        <v>589</v>
      </c>
      <c r="J7" s="54" t="s">
        <v>589</v>
      </c>
      <c r="K7" s="54" t="s">
        <v>589</v>
      </c>
      <c r="L7" s="54" t="s">
        <v>589</v>
      </c>
      <c r="M7" s="54" t="s">
        <v>589</v>
      </c>
    </row>
    <row r="8" spans="2:13" ht="10.15" hidden="1" customHeight="1">
      <c r="B8" s="55">
        <v>5</v>
      </c>
      <c r="C8" s="56">
        <v>230</v>
      </c>
      <c r="D8" s="57">
        <v>180</v>
      </c>
      <c r="E8" s="57">
        <v>150</v>
      </c>
      <c r="F8" s="57">
        <v>120</v>
      </c>
      <c r="G8" s="57">
        <v>100</v>
      </c>
      <c r="H8" s="57">
        <v>84</v>
      </c>
      <c r="I8" s="57">
        <v>72</v>
      </c>
      <c r="J8" s="57">
        <v>61</v>
      </c>
      <c r="K8" s="57">
        <v>53</v>
      </c>
      <c r="L8" s="57">
        <v>46</v>
      </c>
      <c r="M8" s="57">
        <v>40</v>
      </c>
    </row>
    <row r="9" spans="2:13" ht="10.15" hidden="1" customHeight="1">
      <c r="B9" s="55">
        <v>10</v>
      </c>
      <c r="C9" s="57">
        <v>96</v>
      </c>
      <c r="D9" s="57">
        <v>84</v>
      </c>
      <c r="E9" s="57">
        <v>74</v>
      </c>
      <c r="F9" s="57">
        <v>65</v>
      </c>
      <c r="G9" s="57">
        <v>58</v>
      </c>
      <c r="H9" s="57">
        <v>52</v>
      </c>
      <c r="I9" s="57">
        <v>47</v>
      </c>
      <c r="J9" s="57">
        <v>43</v>
      </c>
      <c r="K9" s="57">
        <v>39</v>
      </c>
      <c r="L9" s="57">
        <v>36</v>
      </c>
      <c r="M9" s="57">
        <v>33</v>
      </c>
    </row>
    <row r="10" spans="2:13" ht="10.15" hidden="1" customHeight="1">
      <c r="B10" s="55">
        <v>15</v>
      </c>
      <c r="C10" s="57">
        <v>52</v>
      </c>
      <c r="D10" s="57">
        <v>43</v>
      </c>
      <c r="E10" s="57">
        <v>38</v>
      </c>
      <c r="F10" s="57">
        <v>34</v>
      </c>
      <c r="G10" s="57">
        <v>30</v>
      </c>
      <c r="H10" s="57">
        <v>28</v>
      </c>
      <c r="I10" s="57">
        <v>25</v>
      </c>
      <c r="J10" s="57">
        <v>23</v>
      </c>
      <c r="K10" s="57">
        <v>22</v>
      </c>
      <c r="L10" s="57">
        <v>20</v>
      </c>
      <c r="M10" s="57">
        <v>19</v>
      </c>
    </row>
    <row r="11" spans="2:13" ht="10.15" hidden="1" customHeight="1">
      <c r="B11" s="55">
        <v>20</v>
      </c>
      <c r="C11" s="57">
        <v>50</v>
      </c>
      <c r="D11" s="57">
        <v>37</v>
      </c>
      <c r="E11" s="57">
        <v>24</v>
      </c>
      <c r="F11" s="57">
        <v>21</v>
      </c>
      <c r="G11" s="57">
        <v>20</v>
      </c>
      <c r="H11" s="57">
        <v>18</v>
      </c>
      <c r="I11" s="57">
        <v>16</v>
      </c>
      <c r="J11" s="57">
        <v>15</v>
      </c>
      <c r="K11" s="57">
        <v>14</v>
      </c>
      <c r="L11" s="57">
        <v>13</v>
      </c>
      <c r="M11" s="57">
        <v>12</v>
      </c>
    </row>
    <row r="12" spans="2:13" ht="10.15" hidden="1" customHeight="1">
      <c r="B12" s="55">
        <v>25</v>
      </c>
      <c r="C12" s="57">
        <v>34</v>
      </c>
      <c r="D12" s="57">
        <v>29</v>
      </c>
      <c r="E12" s="57">
        <v>24</v>
      </c>
      <c r="F12" s="57">
        <v>17</v>
      </c>
      <c r="G12" s="57">
        <v>13</v>
      </c>
      <c r="H12" s="57">
        <v>12</v>
      </c>
      <c r="I12" s="57">
        <v>11</v>
      </c>
      <c r="J12" s="57">
        <v>11</v>
      </c>
      <c r="K12" s="58">
        <v>9.8000000000000007</v>
      </c>
      <c r="L12" s="58">
        <v>9.1</v>
      </c>
      <c r="M12" s="58">
        <v>8.5</v>
      </c>
    </row>
    <row r="13" spans="2:13" ht="10.15" hidden="1" customHeight="1">
      <c r="B13" s="55">
        <v>30</v>
      </c>
      <c r="C13" s="57">
        <v>26</v>
      </c>
      <c r="D13" s="57">
        <v>21</v>
      </c>
      <c r="E13" s="57">
        <v>18</v>
      </c>
      <c r="F13" s="57">
        <v>16</v>
      </c>
      <c r="G13" s="57">
        <v>13</v>
      </c>
      <c r="H13" s="58">
        <v>9.3000000000000007</v>
      </c>
      <c r="I13" s="58">
        <v>8.1</v>
      </c>
      <c r="J13" s="58">
        <v>7.5</v>
      </c>
      <c r="K13" s="58">
        <v>7.1</v>
      </c>
      <c r="L13" s="58">
        <v>6.7</v>
      </c>
      <c r="M13" s="58">
        <v>6.3</v>
      </c>
    </row>
    <row r="14" spans="2:13" ht="10.15" hidden="1" customHeight="1">
      <c r="B14" s="55">
        <v>35</v>
      </c>
      <c r="C14" s="57">
        <v>21</v>
      </c>
      <c r="D14" s="57">
        <v>16</v>
      </c>
      <c r="E14" s="57">
        <v>13</v>
      </c>
      <c r="F14" s="57">
        <v>12</v>
      </c>
      <c r="G14" s="57">
        <v>11</v>
      </c>
      <c r="H14" s="58">
        <v>9.1999999999999993</v>
      </c>
      <c r="I14" s="58">
        <v>7.3</v>
      </c>
      <c r="J14" s="58">
        <v>5.7</v>
      </c>
      <c r="K14" s="58">
        <v>5.2</v>
      </c>
      <c r="L14" s="58">
        <v>5</v>
      </c>
      <c r="M14" s="58">
        <v>4.7</v>
      </c>
    </row>
    <row r="15" spans="2:13" ht="10.15" hidden="1" customHeight="1">
      <c r="B15" s="55">
        <v>40</v>
      </c>
      <c r="C15" s="57">
        <v>16</v>
      </c>
      <c r="D15" s="57">
        <v>13</v>
      </c>
      <c r="E15" s="57">
        <v>11</v>
      </c>
      <c r="F15" s="58">
        <v>9.1</v>
      </c>
      <c r="G15" s="58">
        <v>8.1</v>
      </c>
      <c r="H15" s="58">
        <v>7.4</v>
      </c>
      <c r="I15" s="58">
        <v>6.7</v>
      </c>
      <c r="J15" s="58">
        <v>5.6</v>
      </c>
      <c r="K15" s="58">
        <v>4.4000000000000004</v>
      </c>
      <c r="L15" s="58">
        <v>3.8</v>
      </c>
      <c r="M15" s="58">
        <v>3.6</v>
      </c>
    </row>
    <row r="16" spans="2:13" ht="10.15" hidden="1" customHeight="1">
      <c r="B16" s="55">
        <v>45</v>
      </c>
      <c r="C16" s="57">
        <v>13</v>
      </c>
      <c r="D16" s="57">
        <v>11</v>
      </c>
      <c r="E16" s="58">
        <v>9.1999999999999993</v>
      </c>
      <c r="F16" s="58">
        <v>7.5</v>
      </c>
      <c r="G16" s="58">
        <v>6.6</v>
      </c>
      <c r="H16" s="58">
        <v>5.9</v>
      </c>
      <c r="I16" s="58">
        <v>5.4</v>
      </c>
      <c r="J16" s="58">
        <v>5</v>
      </c>
      <c r="K16" s="58">
        <v>4.4000000000000004</v>
      </c>
      <c r="L16" s="58">
        <v>3.7</v>
      </c>
      <c r="M16" s="58">
        <v>3</v>
      </c>
    </row>
    <row r="17" spans="2:15" ht="10.15" hidden="1" customHeight="1">
      <c r="B17" s="55">
        <v>50</v>
      </c>
      <c r="C17" s="59">
        <v>9.8432074074074087</v>
      </c>
      <c r="D17" s="59">
        <v>8.70552912037037</v>
      </c>
      <c r="E17" s="59">
        <v>7.5165505092592584</v>
      </c>
      <c r="F17" s="59">
        <v>6.2873275462962965</v>
      </c>
      <c r="G17" s="59">
        <v>5.3658402777777781</v>
      </c>
      <c r="H17" s="59">
        <v>4.7620252777777781</v>
      </c>
      <c r="I17" s="59">
        <v>4.3156056481481491</v>
      </c>
      <c r="J17" s="59">
        <v>3.9795007407407401</v>
      </c>
      <c r="K17" s="59">
        <v>3.6994393981481486</v>
      </c>
      <c r="L17" s="59">
        <v>3.3673587962962963</v>
      </c>
      <c r="M17" s="59">
        <v>2.9028068518518517</v>
      </c>
    </row>
    <row r="18" spans="2:15" ht="10.15" hidden="1" customHeight="1"/>
    <row r="19" spans="2:15" ht="10.15" hidden="1" customHeight="1">
      <c r="B19" s="430" t="s">
        <v>590</v>
      </c>
      <c r="C19" s="430"/>
      <c r="D19" s="430"/>
      <c r="E19" s="430"/>
      <c r="F19" s="430"/>
      <c r="G19" s="430"/>
      <c r="H19" s="430"/>
      <c r="I19" s="430"/>
      <c r="J19" s="430"/>
      <c r="K19" s="430"/>
      <c r="L19" s="430"/>
      <c r="M19" s="430"/>
      <c r="N19" s="430"/>
      <c r="O19" s="430"/>
    </row>
    <row r="20" spans="2:15" ht="17.25" customHeight="1">
      <c r="B20" s="431"/>
      <c r="C20" s="431"/>
      <c r="D20" s="431"/>
      <c r="E20" s="431"/>
      <c r="F20" s="431"/>
      <c r="G20" s="431"/>
      <c r="H20" s="431"/>
      <c r="I20" s="431"/>
      <c r="J20" s="431"/>
      <c r="K20" s="431"/>
      <c r="L20" s="431"/>
      <c r="M20" s="431"/>
      <c r="N20" s="431"/>
      <c r="O20" s="431"/>
    </row>
    <row r="21" spans="2:15" ht="15.75">
      <c r="B21" s="432" t="s">
        <v>591</v>
      </c>
      <c r="C21" s="432"/>
      <c r="D21" s="432"/>
      <c r="E21" s="432"/>
      <c r="F21" s="432"/>
      <c r="G21" s="432"/>
      <c r="H21" s="432"/>
      <c r="I21" s="432"/>
      <c r="J21" s="432"/>
      <c r="K21" s="432"/>
      <c r="L21" s="432"/>
      <c r="M21" s="432"/>
      <c r="N21" s="432"/>
      <c r="O21" s="432"/>
    </row>
    <row r="22" spans="2:15" ht="15.75">
      <c r="B22" s="432" t="s">
        <v>592</v>
      </c>
      <c r="C22" s="432"/>
      <c r="D22" s="432"/>
      <c r="E22" s="432"/>
      <c r="F22" s="432"/>
      <c r="G22" s="432"/>
      <c r="H22" s="432"/>
      <c r="I22" s="432"/>
      <c r="J22" s="432"/>
      <c r="K22" s="432"/>
      <c r="L22" s="432"/>
      <c r="M22" s="432"/>
      <c r="N22" s="432"/>
      <c r="O22" s="432"/>
    </row>
    <row r="23" spans="2:15" ht="27" customHeight="1">
      <c r="B23" s="433" t="s">
        <v>593</v>
      </c>
      <c r="C23" s="433"/>
      <c r="D23" s="433"/>
      <c r="E23" s="433"/>
      <c r="F23" s="433"/>
      <c r="G23" s="433"/>
      <c r="H23" s="433"/>
      <c r="I23" s="433"/>
      <c r="J23" s="433"/>
      <c r="K23" s="433"/>
      <c r="L23" s="433"/>
      <c r="M23" s="433"/>
      <c r="N23" s="433"/>
      <c r="O23" s="433"/>
    </row>
    <row r="24" spans="2:15" s="61" customFormat="1" ht="11.25">
      <c r="B24" s="60" t="s">
        <v>587</v>
      </c>
      <c r="C24" s="424" t="s">
        <v>594</v>
      </c>
      <c r="D24" s="424"/>
      <c r="E24" s="424"/>
      <c r="F24" s="424"/>
      <c r="G24" s="424"/>
      <c r="H24" s="424"/>
      <c r="I24" s="424"/>
      <c r="J24" s="424"/>
      <c r="K24" s="424"/>
      <c r="L24" s="424"/>
      <c r="M24" s="424"/>
      <c r="N24" s="424"/>
      <c r="O24" s="424"/>
    </row>
    <row r="25" spans="2:15" s="61" customFormat="1" ht="11.25">
      <c r="B25" s="62" t="s">
        <v>595</v>
      </c>
      <c r="C25" s="62">
        <v>50</v>
      </c>
      <c r="D25" s="62">
        <v>60</v>
      </c>
      <c r="E25" s="62">
        <v>70</v>
      </c>
      <c r="F25" s="62">
        <v>80</v>
      </c>
      <c r="G25" s="62">
        <v>90</v>
      </c>
      <c r="H25" s="62">
        <v>100</v>
      </c>
      <c r="I25" s="63">
        <v>110</v>
      </c>
      <c r="J25" s="63">
        <v>120</v>
      </c>
      <c r="K25" s="63">
        <v>130</v>
      </c>
      <c r="L25" s="63">
        <v>140</v>
      </c>
      <c r="M25" s="63">
        <v>150</v>
      </c>
      <c r="N25" s="63">
        <v>160</v>
      </c>
      <c r="O25" s="63">
        <v>170</v>
      </c>
    </row>
    <row r="26" spans="2:15" s="61" customFormat="1" ht="11.25">
      <c r="B26" s="89">
        <v>5</v>
      </c>
      <c r="C26" s="64">
        <v>3.3E-3</v>
      </c>
      <c r="D26" s="64">
        <v>2.5999999999999999E-3</v>
      </c>
      <c r="E26" s="64">
        <v>2.0999999999999999E-3</v>
      </c>
      <c r="F26" s="64">
        <v>1.6999999999999999E-3</v>
      </c>
      <c r="G26" s="64">
        <v>1.4E-3</v>
      </c>
      <c r="H26" s="64">
        <v>1.1999999999999999E-3</v>
      </c>
      <c r="I26" s="64">
        <v>1E-3</v>
      </c>
      <c r="J26" s="65">
        <v>8.8000000000000003E-4</v>
      </c>
      <c r="K26" s="65">
        <v>7.6000000000000004E-4</v>
      </c>
      <c r="L26" s="65">
        <v>6.6E-4</v>
      </c>
      <c r="M26" s="65">
        <v>5.8E-4</v>
      </c>
      <c r="N26" s="65">
        <v>5.1000000000000004E-4</v>
      </c>
      <c r="O26" s="65">
        <v>4.6000000000000001E-4</v>
      </c>
    </row>
    <row r="27" spans="2:15" s="61" customFormat="1" ht="11.25">
      <c r="B27" s="89">
        <v>10</v>
      </c>
      <c r="C27" s="64">
        <v>1.4E-3</v>
      </c>
      <c r="D27" s="64">
        <v>1.1999999999999999E-3</v>
      </c>
      <c r="E27" s="64">
        <v>1.1000000000000001E-3</v>
      </c>
      <c r="F27" s="65">
        <v>9.3999999999999997E-4</v>
      </c>
      <c r="G27" s="65">
        <v>8.4000000000000003E-4</v>
      </c>
      <c r="H27" s="65">
        <v>7.5000000000000002E-4</v>
      </c>
      <c r="I27" s="65">
        <v>6.8000000000000005E-4</v>
      </c>
      <c r="J27" s="65">
        <v>6.2E-4</v>
      </c>
      <c r="K27" s="65">
        <v>5.6999999999999998E-4</v>
      </c>
      <c r="L27" s="65">
        <v>5.1999999999999995E-4</v>
      </c>
      <c r="M27" s="65">
        <v>4.8000000000000001E-4</v>
      </c>
      <c r="N27" s="65">
        <v>4.4000000000000002E-4</v>
      </c>
      <c r="O27" s="65">
        <v>4.0999999999999999E-4</v>
      </c>
    </row>
    <row r="28" spans="2:15" s="61" customFormat="1" ht="11.25">
      <c r="B28" s="89">
        <v>15</v>
      </c>
      <c r="C28" s="65">
        <v>7.5000000000000002E-4</v>
      </c>
      <c r="D28" s="65">
        <v>6.0999999999999997E-4</v>
      </c>
      <c r="E28" s="65">
        <v>5.4000000000000001E-4</v>
      </c>
      <c r="F28" s="65">
        <v>4.8999999999999998E-4</v>
      </c>
      <c r="G28" s="65">
        <v>4.4000000000000002E-4</v>
      </c>
      <c r="H28" s="65">
        <v>4.0000000000000002E-4</v>
      </c>
      <c r="I28" s="65">
        <v>3.6999999999999999E-4</v>
      </c>
      <c r="J28" s="65">
        <v>3.4000000000000002E-4</v>
      </c>
      <c r="K28" s="65">
        <v>3.1E-4</v>
      </c>
      <c r="L28" s="65">
        <v>2.9E-4</v>
      </c>
      <c r="M28" s="65">
        <v>2.7E-4</v>
      </c>
      <c r="N28" s="65">
        <v>2.5000000000000001E-4</v>
      </c>
      <c r="O28" s="65">
        <v>2.4000000000000001E-4</v>
      </c>
    </row>
    <row r="29" spans="2:15" s="61" customFormat="1" ht="10.9" customHeight="1">
      <c r="B29" s="89">
        <v>20</v>
      </c>
      <c r="C29" s="65">
        <v>7.2000000000000005E-4</v>
      </c>
      <c r="D29" s="65">
        <v>5.4000000000000001E-4</v>
      </c>
      <c r="E29" s="65">
        <v>3.5E-4</v>
      </c>
      <c r="F29" s="65">
        <v>3.1E-4</v>
      </c>
      <c r="G29" s="65">
        <v>2.7999999999999998E-4</v>
      </c>
      <c r="H29" s="65">
        <v>2.5999999999999998E-4</v>
      </c>
      <c r="I29" s="65">
        <v>2.3000000000000001E-4</v>
      </c>
      <c r="J29" s="65">
        <v>2.2000000000000001E-4</v>
      </c>
      <c r="K29" s="65">
        <v>2.0000000000000001E-4</v>
      </c>
      <c r="L29" s="65">
        <v>1.9000000000000001E-4</v>
      </c>
      <c r="M29" s="65">
        <v>1.7000000000000001E-4</v>
      </c>
      <c r="N29" s="65">
        <v>1.6000000000000001E-4</v>
      </c>
      <c r="O29" s="65">
        <v>1.4999999999999999E-4</v>
      </c>
    </row>
    <row r="30" spans="2:15" s="61" customFormat="1" ht="10.9" customHeight="1">
      <c r="B30" s="89">
        <v>25</v>
      </c>
      <c r="C30" s="65">
        <v>5.0000000000000001E-4</v>
      </c>
      <c r="D30" s="65">
        <v>4.0999999999999999E-4</v>
      </c>
      <c r="E30" s="65">
        <v>3.5E-4</v>
      </c>
      <c r="F30" s="65">
        <v>2.5000000000000001E-4</v>
      </c>
      <c r="G30" s="65">
        <v>1.9000000000000001E-4</v>
      </c>
      <c r="H30" s="65">
        <v>1.8000000000000001E-4</v>
      </c>
      <c r="I30" s="65">
        <v>1.6000000000000001E-4</v>
      </c>
      <c r="J30" s="65">
        <v>1.4999999999999999E-4</v>
      </c>
      <c r="K30" s="65">
        <v>1.3999999999999999E-4</v>
      </c>
      <c r="L30" s="65">
        <v>1.2999999999999999E-4</v>
      </c>
      <c r="M30" s="65">
        <v>1.2E-4</v>
      </c>
      <c r="N30" s="65">
        <v>1.2E-4</v>
      </c>
      <c r="O30" s="65">
        <v>1.1E-4</v>
      </c>
    </row>
    <row r="31" spans="2:15" s="61" customFormat="1" ht="10.9" customHeight="1">
      <c r="B31" s="89">
        <v>30</v>
      </c>
      <c r="C31" s="65">
        <v>3.6999999999999999E-4</v>
      </c>
      <c r="D31" s="65">
        <v>2.9999999999999997E-4</v>
      </c>
      <c r="E31" s="65">
        <v>2.5999999999999998E-4</v>
      </c>
      <c r="F31" s="65">
        <v>2.3000000000000001E-4</v>
      </c>
      <c r="G31" s="65">
        <v>1.9000000000000001E-4</v>
      </c>
      <c r="H31" s="65">
        <v>1.2999999999999999E-4</v>
      </c>
      <c r="I31" s="65">
        <v>1.2E-4</v>
      </c>
      <c r="J31" s="65">
        <v>1.1E-4</v>
      </c>
      <c r="K31" s="65">
        <v>1E-4</v>
      </c>
      <c r="L31" s="66">
        <v>9.6000000000000002E-5</v>
      </c>
      <c r="M31" s="66">
        <v>9.0000000000000006E-5</v>
      </c>
      <c r="N31" s="66">
        <v>8.5000000000000006E-5</v>
      </c>
      <c r="O31" s="66">
        <v>8.0000000000000007E-5</v>
      </c>
    </row>
    <row r="32" spans="2:15" s="61" customFormat="1" ht="10.9" customHeight="1">
      <c r="B32" s="89">
        <v>35</v>
      </c>
      <c r="C32" s="65">
        <v>2.9999999999999997E-4</v>
      </c>
      <c r="D32" s="65">
        <v>2.3000000000000001E-4</v>
      </c>
      <c r="E32" s="65">
        <v>1.9000000000000001E-4</v>
      </c>
      <c r="F32" s="65">
        <v>1.7000000000000001E-4</v>
      </c>
      <c r="G32" s="65">
        <v>1.4999999999999999E-4</v>
      </c>
      <c r="H32" s="65">
        <v>1.2999999999999999E-4</v>
      </c>
      <c r="I32" s="65">
        <v>1.1E-4</v>
      </c>
      <c r="J32" s="66">
        <v>8.1000000000000004E-5</v>
      </c>
      <c r="K32" s="66">
        <v>7.4999999999999993E-5</v>
      </c>
      <c r="L32" s="66">
        <v>7.1000000000000005E-5</v>
      </c>
      <c r="M32" s="66">
        <v>6.7999999999999999E-5</v>
      </c>
      <c r="N32" s="66">
        <v>6.3999999999999997E-5</v>
      </c>
      <c r="O32" s="66">
        <v>6.0999999999999999E-5</v>
      </c>
    </row>
    <row r="33" spans="2:15" s="61" customFormat="1" ht="11.25">
      <c r="B33" s="89">
        <v>40</v>
      </c>
      <c r="C33" s="65">
        <v>2.3000000000000001E-4</v>
      </c>
      <c r="D33" s="65">
        <v>1.9000000000000001E-4</v>
      </c>
      <c r="E33" s="65">
        <v>1.4999999999999999E-4</v>
      </c>
      <c r="F33" s="65">
        <v>1.2999999999999999E-4</v>
      </c>
      <c r="G33" s="65">
        <v>1.2E-4</v>
      </c>
      <c r="H33" s="65">
        <v>1.1E-4</v>
      </c>
      <c r="I33" s="66">
        <v>9.6000000000000002E-5</v>
      </c>
      <c r="J33" s="66">
        <v>8.1000000000000004E-5</v>
      </c>
      <c r="K33" s="66">
        <v>6.3999999999999997E-5</v>
      </c>
      <c r="L33" s="66">
        <v>5.3999999999999998E-5</v>
      </c>
      <c r="M33" s="66">
        <v>5.1E-5</v>
      </c>
      <c r="N33" s="66">
        <v>4.8999999999999998E-5</v>
      </c>
      <c r="O33" s="66">
        <v>4.6999999999999997E-5</v>
      </c>
    </row>
    <row r="34" spans="2:15" s="61" customFormat="1" ht="11.25">
      <c r="B34" s="89">
        <v>45</v>
      </c>
      <c r="C34" s="65">
        <v>1.8000000000000001E-4</v>
      </c>
      <c r="D34" s="65">
        <v>1.6000000000000001E-4</v>
      </c>
      <c r="E34" s="65">
        <v>1.2999999999999999E-4</v>
      </c>
      <c r="F34" s="65">
        <v>1.1E-4</v>
      </c>
      <c r="G34" s="66">
        <v>9.5000000000000005E-5</v>
      </c>
      <c r="H34" s="66">
        <v>8.5000000000000006E-5</v>
      </c>
      <c r="I34" s="66">
        <v>7.7999999999999999E-5</v>
      </c>
      <c r="J34" s="66">
        <v>7.2000000000000002E-5</v>
      </c>
      <c r="K34" s="66">
        <v>6.3E-5</v>
      </c>
      <c r="L34" s="66">
        <v>5.3000000000000001E-5</v>
      </c>
      <c r="M34" s="66">
        <v>4.1999999999999998E-5</v>
      </c>
      <c r="N34" s="66">
        <v>3.8000000000000002E-5</v>
      </c>
      <c r="O34" s="66">
        <v>3.6999999999999998E-5</v>
      </c>
    </row>
    <row r="35" spans="2:15" s="61" customFormat="1" ht="11.25">
      <c r="B35" s="89">
        <v>50</v>
      </c>
      <c r="C35" s="65">
        <v>1.3999999999999999E-4</v>
      </c>
      <c r="D35" s="65">
        <v>1.2999999999999999E-4</v>
      </c>
      <c r="E35" s="65">
        <v>1.1E-4</v>
      </c>
      <c r="F35" s="66">
        <v>9.0000000000000006E-5</v>
      </c>
      <c r="G35" s="66">
        <v>7.7000000000000001E-5</v>
      </c>
      <c r="H35" s="66">
        <v>6.7999999999999999E-5</v>
      </c>
      <c r="I35" s="66">
        <v>6.2000000000000003E-5</v>
      </c>
      <c r="J35" s="66">
        <v>5.7000000000000003E-5</v>
      </c>
      <c r="K35" s="66">
        <v>5.3000000000000001E-5</v>
      </c>
      <c r="L35" s="66">
        <v>4.8000000000000001E-5</v>
      </c>
      <c r="M35" s="66">
        <v>4.1999999999999998E-5</v>
      </c>
      <c r="N35" s="66">
        <v>3.4999999999999997E-5</v>
      </c>
      <c r="O35" s="66">
        <v>2.9E-5</v>
      </c>
    </row>
    <row r="36" spans="2:15" s="61" customFormat="1" ht="11.25" hidden="1">
      <c r="B36" s="67"/>
      <c r="C36" s="427"/>
      <c r="D36" s="427"/>
      <c r="E36" s="427"/>
      <c r="F36" s="427"/>
      <c r="G36" s="427"/>
      <c r="H36" s="427"/>
      <c r="I36" s="427"/>
      <c r="J36" s="427"/>
      <c r="K36" s="427"/>
      <c r="L36" s="427"/>
      <c r="M36" s="427"/>
      <c r="N36" s="68"/>
      <c r="O36" s="68"/>
    </row>
    <row r="37" spans="2:15" s="61" customFormat="1" ht="11.25" hidden="1">
      <c r="B37" s="88" t="s">
        <v>587</v>
      </c>
      <c r="C37" s="423"/>
      <c r="D37" s="423"/>
      <c r="E37" s="423"/>
      <c r="F37" s="423"/>
      <c r="G37" s="423"/>
      <c r="H37" s="423"/>
      <c r="I37" s="423"/>
      <c r="J37" s="423"/>
      <c r="K37" s="423"/>
      <c r="L37" s="423"/>
      <c r="M37" s="423"/>
      <c r="N37" s="68"/>
      <c r="O37" s="68"/>
    </row>
    <row r="38" spans="2:15" s="61" customFormat="1" ht="11.25" hidden="1">
      <c r="B38" s="88" t="s">
        <v>588</v>
      </c>
      <c r="C38" s="88">
        <v>50</v>
      </c>
      <c r="D38" s="88">
        <v>60</v>
      </c>
      <c r="E38" s="88">
        <v>70</v>
      </c>
      <c r="F38" s="88">
        <v>80</v>
      </c>
      <c r="G38" s="88">
        <v>90</v>
      </c>
      <c r="H38" s="88">
        <v>100</v>
      </c>
      <c r="I38" s="69">
        <v>110</v>
      </c>
      <c r="J38" s="69">
        <v>120</v>
      </c>
      <c r="K38" s="69">
        <v>130</v>
      </c>
      <c r="L38" s="69">
        <v>140</v>
      </c>
      <c r="M38" s="69">
        <v>150</v>
      </c>
      <c r="N38" s="68"/>
      <c r="O38" s="68"/>
    </row>
    <row r="39" spans="2:15" s="61" customFormat="1" ht="11.25" hidden="1">
      <c r="B39" s="88" t="s">
        <v>589</v>
      </c>
      <c r="C39" s="88" t="s">
        <v>589</v>
      </c>
      <c r="D39" s="88" t="s">
        <v>589</v>
      </c>
      <c r="E39" s="88"/>
      <c r="F39" s="88" t="s">
        <v>589</v>
      </c>
      <c r="G39" s="88"/>
      <c r="H39" s="88" t="s">
        <v>589</v>
      </c>
      <c r="I39" s="88" t="s">
        <v>589</v>
      </c>
      <c r="J39" s="88" t="s">
        <v>589</v>
      </c>
      <c r="K39" s="88" t="s">
        <v>589</v>
      </c>
      <c r="L39" s="88" t="s">
        <v>589</v>
      </c>
      <c r="M39" s="88" t="s">
        <v>589</v>
      </c>
      <c r="N39" s="68"/>
      <c r="O39" s="68"/>
    </row>
    <row r="40" spans="2:15" s="61" customFormat="1" ht="11.25" hidden="1">
      <c r="B40" s="70">
        <v>5</v>
      </c>
      <c r="C40" s="71">
        <v>3.3E-3</v>
      </c>
      <c r="D40" s="71">
        <v>2.5999999999999999E-3</v>
      </c>
      <c r="E40" s="71">
        <v>2.0999999999999999E-3</v>
      </c>
      <c r="F40" s="71">
        <v>1.6999999999999999E-3</v>
      </c>
      <c r="G40" s="71">
        <v>1.4E-3</v>
      </c>
      <c r="H40" s="71">
        <v>1.1999999999999999E-3</v>
      </c>
      <c r="I40" s="71">
        <v>1E-3</v>
      </c>
      <c r="J40" s="72">
        <v>8.8000000000000003E-4</v>
      </c>
      <c r="K40" s="72">
        <v>7.6000000000000004E-4</v>
      </c>
      <c r="L40" s="72">
        <v>6.6E-4</v>
      </c>
      <c r="M40" s="72">
        <v>5.8E-4</v>
      </c>
      <c r="N40" s="68"/>
      <c r="O40" s="68"/>
    </row>
    <row r="41" spans="2:15" s="61" customFormat="1" ht="11.25" hidden="1">
      <c r="B41" s="70">
        <v>10</v>
      </c>
      <c r="C41" s="71">
        <v>1.4E-3</v>
      </c>
      <c r="D41" s="71">
        <v>1.1999999999999999E-3</v>
      </c>
      <c r="E41" s="71">
        <v>1.1000000000000001E-3</v>
      </c>
      <c r="F41" s="72">
        <v>9.3999999999999997E-4</v>
      </c>
      <c r="G41" s="72">
        <v>8.4000000000000003E-4</v>
      </c>
      <c r="H41" s="72">
        <v>7.5000000000000002E-4</v>
      </c>
      <c r="I41" s="72">
        <v>6.8000000000000005E-4</v>
      </c>
      <c r="J41" s="72">
        <v>6.2E-4</v>
      </c>
      <c r="K41" s="72">
        <v>5.6999999999999998E-4</v>
      </c>
      <c r="L41" s="72">
        <v>5.1999999999999995E-4</v>
      </c>
      <c r="M41" s="72">
        <v>4.8000000000000001E-4</v>
      </c>
      <c r="N41" s="68"/>
      <c r="O41" s="68"/>
    </row>
    <row r="42" spans="2:15" s="61" customFormat="1" ht="11.25" hidden="1">
      <c r="B42" s="70">
        <v>15</v>
      </c>
      <c r="C42" s="72">
        <v>7.5000000000000002E-4</v>
      </c>
      <c r="D42" s="72">
        <v>6.0999999999999997E-4</v>
      </c>
      <c r="E42" s="72">
        <v>5.4000000000000001E-4</v>
      </c>
      <c r="F42" s="72">
        <v>4.8999999999999998E-4</v>
      </c>
      <c r="G42" s="72">
        <v>4.4000000000000002E-4</v>
      </c>
      <c r="H42" s="72">
        <v>4.0000000000000002E-4</v>
      </c>
      <c r="I42" s="72">
        <v>3.6999999999999999E-4</v>
      </c>
      <c r="J42" s="72">
        <v>3.4000000000000002E-4</v>
      </c>
      <c r="K42" s="72">
        <v>3.1E-4</v>
      </c>
      <c r="L42" s="72">
        <v>2.9E-4</v>
      </c>
      <c r="M42" s="72">
        <v>2.7E-4</v>
      </c>
      <c r="N42" s="68"/>
      <c r="O42" s="68"/>
    </row>
    <row r="43" spans="2:15" s="61" customFormat="1" ht="11.25" hidden="1">
      <c r="B43" s="70">
        <v>20</v>
      </c>
      <c r="C43" s="72">
        <v>7.2000000000000005E-4</v>
      </c>
      <c r="D43" s="72">
        <v>5.4000000000000001E-4</v>
      </c>
      <c r="E43" s="72">
        <v>3.5E-4</v>
      </c>
      <c r="F43" s="72">
        <v>3.1E-4</v>
      </c>
      <c r="G43" s="72">
        <v>2.7999999999999998E-4</v>
      </c>
      <c r="H43" s="72">
        <v>2.5999999999999998E-4</v>
      </c>
      <c r="I43" s="72">
        <v>2.3000000000000001E-4</v>
      </c>
      <c r="J43" s="72">
        <v>2.2000000000000001E-4</v>
      </c>
      <c r="K43" s="72">
        <v>2.0000000000000001E-4</v>
      </c>
      <c r="L43" s="72">
        <v>1.9000000000000001E-4</v>
      </c>
      <c r="M43" s="72">
        <v>1.7000000000000001E-4</v>
      </c>
      <c r="N43" s="68"/>
      <c r="O43" s="68"/>
    </row>
    <row r="44" spans="2:15" s="61" customFormat="1" ht="11.25" hidden="1">
      <c r="B44" s="70">
        <v>25</v>
      </c>
      <c r="C44" s="72">
        <v>5.0000000000000001E-4</v>
      </c>
      <c r="D44" s="72">
        <v>4.0999999999999999E-4</v>
      </c>
      <c r="E44" s="72">
        <v>3.5E-4</v>
      </c>
      <c r="F44" s="72">
        <v>2.5000000000000001E-4</v>
      </c>
      <c r="G44" s="72">
        <v>1.9000000000000001E-4</v>
      </c>
      <c r="H44" s="72">
        <v>1.8000000000000001E-4</v>
      </c>
      <c r="I44" s="72">
        <v>1.6000000000000001E-4</v>
      </c>
      <c r="J44" s="72">
        <v>1.4999999999999999E-4</v>
      </c>
      <c r="K44" s="72">
        <v>1.3999999999999999E-4</v>
      </c>
      <c r="L44" s="72">
        <v>1.2999999999999999E-4</v>
      </c>
      <c r="M44" s="72">
        <v>1.2E-4</v>
      </c>
      <c r="N44" s="68"/>
      <c r="O44" s="68"/>
    </row>
    <row r="45" spans="2:15" s="61" customFormat="1" ht="11.25" hidden="1">
      <c r="B45" s="70">
        <v>30</v>
      </c>
      <c r="C45" s="72">
        <v>3.6999999999999999E-4</v>
      </c>
      <c r="D45" s="72">
        <v>2.9999999999999997E-4</v>
      </c>
      <c r="E45" s="72">
        <v>2.5999999999999998E-4</v>
      </c>
      <c r="F45" s="72">
        <v>2.3000000000000001E-4</v>
      </c>
      <c r="G45" s="72">
        <v>1.9000000000000001E-4</v>
      </c>
      <c r="H45" s="72">
        <v>1.2999999999999999E-4</v>
      </c>
      <c r="I45" s="72">
        <v>1.2E-4</v>
      </c>
      <c r="J45" s="72">
        <v>1.1E-4</v>
      </c>
      <c r="K45" s="72">
        <v>1E-4</v>
      </c>
      <c r="L45" s="73">
        <v>9.6000000000000002E-5</v>
      </c>
      <c r="M45" s="73">
        <v>9.0000000000000006E-5</v>
      </c>
      <c r="N45" s="68"/>
      <c r="O45" s="68"/>
    </row>
    <row r="46" spans="2:15" s="61" customFormat="1" ht="11.25" hidden="1">
      <c r="B46" s="70">
        <v>35</v>
      </c>
      <c r="C46" s="72">
        <v>2.9999999999999997E-4</v>
      </c>
      <c r="D46" s="72">
        <v>2.3000000000000001E-4</v>
      </c>
      <c r="E46" s="72">
        <v>1.9000000000000001E-4</v>
      </c>
      <c r="F46" s="72">
        <v>1.7000000000000001E-4</v>
      </c>
      <c r="G46" s="72">
        <v>1.4999999999999999E-4</v>
      </c>
      <c r="H46" s="72">
        <v>1.2999999999999999E-4</v>
      </c>
      <c r="I46" s="72">
        <v>1.1E-4</v>
      </c>
      <c r="J46" s="73">
        <v>8.1000000000000004E-5</v>
      </c>
      <c r="K46" s="73">
        <v>7.4999999999999993E-5</v>
      </c>
      <c r="L46" s="73">
        <v>7.1000000000000005E-5</v>
      </c>
      <c r="M46" s="73">
        <v>6.7999999999999999E-5</v>
      </c>
      <c r="N46" s="68"/>
      <c r="O46" s="68"/>
    </row>
    <row r="47" spans="2:15" s="61" customFormat="1" ht="11.25" hidden="1">
      <c r="B47" s="70">
        <v>40</v>
      </c>
      <c r="C47" s="72">
        <v>2.3000000000000001E-4</v>
      </c>
      <c r="D47" s="72">
        <v>1.9000000000000001E-4</v>
      </c>
      <c r="E47" s="72">
        <v>1.4999999999999999E-4</v>
      </c>
      <c r="F47" s="72">
        <v>1.2999999999999999E-4</v>
      </c>
      <c r="G47" s="72">
        <v>1.2E-4</v>
      </c>
      <c r="H47" s="72">
        <v>1.1E-4</v>
      </c>
      <c r="I47" s="73">
        <v>9.6000000000000002E-5</v>
      </c>
      <c r="J47" s="73">
        <v>8.1000000000000004E-5</v>
      </c>
      <c r="K47" s="73">
        <v>6.3999999999999997E-5</v>
      </c>
      <c r="L47" s="73">
        <v>5.3999999999999998E-5</v>
      </c>
      <c r="M47" s="73">
        <v>5.1E-5</v>
      </c>
      <c r="N47" s="68"/>
      <c r="O47" s="68"/>
    </row>
    <row r="48" spans="2:15" s="61" customFormat="1" ht="11.25" hidden="1">
      <c r="B48" s="70">
        <v>45</v>
      </c>
      <c r="C48" s="72">
        <v>1.8000000000000001E-4</v>
      </c>
      <c r="D48" s="72">
        <v>1.6000000000000001E-4</v>
      </c>
      <c r="E48" s="72">
        <v>1.2999999999999999E-4</v>
      </c>
      <c r="F48" s="72">
        <v>1.1E-4</v>
      </c>
      <c r="G48" s="73">
        <v>9.5000000000000005E-5</v>
      </c>
      <c r="H48" s="73">
        <v>8.5000000000000006E-5</v>
      </c>
      <c r="I48" s="73">
        <v>7.7999999999999999E-5</v>
      </c>
      <c r="J48" s="73">
        <v>7.2000000000000002E-5</v>
      </c>
      <c r="K48" s="73">
        <v>6.3E-5</v>
      </c>
      <c r="L48" s="73">
        <v>5.3000000000000001E-5</v>
      </c>
      <c r="M48" s="73">
        <v>4.1999999999999998E-5</v>
      </c>
      <c r="N48" s="68"/>
      <c r="O48" s="68"/>
    </row>
    <row r="49" spans="2:13" s="61" customFormat="1" ht="11.25" hidden="1">
      <c r="B49" s="70">
        <v>50</v>
      </c>
      <c r="C49" s="72">
        <v>1.3999999999999999E-4</v>
      </c>
      <c r="D49" s="72">
        <v>1.2999999999999999E-4</v>
      </c>
      <c r="E49" s="72">
        <v>1.1E-4</v>
      </c>
      <c r="F49" s="73">
        <v>9.0000000000000006E-5</v>
      </c>
      <c r="G49" s="73">
        <v>7.7000000000000001E-5</v>
      </c>
      <c r="H49" s="73">
        <v>6.7999999999999999E-5</v>
      </c>
      <c r="I49" s="73">
        <v>6.2000000000000003E-5</v>
      </c>
      <c r="J49" s="73">
        <v>5.7000000000000003E-5</v>
      </c>
      <c r="K49" s="73">
        <v>5.3000000000000001E-5</v>
      </c>
      <c r="L49" s="73">
        <v>4.8000000000000001E-5</v>
      </c>
      <c r="M49" s="73">
        <v>4.1999999999999998E-5</v>
      </c>
    </row>
    <row r="50" spans="2:13" s="61" customFormat="1" ht="11.25" hidden="1">
      <c r="B50" s="68"/>
      <c r="C50" s="68"/>
      <c r="D50" s="68"/>
      <c r="E50" s="68"/>
      <c r="F50" s="68"/>
      <c r="G50" s="68"/>
      <c r="H50" s="68"/>
      <c r="I50" s="68"/>
      <c r="J50" s="68"/>
      <c r="K50" s="68"/>
      <c r="L50" s="68"/>
      <c r="M50" s="68"/>
    </row>
    <row r="51" spans="2:13" s="61" customFormat="1" ht="11.25" hidden="1">
      <c r="B51" s="67"/>
      <c r="C51" s="427"/>
      <c r="D51" s="427"/>
      <c r="E51" s="427"/>
      <c r="F51" s="427"/>
      <c r="G51" s="427"/>
      <c r="H51" s="427"/>
      <c r="I51" s="427"/>
      <c r="J51" s="427"/>
      <c r="K51" s="427"/>
      <c r="L51" s="427"/>
      <c r="M51" s="427"/>
    </row>
    <row r="52" spans="2:13" s="61" customFormat="1" ht="11.25" hidden="1">
      <c r="B52" s="88" t="s">
        <v>587</v>
      </c>
      <c r="C52" s="423"/>
      <c r="D52" s="423"/>
      <c r="E52" s="423"/>
      <c r="F52" s="423"/>
      <c r="G52" s="423"/>
      <c r="H52" s="423"/>
      <c r="I52" s="423"/>
      <c r="J52" s="423"/>
      <c r="K52" s="423"/>
      <c r="L52" s="423"/>
      <c r="M52" s="423"/>
    </row>
    <row r="53" spans="2:13" s="61" customFormat="1" ht="11.25" hidden="1">
      <c r="B53" s="88" t="s">
        <v>588</v>
      </c>
      <c r="C53" s="88">
        <v>50</v>
      </c>
      <c r="D53" s="88">
        <v>60</v>
      </c>
      <c r="E53" s="88">
        <v>70</v>
      </c>
      <c r="F53" s="88">
        <v>80</v>
      </c>
      <c r="G53" s="88">
        <v>90</v>
      </c>
      <c r="H53" s="88">
        <v>100</v>
      </c>
      <c r="I53" s="69">
        <v>110</v>
      </c>
      <c r="J53" s="69">
        <v>120</v>
      </c>
      <c r="K53" s="69">
        <v>130</v>
      </c>
      <c r="L53" s="69">
        <v>140</v>
      </c>
      <c r="M53" s="69">
        <v>150</v>
      </c>
    </row>
    <row r="54" spans="2:13" s="61" customFormat="1" ht="11.25" hidden="1">
      <c r="B54" s="88" t="s">
        <v>589</v>
      </c>
      <c r="C54" s="88" t="s">
        <v>589</v>
      </c>
      <c r="D54" s="88" t="s">
        <v>589</v>
      </c>
      <c r="E54" s="88"/>
      <c r="F54" s="88" t="s">
        <v>589</v>
      </c>
      <c r="G54" s="88"/>
      <c r="H54" s="88" t="s">
        <v>589</v>
      </c>
      <c r="I54" s="88" t="s">
        <v>589</v>
      </c>
      <c r="J54" s="88" t="s">
        <v>589</v>
      </c>
      <c r="K54" s="88" t="s">
        <v>589</v>
      </c>
      <c r="L54" s="88" t="s">
        <v>589</v>
      </c>
      <c r="M54" s="88" t="s">
        <v>589</v>
      </c>
    </row>
    <row r="55" spans="2:13" s="61" customFormat="1" ht="11.25" hidden="1">
      <c r="B55" s="70">
        <v>5</v>
      </c>
      <c r="C55" s="74">
        <v>29</v>
      </c>
      <c r="D55" s="74">
        <v>23</v>
      </c>
      <c r="E55" s="74">
        <v>19</v>
      </c>
      <c r="F55" s="74">
        <v>15</v>
      </c>
      <c r="G55" s="74">
        <v>13</v>
      </c>
      <c r="H55" s="74">
        <v>11</v>
      </c>
      <c r="I55" s="75">
        <v>9.1</v>
      </c>
      <c r="J55" s="75">
        <v>7.7</v>
      </c>
      <c r="K55" s="75">
        <v>6.7</v>
      </c>
      <c r="L55" s="75">
        <v>5.8</v>
      </c>
      <c r="M55" s="75">
        <v>5</v>
      </c>
    </row>
    <row r="56" spans="2:13" s="61" customFormat="1" ht="11.25" hidden="1">
      <c r="B56" s="70">
        <v>10</v>
      </c>
      <c r="C56" s="74">
        <v>12</v>
      </c>
      <c r="D56" s="74">
        <v>11</v>
      </c>
      <c r="E56" s="75">
        <v>9.3000000000000007</v>
      </c>
      <c r="F56" s="75">
        <v>8.1999999999999993</v>
      </c>
      <c r="G56" s="75">
        <v>7.3</v>
      </c>
      <c r="H56" s="75">
        <v>6.6</v>
      </c>
      <c r="I56" s="75">
        <v>5.9</v>
      </c>
      <c r="J56" s="75">
        <v>5.4</v>
      </c>
      <c r="K56" s="75">
        <v>4.9000000000000004</v>
      </c>
      <c r="L56" s="75">
        <v>4.5</v>
      </c>
      <c r="M56" s="75">
        <v>4.2</v>
      </c>
    </row>
    <row r="57" spans="2:13" s="61" customFormat="1" ht="11.25" hidden="1">
      <c r="B57" s="70">
        <v>15</v>
      </c>
      <c r="C57" s="75">
        <v>6.6</v>
      </c>
      <c r="D57" s="75">
        <v>5.4</v>
      </c>
      <c r="E57" s="75">
        <v>4.8</v>
      </c>
      <c r="F57" s="75">
        <v>4.3</v>
      </c>
      <c r="G57" s="75">
        <v>3.8</v>
      </c>
      <c r="H57" s="75">
        <v>3.5</v>
      </c>
      <c r="I57" s="75">
        <v>3.1</v>
      </c>
      <c r="J57" s="75">
        <v>2.9</v>
      </c>
      <c r="K57" s="75">
        <v>2.8</v>
      </c>
      <c r="L57" s="75">
        <v>2.5</v>
      </c>
      <c r="M57" s="75">
        <v>2.4</v>
      </c>
    </row>
    <row r="58" spans="2:13" s="61" customFormat="1" ht="11.25" hidden="1">
      <c r="B58" s="70">
        <v>20</v>
      </c>
      <c r="C58" s="75">
        <v>6.3</v>
      </c>
      <c r="D58" s="75">
        <v>4.7</v>
      </c>
      <c r="E58" s="75">
        <v>3</v>
      </c>
      <c r="F58" s="75">
        <v>2.6</v>
      </c>
      <c r="G58" s="75">
        <v>2.5</v>
      </c>
      <c r="H58" s="75">
        <v>2.2999999999999998</v>
      </c>
      <c r="I58" s="75">
        <v>2</v>
      </c>
      <c r="J58" s="75">
        <v>1.9</v>
      </c>
      <c r="K58" s="75">
        <v>1.8</v>
      </c>
      <c r="L58" s="75">
        <v>1.6</v>
      </c>
      <c r="M58" s="75">
        <v>1.5</v>
      </c>
    </row>
    <row r="59" spans="2:13" s="61" customFormat="1" ht="11.25" hidden="1">
      <c r="B59" s="70">
        <v>25</v>
      </c>
      <c r="C59" s="75">
        <v>4.3</v>
      </c>
      <c r="D59" s="75">
        <v>3.7</v>
      </c>
      <c r="E59" s="75">
        <v>3</v>
      </c>
      <c r="F59" s="75">
        <v>2.1</v>
      </c>
      <c r="G59" s="75">
        <v>1.6</v>
      </c>
      <c r="H59" s="75">
        <v>1.5</v>
      </c>
      <c r="I59" s="75">
        <v>1.4</v>
      </c>
      <c r="J59" s="75">
        <v>1.4</v>
      </c>
      <c r="K59" s="75">
        <v>1.2</v>
      </c>
      <c r="L59" s="75">
        <v>1.1000000000000001</v>
      </c>
      <c r="M59" s="75">
        <v>1.1000000000000001</v>
      </c>
    </row>
    <row r="60" spans="2:13" s="61" customFormat="1" ht="11.25" hidden="1">
      <c r="B60" s="70">
        <v>30</v>
      </c>
      <c r="C60" s="75">
        <v>3.3</v>
      </c>
      <c r="D60" s="75">
        <v>2.6</v>
      </c>
      <c r="E60" s="75">
        <v>2.2999999999999998</v>
      </c>
      <c r="F60" s="75">
        <v>2</v>
      </c>
      <c r="G60" s="75">
        <v>1.6</v>
      </c>
      <c r="H60" s="75">
        <v>1.2</v>
      </c>
      <c r="I60" s="75">
        <v>1</v>
      </c>
      <c r="J60" s="76">
        <v>0.94</v>
      </c>
      <c r="K60" s="76">
        <v>0.89</v>
      </c>
      <c r="L60" s="76">
        <v>0.84</v>
      </c>
      <c r="M60" s="76">
        <v>0.79</v>
      </c>
    </row>
    <row r="61" spans="2:13" s="61" customFormat="1" ht="11.25" hidden="1">
      <c r="B61" s="70">
        <v>35</v>
      </c>
      <c r="C61" s="75">
        <v>2.6</v>
      </c>
      <c r="D61" s="75">
        <v>2</v>
      </c>
      <c r="E61" s="75">
        <v>1.6</v>
      </c>
      <c r="F61" s="75">
        <v>1.5</v>
      </c>
      <c r="G61" s="75">
        <v>1.4</v>
      </c>
      <c r="H61" s="75">
        <v>1.2</v>
      </c>
      <c r="I61" s="76">
        <v>0.92</v>
      </c>
      <c r="J61" s="76">
        <v>0.72</v>
      </c>
      <c r="K61" s="76">
        <v>0.66</v>
      </c>
      <c r="L61" s="76">
        <v>0.63</v>
      </c>
      <c r="M61" s="76">
        <v>0.59</v>
      </c>
    </row>
    <row r="62" spans="2:13" s="61" customFormat="1" ht="11.25" hidden="1">
      <c r="B62" s="70">
        <v>40</v>
      </c>
      <c r="C62" s="75">
        <v>2</v>
      </c>
      <c r="D62" s="75">
        <v>1.6</v>
      </c>
      <c r="E62" s="75">
        <v>1.4</v>
      </c>
      <c r="F62" s="75">
        <v>1.1000000000000001</v>
      </c>
      <c r="G62" s="75">
        <v>1</v>
      </c>
      <c r="H62" s="76">
        <v>0.93</v>
      </c>
      <c r="I62" s="76">
        <v>0.84</v>
      </c>
      <c r="J62" s="76">
        <v>0.71</v>
      </c>
      <c r="K62" s="76">
        <v>0.55000000000000004</v>
      </c>
      <c r="L62" s="76">
        <v>0.48</v>
      </c>
      <c r="M62" s="76">
        <v>0.45</v>
      </c>
    </row>
    <row r="63" spans="2:13" s="61" customFormat="1" ht="11.25" hidden="1">
      <c r="B63" s="70">
        <v>45</v>
      </c>
      <c r="C63" s="75">
        <v>1.6</v>
      </c>
      <c r="D63" s="75">
        <v>1.4</v>
      </c>
      <c r="E63" s="75">
        <v>1.2</v>
      </c>
      <c r="F63" s="76">
        <v>0.94</v>
      </c>
      <c r="G63" s="76">
        <v>0.83</v>
      </c>
      <c r="H63" s="76">
        <v>0.74</v>
      </c>
      <c r="I63" s="76">
        <v>0.68</v>
      </c>
      <c r="J63" s="76">
        <v>0.63</v>
      </c>
      <c r="K63" s="76">
        <v>0.55000000000000004</v>
      </c>
      <c r="L63" s="76">
        <v>0.47</v>
      </c>
      <c r="M63" s="76">
        <v>0.38</v>
      </c>
    </row>
    <row r="64" spans="2:13" s="61" customFormat="1" ht="11.25" hidden="1">
      <c r="B64" s="70">
        <v>50</v>
      </c>
      <c r="C64" s="75">
        <v>1.2</v>
      </c>
      <c r="D64" s="75">
        <v>1.1000000000000001</v>
      </c>
      <c r="E64" s="76">
        <v>0.95</v>
      </c>
      <c r="F64" s="76">
        <v>0.79</v>
      </c>
      <c r="G64" s="76">
        <v>0.68</v>
      </c>
      <c r="H64" s="76">
        <v>0.6</v>
      </c>
      <c r="I64" s="76">
        <v>0.54</v>
      </c>
      <c r="J64" s="76">
        <v>0.5</v>
      </c>
      <c r="K64" s="76">
        <v>0.47</v>
      </c>
      <c r="L64" s="76">
        <v>0.42</v>
      </c>
      <c r="M64" s="76">
        <v>0.37</v>
      </c>
    </row>
    <row r="67" spans="2:15" s="61" customFormat="1" ht="11.25" hidden="1">
      <c r="B67" s="77"/>
      <c r="C67" s="427"/>
      <c r="D67" s="427"/>
      <c r="E67" s="427"/>
      <c r="F67" s="427"/>
      <c r="G67" s="427"/>
      <c r="H67" s="427"/>
      <c r="I67" s="427"/>
      <c r="J67" s="427"/>
      <c r="K67" s="427"/>
      <c r="L67" s="427"/>
      <c r="M67" s="427"/>
      <c r="N67" s="68"/>
      <c r="O67" s="68"/>
    </row>
    <row r="68" spans="2:15" s="61" customFormat="1" ht="11.25" hidden="1">
      <c r="B68" s="88" t="s">
        <v>587</v>
      </c>
      <c r="C68" s="423"/>
      <c r="D68" s="423"/>
      <c r="E68" s="423"/>
      <c r="F68" s="423"/>
      <c r="G68" s="423"/>
      <c r="H68" s="423"/>
      <c r="I68" s="423"/>
      <c r="J68" s="423"/>
      <c r="K68" s="423"/>
      <c r="L68" s="423"/>
      <c r="M68" s="423"/>
      <c r="N68" s="68"/>
      <c r="O68" s="68"/>
    </row>
    <row r="69" spans="2:15" s="61" customFormat="1" ht="11.25" hidden="1">
      <c r="B69" s="88" t="s">
        <v>588</v>
      </c>
      <c r="C69" s="88">
        <v>50</v>
      </c>
      <c r="D69" s="88">
        <v>60</v>
      </c>
      <c r="E69" s="88">
        <v>70</v>
      </c>
      <c r="F69" s="88">
        <v>80</v>
      </c>
      <c r="G69" s="88">
        <v>90</v>
      </c>
      <c r="H69" s="88">
        <v>100</v>
      </c>
      <c r="I69" s="69">
        <v>110</v>
      </c>
      <c r="J69" s="69">
        <v>120</v>
      </c>
      <c r="K69" s="69">
        <v>130</v>
      </c>
      <c r="L69" s="69">
        <v>140</v>
      </c>
      <c r="M69" s="69">
        <v>150</v>
      </c>
      <c r="N69" s="68"/>
      <c r="O69" s="68"/>
    </row>
    <row r="70" spans="2:15" s="61" customFormat="1" ht="11.25" hidden="1">
      <c r="B70" s="88" t="s">
        <v>589</v>
      </c>
      <c r="C70" s="88" t="s">
        <v>589</v>
      </c>
      <c r="D70" s="88" t="s">
        <v>589</v>
      </c>
      <c r="E70" s="88"/>
      <c r="F70" s="88" t="s">
        <v>589</v>
      </c>
      <c r="G70" s="88"/>
      <c r="H70" s="88" t="s">
        <v>589</v>
      </c>
      <c r="I70" s="88" t="s">
        <v>589</v>
      </c>
      <c r="J70" s="88" t="s">
        <v>589</v>
      </c>
      <c r="K70" s="88" t="s">
        <v>589</v>
      </c>
      <c r="L70" s="88" t="s">
        <v>589</v>
      </c>
      <c r="M70" s="88" t="s">
        <v>589</v>
      </c>
      <c r="N70" s="68"/>
      <c r="O70" s="68"/>
    </row>
    <row r="71" spans="2:15" s="61" customFormat="1" ht="11.25" hidden="1">
      <c r="B71" s="78">
        <v>5</v>
      </c>
      <c r="C71" s="79">
        <v>199.8223584959546</v>
      </c>
      <c r="D71" s="79">
        <v>171.20078164899337</v>
      </c>
      <c r="E71" s="79">
        <v>146.37017554027901</v>
      </c>
      <c r="F71" s="79">
        <v>125.09589301434023</v>
      </c>
      <c r="G71" s="79">
        <v>105.10545289526382</v>
      </c>
      <c r="H71" s="79">
        <v>90.001241919334475</v>
      </c>
      <c r="I71" s="79">
        <v>76.871049965728588</v>
      </c>
      <c r="J71" s="79">
        <v>65.911622550600768</v>
      </c>
      <c r="K71" s="79">
        <v>57.222966309840594</v>
      </c>
      <c r="L71" s="79">
        <v>49.847259041609554</v>
      </c>
      <c r="M71" s="79">
        <v>43.653221430395398</v>
      </c>
      <c r="N71" s="68"/>
      <c r="O71" s="68"/>
    </row>
    <row r="72" spans="2:15" s="61" customFormat="1" ht="11.25" hidden="1">
      <c r="B72" s="78">
        <v>10</v>
      </c>
      <c r="C72" s="79">
        <v>91.061516166371021</v>
      </c>
      <c r="D72" s="79">
        <v>82.790446376972298</v>
      </c>
      <c r="E72" s="79">
        <v>75.04716605515685</v>
      </c>
      <c r="F72" s="79">
        <v>68.052711642878265</v>
      </c>
      <c r="G72" s="79">
        <v>62.457795532282347</v>
      </c>
      <c r="H72" s="79">
        <v>57.52254564484047</v>
      </c>
      <c r="I72" s="79">
        <v>53.688210418178635</v>
      </c>
      <c r="J72" s="79">
        <v>49.950323436618014</v>
      </c>
      <c r="K72" s="79">
        <v>46.871403179851093</v>
      </c>
      <c r="L72" s="79">
        <v>44.008708135096633</v>
      </c>
      <c r="M72" s="79">
        <v>41.464162836330416</v>
      </c>
      <c r="N72" s="68"/>
      <c r="O72" s="68"/>
    </row>
    <row r="73" spans="2:15" s="61" customFormat="1" ht="11.25" hidden="1">
      <c r="B73" s="78">
        <v>15</v>
      </c>
      <c r="C73" s="79">
        <v>44.105814089253563</v>
      </c>
      <c r="D73" s="79">
        <v>39.574736076391694</v>
      </c>
      <c r="E73" s="79">
        <v>37.228624665685558</v>
      </c>
      <c r="F73" s="79">
        <v>34.974185339555952</v>
      </c>
      <c r="G73" s="79">
        <v>32.788461490000806</v>
      </c>
      <c r="H73" s="79">
        <v>30.504662552415127</v>
      </c>
      <c r="I73" s="79">
        <v>28.788381901325163</v>
      </c>
      <c r="J73" s="79">
        <v>26.892367131010939</v>
      </c>
      <c r="K73" s="79">
        <v>25.415159521745558</v>
      </c>
      <c r="L73" s="79">
        <v>23.912716842391742</v>
      </c>
      <c r="M73" s="79">
        <v>22.826771362524529</v>
      </c>
      <c r="N73" s="68"/>
      <c r="O73" s="68"/>
    </row>
    <row r="74" spans="2:15" s="61" customFormat="1" ht="11.25" hidden="1">
      <c r="B74" s="78">
        <v>20</v>
      </c>
      <c r="C74" s="79">
        <v>38.439032134505283</v>
      </c>
      <c r="D74" s="79">
        <v>31.96012964344273</v>
      </c>
      <c r="E74" s="79">
        <v>21.898799743972262</v>
      </c>
      <c r="F74" s="79">
        <v>20.66360932754079</v>
      </c>
      <c r="G74" s="79">
        <v>19.60745584193479</v>
      </c>
      <c r="H74" s="79">
        <v>18.472348290124451</v>
      </c>
      <c r="I74" s="79">
        <v>17.421823550856118</v>
      </c>
      <c r="J74" s="79">
        <v>16.511615536717471</v>
      </c>
      <c r="K74" s="79">
        <v>15.654717655498212</v>
      </c>
      <c r="L74" s="79">
        <v>14.818235634559043</v>
      </c>
      <c r="M74" s="79">
        <v>14.136107765166788</v>
      </c>
      <c r="N74" s="68"/>
      <c r="O74" s="68"/>
    </row>
    <row r="75" spans="2:15" s="61" customFormat="1" ht="11.25" hidden="1">
      <c r="B75" s="78">
        <v>25</v>
      </c>
      <c r="C75" s="79">
        <v>23.297634137367957</v>
      </c>
      <c r="D75" s="79">
        <v>22.288414240787038</v>
      </c>
      <c r="E75" s="79">
        <v>20.367352977246458</v>
      </c>
      <c r="F75" s="79">
        <v>15.313397735061688</v>
      </c>
      <c r="G75" s="79">
        <v>12.481684314773002</v>
      </c>
      <c r="H75" s="79">
        <v>11.970820985538799</v>
      </c>
      <c r="I75" s="79">
        <v>11.497609189783082</v>
      </c>
      <c r="J75" s="79">
        <v>10.96055593634922</v>
      </c>
      <c r="K75" s="79">
        <v>10.46186316459694</v>
      </c>
      <c r="L75" s="79">
        <v>9.9648589747466598</v>
      </c>
      <c r="M75" s="79">
        <v>9.5166581828078378</v>
      </c>
      <c r="N75" s="68"/>
      <c r="O75" s="68"/>
    </row>
    <row r="76" spans="2:15" s="61" customFormat="1" ht="11.25" hidden="1">
      <c r="B76" s="78">
        <v>30</v>
      </c>
      <c r="C76" s="79">
        <v>14.83156474276268</v>
      </c>
      <c r="D76" s="79">
        <v>14.219350800002687</v>
      </c>
      <c r="E76" s="79">
        <v>13.703719710104021</v>
      </c>
      <c r="F76" s="79">
        <v>13.141250579590356</v>
      </c>
      <c r="G76" s="79">
        <v>11.790768931604978</v>
      </c>
      <c r="H76" s="79">
        <v>8.2742900858129733</v>
      </c>
      <c r="I76" s="79">
        <v>7.6508808093433327</v>
      </c>
      <c r="J76" s="79">
        <v>7.4103749613606427</v>
      </c>
      <c r="K76" s="79">
        <v>7.1662601134317132</v>
      </c>
      <c r="L76" s="79">
        <v>6.9024557831357694</v>
      </c>
      <c r="M76" s="79">
        <v>6.6500418733032278</v>
      </c>
      <c r="N76" s="68"/>
      <c r="O76" s="68"/>
    </row>
    <row r="77" spans="2:15" s="61" customFormat="1" ht="11.25" hidden="1">
      <c r="B77" s="78">
        <v>35</v>
      </c>
      <c r="C77" s="79">
        <v>10.074053587748299</v>
      </c>
      <c r="D77" s="79">
        <v>9.743641305808671</v>
      </c>
      <c r="E77" s="79">
        <v>9.4390487242292291</v>
      </c>
      <c r="F77" s="79">
        <v>9.1929922486089843</v>
      </c>
      <c r="G77" s="79">
        <v>8.7630659825820505</v>
      </c>
      <c r="H77" s="79">
        <v>8.2473611839099004</v>
      </c>
      <c r="I77" s="79">
        <v>7.0157919472219987</v>
      </c>
      <c r="J77" s="79">
        <v>5.2455770535978292</v>
      </c>
      <c r="K77" s="79">
        <v>5.1043487336370736</v>
      </c>
      <c r="L77" s="79">
        <v>4.9994911784667906</v>
      </c>
      <c r="M77" s="79">
        <v>4.8695503806816651</v>
      </c>
      <c r="N77" s="68"/>
      <c r="O77" s="68"/>
    </row>
    <row r="78" spans="2:15" s="61" customFormat="1" ht="11.25" hidden="1">
      <c r="B78" s="78">
        <v>40</v>
      </c>
      <c r="C78" s="79">
        <v>7.1361438845657608</v>
      </c>
      <c r="D78" s="79">
        <v>6.9544019887509068</v>
      </c>
      <c r="E78" s="79">
        <v>6.7849486684541578</v>
      </c>
      <c r="F78" s="79">
        <v>6.6188048930865788</v>
      </c>
      <c r="G78" s="79">
        <v>6.458848244765206</v>
      </c>
      <c r="H78" s="79">
        <v>6.21766179810768</v>
      </c>
      <c r="I78" s="79">
        <v>5.9318128746337671</v>
      </c>
      <c r="J78" s="79">
        <v>5.3135537624653928</v>
      </c>
      <c r="K78" s="79">
        <v>4.1856007916028286</v>
      </c>
      <c r="L78" s="79">
        <v>3.6034276889632553</v>
      </c>
      <c r="M78" s="79">
        <v>3.549174671733462</v>
      </c>
      <c r="N78" s="68"/>
      <c r="O78" s="68"/>
    </row>
    <row r="79" spans="2:15" s="61" customFormat="1" ht="11.25" hidden="1">
      <c r="B79" s="78">
        <v>45</v>
      </c>
      <c r="C79" s="79">
        <v>5.2478046965298493</v>
      </c>
      <c r="D79" s="79">
        <v>5.2272088692444161</v>
      </c>
      <c r="E79" s="79">
        <v>5.1242923117759327</v>
      </c>
      <c r="F79" s="79">
        <v>5.0134158367604771</v>
      </c>
      <c r="G79" s="79">
        <v>4.899528641843399</v>
      </c>
      <c r="H79" s="79">
        <v>4.7889270522538503</v>
      </c>
      <c r="I79" s="79">
        <v>4.6063510503185237</v>
      </c>
      <c r="J79" s="79">
        <v>4.4616479181786417</v>
      </c>
      <c r="K79" s="79">
        <v>4.1102273758164669</v>
      </c>
      <c r="L79" s="79">
        <v>3.7846032242023497</v>
      </c>
      <c r="M79" s="79">
        <v>2.7990003746337662</v>
      </c>
      <c r="N79" s="68"/>
      <c r="O79" s="68"/>
    </row>
    <row r="80" spans="2:15" s="61" customFormat="1" ht="11.25" hidden="1">
      <c r="B80" s="78">
        <v>50</v>
      </c>
      <c r="C80" s="79">
        <v>3.8822081300567164</v>
      </c>
      <c r="D80" s="79">
        <v>3.9596273318011987</v>
      </c>
      <c r="E80" s="79">
        <v>3.91464482031019</v>
      </c>
      <c r="F80" s="79">
        <v>3.8469663064806605</v>
      </c>
      <c r="G80" s="79">
        <v>3.7712029271832916</v>
      </c>
      <c r="H80" s="79">
        <v>3.6880338111173829</v>
      </c>
      <c r="I80" s="79">
        <v>3.6140929914926221</v>
      </c>
      <c r="J80" s="79">
        <v>3.4282066046420994</v>
      </c>
      <c r="K80" s="79">
        <v>3.317993508588017</v>
      </c>
      <c r="L80" s="79">
        <v>3.2180796911539398</v>
      </c>
      <c r="M80" s="79">
        <v>2.9116718997795874</v>
      </c>
      <c r="N80" s="68"/>
      <c r="O80" s="68"/>
    </row>
    <row r="81" spans="2:15" s="61" customFormat="1" ht="11.25">
      <c r="B81" s="60" t="s">
        <v>587</v>
      </c>
      <c r="C81" s="424" t="s">
        <v>594</v>
      </c>
      <c r="D81" s="424"/>
      <c r="E81" s="424"/>
      <c r="F81" s="424"/>
      <c r="G81" s="424"/>
      <c r="H81" s="424"/>
      <c r="I81" s="424"/>
      <c r="J81" s="424"/>
      <c r="K81" s="424"/>
      <c r="L81" s="424"/>
      <c r="M81" s="424"/>
      <c r="N81" s="424"/>
      <c r="O81" s="424"/>
    </row>
    <row r="82" spans="2:15" s="61" customFormat="1" ht="11.25">
      <c r="B82" s="62" t="s">
        <v>595</v>
      </c>
      <c r="C82" s="63">
        <v>180</v>
      </c>
      <c r="D82" s="63">
        <v>190</v>
      </c>
      <c r="E82" s="63">
        <v>200</v>
      </c>
      <c r="F82" s="63">
        <v>250</v>
      </c>
      <c r="G82" s="63">
        <v>300</v>
      </c>
      <c r="H82" s="63">
        <v>350</v>
      </c>
      <c r="I82" s="63">
        <v>400</v>
      </c>
      <c r="J82" s="63">
        <v>450</v>
      </c>
      <c r="K82" s="63">
        <v>500</v>
      </c>
      <c r="L82" s="63">
        <v>600</v>
      </c>
      <c r="M82" s="63">
        <v>700</v>
      </c>
      <c r="N82" s="63">
        <v>800</v>
      </c>
      <c r="O82" s="63">
        <v>1000</v>
      </c>
    </row>
    <row r="83" spans="2:15" s="61" customFormat="1" ht="11.25">
      <c r="B83" s="89">
        <v>5</v>
      </c>
      <c r="C83" s="65">
        <v>4.0999999999999999E-4</v>
      </c>
      <c r="D83" s="65">
        <v>3.6999999999999999E-4</v>
      </c>
      <c r="E83" s="65">
        <v>3.4000000000000002E-4</v>
      </c>
      <c r="F83" s="65">
        <v>2.3000000000000001E-4</v>
      </c>
      <c r="G83" s="65">
        <v>1.7000000000000001E-4</v>
      </c>
      <c r="H83" s="65">
        <v>1.2999999999999999E-4</v>
      </c>
      <c r="I83" s="65">
        <v>1E-4</v>
      </c>
      <c r="J83" s="66">
        <v>8.3999999999999995E-5</v>
      </c>
      <c r="K83" s="66">
        <v>7.1000000000000005E-5</v>
      </c>
      <c r="L83" s="66">
        <v>5.1999999999999997E-5</v>
      </c>
      <c r="M83" s="66">
        <v>4.0000000000000003E-5</v>
      </c>
      <c r="N83" s="66">
        <v>3.1999999999999999E-5</v>
      </c>
      <c r="O83" s="66">
        <v>2.1999999999999999E-5</v>
      </c>
    </row>
    <row r="84" spans="2:15" s="61" customFormat="1" ht="11.25">
      <c r="B84" s="89">
        <v>10</v>
      </c>
      <c r="C84" s="65">
        <v>3.8000000000000002E-4</v>
      </c>
      <c r="D84" s="65">
        <v>3.5E-4</v>
      </c>
      <c r="E84" s="65">
        <v>3.3E-4</v>
      </c>
      <c r="F84" s="65">
        <v>2.3000000000000001E-4</v>
      </c>
      <c r="G84" s="65">
        <v>1.7000000000000001E-4</v>
      </c>
      <c r="H84" s="65">
        <v>1.2999999999999999E-4</v>
      </c>
      <c r="I84" s="66">
        <v>9.7999999999999997E-5</v>
      </c>
      <c r="J84" s="66">
        <v>7.7999999999999999E-5</v>
      </c>
      <c r="K84" s="66">
        <v>6.3999999999999997E-5</v>
      </c>
      <c r="L84" s="66">
        <v>4.6999999999999997E-5</v>
      </c>
      <c r="M84" s="66">
        <v>3.6000000000000001E-5</v>
      </c>
      <c r="N84" s="66">
        <v>2.9E-5</v>
      </c>
      <c r="O84" s="66">
        <v>2.0999999999999999E-5</v>
      </c>
    </row>
    <row r="85" spans="2:15" s="61" customFormat="1" ht="11.25">
      <c r="B85" s="89">
        <v>15</v>
      </c>
      <c r="C85" s="65">
        <v>2.3000000000000001E-4</v>
      </c>
      <c r="D85" s="65">
        <v>2.1000000000000001E-4</v>
      </c>
      <c r="E85" s="65">
        <v>2.0000000000000001E-4</v>
      </c>
      <c r="F85" s="65">
        <v>1.6000000000000001E-4</v>
      </c>
      <c r="G85" s="65">
        <v>1.2999999999999999E-4</v>
      </c>
      <c r="H85" s="65">
        <v>1E-4</v>
      </c>
      <c r="I85" s="66">
        <v>8.2999999999999998E-5</v>
      </c>
      <c r="J85" s="66">
        <v>6.8999999999999997E-5</v>
      </c>
      <c r="K85" s="66">
        <v>5.7000000000000003E-5</v>
      </c>
      <c r="L85" s="66">
        <v>4.1E-5</v>
      </c>
      <c r="M85" s="66">
        <v>3.1999999999999999E-5</v>
      </c>
      <c r="N85" s="66">
        <v>2.5000000000000001E-5</v>
      </c>
      <c r="O85" s="66">
        <v>1.8E-5</v>
      </c>
    </row>
    <row r="86" spans="2:15" s="61" customFormat="1" ht="11.25">
      <c r="B86" s="89">
        <v>20</v>
      </c>
      <c r="C86" s="65">
        <v>1.3999999999999999E-4</v>
      </c>
      <c r="D86" s="65">
        <v>1.3999999999999999E-4</v>
      </c>
      <c r="E86" s="65">
        <v>1.2999999999999999E-4</v>
      </c>
      <c r="F86" s="65">
        <v>1E-4</v>
      </c>
      <c r="G86" s="66">
        <v>8.6000000000000003E-5</v>
      </c>
      <c r="H86" s="66">
        <v>7.2999999999999999E-5</v>
      </c>
      <c r="I86" s="66">
        <v>6.2000000000000003E-5</v>
      </c>
      <c r="J86" s="66">
        <v>5.3000000000000001E-5</v>
      </c>
      <c r="K86" s="66">
        <v>4.6E-5</v>
      </c>
      <c r="L86" s="66">
        <v>3.4999999999999997E-5</v>
      </c>
      <c r="M86" s="66">
        <v>2.6999999999999999E-5</v>
      </c>
      <c r="N86" s="66">
        <v>2.0999999999999999E-5</v>
      </c>
      <c r="O86" s="66">
        <v>1.5E-5</v>
      </c>
    </row>
    <row r="87" spans="2:15" s="61" customFormat="1" ht="11.25">
      <c r="B87" s="89">
        <v>25</v>
      </c>
      <c r="C87" s="65">
        <v>1E-4</v>
      </c>
      <c r="D87" s="66">
        <v>9.6000000000000002E-5</v>
      </c>
      <c r="E87" s="66">
        <v>9.1000000000000003E-5</v>
      </c>
      <c r="F87" s="66">
        <v>7.2000000000000002E-5</v>
      </c>
      <c r="G87" s="66">
        <v>5.8999999999999998E-5</v>
      </c>
      <c r="H87" s="66">
        <v>5.1E-5</v>
      </c>
      <c r="I87" s="66">
        <v>4.3999999999999999E-5</v>
      </c>
      <c r="J87" s="66">
        <v>3.8999999999999999E-5</v>
      </c>
      <c r="K87" s="66">
        <v>3.4E-5</v>
      </c>
      <c r="L87" s="66">
        <v>2.6999999999999999E-5</v>
      </c>
      <c r="M87" s="66">
        <v>2.1999999999999999E-5</v>
      </c>
      <c r="N87" s="66">
        <v>1.8E-5</v>
      </c>
      <c r="O87" s="66">
        <v>1.2999999999999999E-5</v>
      </c>
    </row>
    <row r="88" spans="2:15" s="61" customFormat="1" ht="11.25">
      <c r="B88" s="89">
        <v>30</v>
      </c>
      <c r="C88" s="66">
        <v>7.4999999999999993E-5</v>
      </c>
      <c r="D88" s="66">
        <v>7.1000000000000005E-5</v>
      </c>
      <c r="E88" s="66">
        <v>6.7999999999999999E-5</v>
      </c>
      <c r="F88" s="66">
        <v>5.3000000000000001E-5</v>
      </c>
      <c r="G88" s="66">
        <v>4.3999999999999999E-5</v>
      </c>
      <c r="H88" s="66">
        <v>3.6999999999999998E-5</v>
      </c>
      <c r="I88" s="66">
        <v>3.1999999999999999E-5</v>
      </c>
      <c r="J88" s="66">
        <v>2.8E-5</v>
      </c>
      <c r="K88" s="66">
        <v>2.5000000000000001E-5</v>
      </c>
      <c r="L88" s="66">
        <v>2.0999999999999999E-5</v>
      </c>
      <c r="M88" s="66">
        <v>1.7E-5</v>
      </c>
      <c r="N88" s="66">
        <v>1.4E-5</v>
      </c>
      <c r="O88" s="66">
        <v>1.0000000000000001E-5</v>
      </c>
    </row>
    <row r="89" spans="2:15" s="61" customFormat="1" ht="11.25">
      <c r="B89" s="89">
        <v>35</v>
      </c>
      <c r="C89" s="66">
        <v>5.8E-5</v>
      </c>
      <c r="D89" s="66">
        <v>5.5000000000000002E-5</v>
      </c>
      <c r="E89" s="66">
        <v>5.1999999999999997E-5</v>
      </c>
      <c r="F89" s="66">
        <v>4.1999999999999998E-5</v>
      </c>
      <c r="G89" s="66">
        <v>3.4E-5</v>
      </c>
      <c r="H89" s="66">
        <v>2.9E-5</v>
      </c>
      <c r="I89" s="66">
        <v>2.5000000000000001E-5</v>
      </c>
      <c r="J89" s="66">
        <v>2.1999999999999999E-5</v>
      </c>
      <c r="K89" s="66">
        <v>1.9000000000000001E-5</v>
      </c>
      <c r="L89" s="66">
        <v>1.5999999999999999E-5</v>
      </c>
      <c r="M89" s="66">
        <v>1.4E-5</v>
      </c>
      <c r="N89" s="66">
        <v>1.1E-5</v>
      </c>
      <c r="O89" s="66">
        <v>8.4435308375617604E-6</v>
      </c>
    </row>
    <row r="90" spans="2:15" s="61" customFormat="1" ht="11.25">
      <c r="B90" s="89">
        <v>40</v>
      </c>
      <c r="C90" s="66">
        <v>4.5000000000000003E-5</v>
      </c>
      <c r="D90" s="66">
        <v>4.3000000000000002E-5</v>
      </c>
      <c r="E90" s="66">
        <v>4.1E-5</v>
      </c>
      <c r="F90" s="66">
        <v>3.3000000000000003E-5</v>
      </c>
      <c r="G90" s="66">
        <v>2.8E-5</v>
      </c>
      <c r="H90" s="66">
        <v>2.3E-5</v>
      </c>
      <c r="I90" s="66">
        <v>2.0000000000000002E-5</v>
      </c>
      <c r="J90" s="66">
        <v>1.8E-5</v>
      </c>
      <c r="K90" s="66">
        <v>1.5999999999999999E-5</v>
      </c>
      <c r="L90" s="66">
        <v>1.2999999999999999E-5</v>
      </c>
      <c r="M90" s="66">
        <v>1.1E-5</v>
      </c>
      <c r="N90" s="66">
        <v>9.3306957262908366E-6</v>
      </c>
      <c r="O90" s="66">
        <v>7.0463861920172599E-6</v>
      </c>
    </row>
    <row r="91" spans="2:15" s="61" customFormat="1" ht="11.25">
      <c r="B91" s="89">
        <v>45</v>
      </c>
      <c r="C91" s="66">
        <v>3.6000000000000001E-5</v>
      </c>
      <c r="D91" s="66">
        <v>3.4E-5</v>
      </c>
      <c r="E91" s="66">
        <v>3.3000000000000003E-5</v>
      </c>
      <c r="F91" s="66">
        <v>2.6999999999999999E-5</v>
      </c>
      <c r="G91" s="66">
        <v>2.3E-5</v>
      </c>
      <c r="H91" s="66">
        <v>1.9000000000000001E-5</v>
      </c>
      <c r="I91" s="66">
        <v>1.7E-5</v>
      </c>
      <c r="J91" s="66">
        <v>1.5E-5</v>
      </c>
      <c r="K91" s="66">
        <v>1.2999999999999999E-5</v>
      </c>
      <c r="L91" s="66">
        <v>1.1E-5</v>
      </c>
      <c r="M91" s="66">
        <v>8.9914292753738986E-6</v>
      </c>
      <c r="N91" s="66">
        <v>7.8039420938378147E-6</v>
      </c>
      <c r="O91" s="66">
        <v>5.9786441061701769E-6</v>
      </c>
    </row>
    <row r="92" spans="2:15" s="61" customFormat="1" ht="11.25">
      <c r="B92" s="89">
        <v>50</v>
      </c>
      <c r="C92" s="66">
        <v>2.6999999999999999E-5</v>
      </c>
      <c r="D92" s="66">
        <v>2.5999999999999998E-5</v>
      </c>
      <c r="E92" s="66">
        <v>2.5999999999999998E-5</v>
      </c>
      <c r="F92" s="66">
        <v>2.1999999999999999E-5</v>
      </c>
      <c r="G92" s="66">
        <v>1.9000000000000001E-5</v>
      </c>
      <c r="H92" s="66">
        <v>1.5999999999999999E-5</v>
      </c>
      <c r="I92" s="66">
        <v>1.4E-5</v>
      </c>
      <c r="J92" s="66">
        <v>1.2E-5</v>
      </c>
      <c r="K92" s="66">
        <v>1.1E-5</v>
      </c>
      <c r="L92" s="66">
        <v>8.9063639511499987E-6</v>
      </c>
      <c r="M92" s="66">
        <v>7.4923175782758662E-6</v>
      </c>
      <c r="N92" s="66">
        <v>6.4878694048237376E-6</v>
      </c>
      <c r="O92" s="66">
        <v>5.077207772317446E-6</v>
      </c>
    </row>
    <row r="93" spans="2:15" s="61" customFormat="1" ht="6.6" customHeight="1">
      <c r="B93" s="425"/>
      <c r="C93" s="425"/>
      <c r="D93" s="425"/>
      <c r="E93" s="425"/>
      <c r="F93" s="425"/>
      <c r="G93" s="425"/>
      <c r="H93" s="425"/>
      <c r="I93" s="425"/>
      <c r="J93" s="425"/>
      <c r="K93" s="425"/>
      <c r="L93" s="425"/>
      <c r="M93" s="425"/>
      <c r="N93" s="425"/>
      <c r="O93" s="425"/>
    </row>
    <row r="94" spans="2:15" s="61" customFormat="1" ht="13.15" hidden="1" customHeight="1">
      <c r="B94" s="425"/>
      <c r="C94" s="425"/>
      <c r="D94" s="425"/>
      <c r="E94" s="425"/>
      <c r="F94" s="425"/>
      <c r="G94" s="425"/>
      <c r="H94" s="425"/>
      <c r="I94" s="425"/>
      <c r="J94" s="425"/>
      <c r="K94" s="425"/>
      <c r="L94" s="425"/>
      <c r="M94" s="425"/>
      <c r="N94" s="425"/>
      <c r="O94" s="425"/>
    </row>
    <row r="95" spans="2:15" s="61" customFormat="1" ht="18.75">
      <c r="B95" s="426" t="s">
        <v>596</v>
      </c>
      <c r="C95" s="426"/>
      <c r="D95" s="426"/>
      <c r="E95" s="426"/>
      <c r="F95" s="426"/>
      <c r="G95" s="426"/>
      <c r="H95" s="426"/>
      <c r="I95" s="426"/>
      <c r="J95" s="426"/>
      <c r="K95" s="426"/>
      <c r="L95" s="426"/>
      <c r="M95" s="426"/>
      <c r="N95" s="426"/>
      <c r="O95" s="426"/>
    </row>
    <row r="96" spans="2:15" s="61" customFormat="1" ht="11.25">
      <c r="B96" s="62" t="s">
        <v>587</v>
      </c>
      <c r="C96" s="424" t="s">
        <v>594</v>
      </c>
      <c r="D96" s="424"/>
      <c r="E96" s="424"/>
      <c r="F96" s="424"/>
      <c r="G96" s="424"/>
      <c r="H96" s="424"/>
      <c r="I96" s="424"/>
      <c r="J96" s="424"/>
      <c r="K96" s="424"/>
      <c r="L96" s="424"/>
      <c r="M96" s="424"/>
      <c r="N96" s="424"/>
      <c r="O96" s="424"/>
    </row>
    <row r="97" spans="2:15" s="61" customFormat="1" ht="11.25">
      <c r="B97" s="62" t="s">
        <v>595</v>
      </c>
      <c r="C97" s="62">
        <v>50</v>
      </c>
      <c r="D97" s="62">
        <v>60</v>
      </c>
      <c r="E97" s="62">
        <v>70</v>
      </c>
      <c r="F97" s="62">
        <v>80</v>
      </c>
      <c r="G97" s="62">
        <v>90</v>
      </c>
      <c r="H97" s="62">
        <v>100</v>
      </c>
      <c r="I97" s="63">
        <v>110</v>
      </c>
      <c r="J97" s="63">
        <v>120</v>
      </c>
      <c r="K97" s="63">
        <v>130</v>
      </c>
      <c r="L97" s="63">
        <v>140</v>
      </c>
      <c r="M97" s="63">
        <v>150</v>
      </c>
      <c r="N97" s="63">
        <v>160</v>
      </c>
      <c r="O97" s="63">
        <v>170</v>
      </c>
    </row>
    <row r="98" spans="2:15" s="61" customFormat="1" ht="11.25">
      <c r="B98" s="89">
        <v>5</v>
      </c>
      <c r="C98" s="80">
        <v>8.3000000000000007</v>
      </c>
      <c r="D98" s="80">
        <v>7.1</v>
      </c>
      <c r="E98" s="80">
        <v>6.1</v>
      </c>
      <c r="F98" s="80">
        <v>5.2</v>
      </c>
      <c r="G98" s="80">
        <v>4.4000000000000004</v>
      </c>
      <c r="H98" s="80">
        <v>3.8</v>
      </c>
      <c r="I98" s="80">
        <v>3.2</v>
      </c>
      <c r="J98" s="80">
        <v>2.7</v>
      </c>
      <c r="K98" s="80">
        <v>2.4</v>
      </c>
      <c r="L98" s="80">
        <v>2.1</v>
      </c>
      <c r="M98" s="80">
        <v>1.8</v>
      </c>
      <c r="N98" s="80">
        <v>1.6</v>
      </c>
      <c r="O98" s="80">
        <v>1.4</v>
      </c>
    </row>
    <row r="99" spans="2:15" s="61" customFormat="1" ht="11.25">
      <c r="B99" s="89">
        <v>10</v>
      </c>
      <c r="C99" s="80">
        <v>3.8</v>
      </c>
      <c r="D99" s="80">
        <v>3.4</v>
      </c>
      <c r="E99" s="80">
        <v>3.1</v>
      </c>
      <c r="F99" s="80">
        <v>2.8</v>
      </c>
      <c r="G99" s="80">
        <v>2.6</v>
      </c>
      <c r="H99" s="80">
        <v>2.4</v>
      </c>
      <c r="I99" s="80">
        <v>2.2000000000000002</v>
      </c>
      <c r="J99" s="80">
        <v>2.1</v>
      </c>
      <c r="K99" s="80">
        <v>2</v>
      </c>
      <c r="L99" s="80">
        <v>1.8</v>
      </c>
      <c r="M99" s="80">
        <v>1.7</v>
      </c>
      <c r="N99" s="80">
        <v>1.6</v>
      </c>
      <c r="O99" s="80">
        <v>1.5</v>
      </c>
    </row>
    <row r="100" spans="2:15" s="61" customFormat="1" ht="11.25">
      <c r="B100" s="89">
        <v>15</v>
      </c>
      <c r="C100" s="80">
        <v>1.8</v>
      </c>
      <c r="D100" s="80">
        <v>1.6</v>
      </c>
      <c r="E100" s="80">
        <v>1.6</v>
      </c>
      <c r="F100" s="80">
        <v>1.5</v>
      </c>
      <c r="G100" s="80">
        <v>1.4</v>
      </c>
      <c r="H100" s="80">
        <v>1.3</v>
      </c>
      <c r="I100" s="80">
        <v>1.2</v>
      </c>
      <c r="J100" s="80">
        <v>1.1000000000000001</v>
      </c>
      <c r="K100" s="80">
        <v>1.1000000000000001</v>
      </c>
      <c r="L100" s="81">
        <v>1</v>
      </c>
      <c r="M100" s="81">
        <v>0.95</v>
      </c>
      <c r="N100" s="81">
        <v>0.91</v>
      </c>
      <c r="O100" s="81">
        <v>0.87</v>
      </c>
    </row>
    <row r="101" spans="2:15" s="61" customFormat="1" ht="11.25">
      <c r="B101" s="89">
        <v>20</v>
      </c>
      <c r="C101" s="80">
        <v>1.6</v>
      </c>
      <c r="D101" s="80">
        <v>1.3</v>
      </c>
      <c r="E101" s="81">
        <v>0.91</v>
      </c>
      <c r="F101" s="81">
        <v>0.86</v>
      </c>
      <c r="G101" s="81">
        <v>0.82</v>
      </c>
      <c r="H101" s="81">
        <v>0.77</v>
      </c>
      <c r="I101" s="81">
        <v>0.73</v>
      </c>
      <c r="J101" s="81">
        <v>0.69</v>
      </c>
      <c r="K101" s="81">
        <v>0.65</v>
      </c>
      <c r="L101" s="81">
        <v>0.62</v>
      </c>
      <c r="M101" s="81">
        <v>0.59</v>
      </c>
      <c r="N101" s="81">
        <v>0.56000000000000005</v>
      </c>
      <c r="O101" s="81">
        <v>0.54</v>
      </c>
    </row>
    <row r="102" spans="2:15" s="61" customFormat="1" ht="11.25">
      <c r="B102" s="89">
        <v>25</v>
      </c>
      <c r="C102" s="81">
        <v>0.97</v>
      </c>
      <c r="D102" s="81">
        <v>0.93</v>
      </c>
      <c r="E102" s="81">
        <v>0.85</v>
      </c>
      <c r="F102" s="81">
        <v>0.64</v>
      </c>
      <c r="G102" s="81">
        <v>0.52</v>
      </c>
      <c r="H102" s="81">
        <v>0.5</v>
      </c>
      <c r="I102" s="81">
        <v>0.48</v>
      </c>
      <c r="J102" s="81">
        <v>0.46</v>
      </c>
      <c r="K102" s="81">
        <v>0.44</v>
      </c>
      <c r="L102" s="81">
        <v>0.42</v>
      </c>
      <c r="M102" s="81">
        <v>0.4</v>
      </c>
      <c r="N102" s="81">
        <v>0.38</v>
      </c>
      <c r="O102" s="81">
        <v>0.36</v>
      </c>
    </row>
    <row r="103" spans="2:15" s="61" customFormat="1" ht="11.25">
      <c r="B103" s="89">
        <v>30</v>
      </c>
      <c r="C103" s="81">
        <v>0.62</v>
      </c>
      <c r="D103" s="81">
        <v>0.59</v>
      </c>
      <c r="E103" s="81">
        <v>0.56999999999999995</v>
      </c>
      <c r="F103" s="81">
        <v>0.55000000000000004</v>
      </c>
      <c r="G103" s="81">
        <v>0.49</v>
      </c>
      <c r="H103" s="81">
        <v>0.34</v>
      </c>
      <c r="I103" s="81">
        <v>0.32</v>
      </c>
      <c r="J103" s="81">
        <v>0.31</v>
      </c>
      <c r="K103" s="81">
        <v>0.3</v>
      </c>
      <c r="L103" s="81">
        <v>0.28999999999999998</v>
      </c>
      <c r="M103" s="81">
        <v>0.28000000000000003</v>
      </c>
      <c r="N103" s="81">
        <v>0.27</v>
      </c>
      <c r="O103" s="81">
        <v>0.26</v>
      </c>
    </row>
    <row r="104" spans="2:15" s="61" customFormat="1" ht="11.25">
      <c r="B104" s="89">
        <v>35</v>
      </c>
      <c r="C104" s="81">
        <v>0.42</v>
      </c>
      <c r="D104" s="81">
        <v>0.41</v>
      </c>
      <c r="E104" s="81">
        <v>0.39</v>
      </c>
      <c r="F104" s="81">
        <v>0.38</v>
      </c>
      <c r="G104" s="81">
        <v>0.37</v>
      </c>
      <c r="H104" s="81">
        <v>0.34</v>
      </c>
      <c r="I104" s="81">
        <v>0.28999999999999998</v>
      </c>
      <c r="J104" s="81">
        <v>0.22</v>
      </c>
      <c r="K104" s="81">
        <v>0.21</v>
      </c>
      <c r="L104" s="81">
        <v>0.21</v>
      </c>
      <c r="M104" s="81">
        <v>0.2</v>
      </c>
      <c r="N104" s="81">
        <v>0.2</v>
      </c>
      <c r="O104" s="81">
        <v>0.19</v>
      </c>
    </row>
    <row r="105" spans="2:15" s="61" customFormat="1" ht="11.25">
      <c r="B105" s="89">
        <v>40</v>
      </c>
      <c r="C105" s="81">
        <v>0.3</v>
      </c>
      <c r="D105" s="81">
        <v>0.28999999999999998</v>
      </c>
      <c r="E105" s="81">
        <v>0.28000000000000003</v>
      </c>
      <c r="F105" s="81">
        <v>0.28000000000000003</v>
      </c>
      <c r="G105" s="81">
        <v>0.27</v>
      </c>
      <c r="H105" s="81">
        <v>0.26</v>
      </c>
      <c r="I105" s="81">
        <v>0.25</v>
      </c>
      <c r="J105" s="81">
        <v>0.22</v>
      </c>
      <c r="K105" s="81">
        <v>0.17</v>
      </c>
      <c r="L105" s="81">
        <v>0.15</v>
      </c>
      <c r="M105" s="81">
        <v>0.15</v>
      </c>
      <c r="N105" s="81">
        <v>0.15</v>
      </c>
      <c r="O105" s="81">
        <v>0.14000000000000001</v>
      </c>
    </row>
    <row r="106" spans="2:15" s="61" customFormat="1" ht="11.25">
      <c r="B106" s="89">
        <v>45</v>
      </c>
      <c r="C106" s="81">
        <v>0.22</v>
      </c>
      <c r="D106" s="81">
        <v>0.22</v>
      </c>
      <c r="E106" s="81">
        <v>0.21</v>
      </c>
      <c r="F106" s="81">
        <v>0.21</v>
      </c>
      <c r="G106" s="81">
        <v>0.2</v>
      </c>
      <c r="H106" s="81">
        <v>0.2</v>
      </c>
      <c r="I106" s="81">
        <v>0.19</v>
      </c>
      <c r="J106" s="81">
        <v>0.19</v>
      </c>
      <c r="K106" s="81">
        <v>0.17</v>
      </c>
      <c r="L106" s="81">
        <v>0.16</v>
      </c>
      <c r="M106" s="81">
        <v>0.12</v>
      </c>
      <c r="N106" s="81">
        <v>0.11</v>
      </c>
      <c r="O106" s="81">
        <v>0.11</v>
      </c>
    </row>
    <row r="107" spans="2:15" s="61" customFormat="1" ht="11.25">
      <c r="B107" s="89">
        <v>50</v>
      </c>
      <c r="C107" s="81">
        <v>0.16</v>
      </c>
      <c r="D107" s="81">
        <v>0.16</v>
      </c>
      <c r="E107" s="81">
        <v>0.16</v>
      </c>
      <c r="F107" s="81">
        <v>0.16</v>
      </c>
      <c r="G107" s="81">
        <v>0.16</v>
      </c>
      <c r="H107" s="81">
        <v>0.15</v>
      </c>
      <c r="I107" s="81">
        <v>0.15</v>
      </c>
      <c r="J107" s="81">
        <v>0.14000000000000001</v>
      </c>
      <c r="K107" s="81">
        <v>0.14000000000000001</v>
      </c>
      <c r="L107" s="81">
        <v>0.13</v>
      </c>
      <c r="M107" s="81">
        <v>0.12</v>
      </c>
      <c r="N107" s="81">
        <v>0.1</v>
      </c>
      <c r="O107" s="82">
        <v>8.2000000000000003E-2</v>
      </c>
    </row>
    <row r="108" spans="2:15" s="61" customFormat="1" ht="11.25">
      <c r="B108" s="60" t="s">
        <v>587</v>
      </c>
      <c r="C108" s="424" t="s">
        <v>594</v>
      </c>
      <c r="D108" s="424"/>
      <c r="E108" s="424"/>
      <c r="F108" s="424"/>
      <c r="G108" s="424"/>
      <c r="H108" s="424"/>
      <c r="I108" s="424"/>
      <c r="J108" s="424"/>
      <c r="K108" s="424"/>
      <c r="L108" s="424"/>
      <c r="M108" s="424"/>
      <c r="N108" s="424"/>
      <c r="O108" s="424"/>
    </row>
    <row r="109" spans="2:15" s="61" customFormat="1" ht="15.75" customHeight="1">
      <c r="B109" s="62" t="s">
        <v>595</v>
      </c>
      <c r="C109" s="63">
        <v>180</v>
      </c>
      <c r="D109" s="63">
        <v>190</v>
      </c>
      <c r="E109" s="63">
        <v>200</v>
      </c>
      <c r="F109" s="63">
        <v>250</v>
      </c>
      <c r="G109" s="63">
        <v>300</v>
      </c>
      <c r="H109" s="63">
        <v>350</v>
      </c>
      <c r="I109" s="63">
        <v>400</v>
      </c>
      <c r="J109" s="63">
        <v>450</v>
      </c>
      <c r="K109" s="63">
        <v>500</v>
      </c>
      <c r="L109" s="63">
        <v>600</v>
      </c>
      <c r="M109" s="63">
        <v>700</v>
      </c>
      <c r="N109" s="63">
        <v>800</v>
      </c>
      <c r="O109" s="63">
        <v>1000</v>
      </c>
    </row>
    <row r="110" spans="2:15" s="61" customFormat="1" ht="11.25">
      <c r="B110" s="89">
        <v>5</v>
      </c>
      <c r="C110" s="80">
        <v>1.3</v>
      </c>
      <c r="D110" s="80">
        <v>1.2</v>
      </c>
      <c r="E110" s="80">
        <v>1.1000000000000001</v>
      </c>
      <c r="F110" s="81">
        <v>0.72</v>
      </c>
      <c r="G110" s="81">
        <v>0.55000000000000004</v>
      </c>
      <c r="H110" s="81">
        <v>0.44</v>
      </c>
      <c r="I110" s="81">
        <v>0.36</v>
      </c>
      <c r="J110" s="81">
        <v>0.3</v>
      </c>
      <c r="K110" s="81">
        <v>0.26</v>
      </c>
      <c r="L110" s="81">
        <v>0.2</v>
      </c>
      <c r="M110" s="81">
        <v>0.16</v>
      </c>
      <c r="N110" s="81">
        <v>0.13</v>
      </c>
      <c r="O110" s="82">
        <v>9.1999999999999998E-2</v>
      </c>
    </row>
    <row r="111" spans="2:15" s="61" customFormat="1" ht="11.25">
      <c r="B111" s="89">
        <v>10</v>
      </c>
      <c r="C111" s="80">
        <v>1.4</v>
      </c>
      <c r="D111" s="80">
        <v>1.3</v>
      </c>
      <c r="E111" s="80">
        <v>1.3</v>
      </c>
      <c r="F111" s="81">
        <v>0.91</v>
      </c>
      <c r="G111" s="81">
        <v>0.67</v>
      </c>
      <c r="H111" s="81">
        <v>0.5</v>
      </c>
      <c r="I111" s="81">
        <v>0.38</v>
      </c>
      <c r="J111" s="81">
        <v>0.3</v>
      </c>
      <c r="K111" s="81">
        <v>0.25</v>
      </c>
      <c r="L111" s="81">
        <v>0.18</v>
      </c>
      <c r="M111" s="81">
        <v>0.14000000000000001</v>
      </c>
      <c r="N111" s="81">
        <v>0.12</v>
      </c>
      <c r="O111" s="82">
        <v>8.7999999999999995E-2</v>
      </c>
    </row>
    <row r="112" spans="2:15" s="61" customFormat="1" ht="11.25">
      <c r="B112" s="89">
        <v>15</v>
      </c>
      <c r="C112" s="81">
        <v>0.83</v>
      </c>
      <c r="D112" s="81">
        <v>0.8</v>
      </c>
      <c r="E112" s="81">
        <v>0.77</v>
      </c>
      <c r="F112" s="81">
        <v>0.64</v>
      </c>
      <c r="G112" s="81">
        <v>0.53</v>
      </c>
      <c r="H112" s="81">
        <v>0.43</v>
      </c>
      <c r="I112" s="81">
        <v>0.36</v>
      </c>
      <c r="J112" s="81">
        <v>0.3</v>
      </c>
      <c r="K112" s="81">
        <v>0.25</v>
      </c>
      <c r="L112" s="81">
        <v>0.18</v>
      </c>
      <c r="M112" s="81">
        <v>0.13</v>
      </c>
      <c r="N112" s="81">
        <v>0.1</v>
      </c>
      <c r="O112" s="82">
        <v>7.4999999999999997E-2</v>
      </c>
    </row>
    <row r="113" spans="2:15" s="61" customFormat="1" ht="11.25">
      <c r="B113" s="89">
        <v>20</v>
      </c>
      <c r="C113" s="81">
        <v>0.52</v>
      </c>
      <c r="D113" s="81">
        <v>0.49</v>
      </c>
      <c r="E113" s="81">
        <v>0.48</v>
      </c>
      <c r="F113" s="81">
        <v>0.4</v>
      </c>
      <c r="G113" s="81">
        <v>0.35</v>
      </c>
      <c r="H113" s="81">
        <v>0.31</v>
      </c>
      <c r="I113" s="81">
        <v>0.27</v>
      </c>
      <c r="J113" s="81">
        <v>0.23</v>
      </c>
      <c r="K113" s="81">
        <v>0.2</v>
      </c>
      <c r="L113" s="81">
        <v>0.16</v>
      </c>
      <c r="M113" s="81">
        <v>0.12</v>
      </c>
      <c r="N113" s="82">
        <v>9.6000000000000002E-2</v>
      </c>
      <c r="O113" s="82">
        <v>6.4000000000000001E-2</v>
      </c>
    </row>
    <row r="114" spans="2:15" s="61" customFormat="1" ht="11.25">
      <c r="B114" s="89">
        <v>25</v>
      </c>
      <c r="C114" s="81">
        <v>0.35</v>
      </c>
      <c r="D114" s="81">
        <v>0.34</v>
      </c>
      <c r="E114" s="81">
        <v>0.32</v>
      </c>
      <c r="F114" s="81">
        <v>0.27</v>
      </c>
      <c r="G114" s="81">
        <v>0.23</v>
      </c>
      <c r="H114" s="81">
        <v>0.21</v>
      </c>
      <c r="I114" s="81">
        <v>0.19</v>
      </c>
      <c r="J114" s="81">
        <v>0.17</v>
      </c>
      <c r="K114" s="81">
        <v>0.15</v>
      </c>
      <c r="L114" s="81">
        <v>0.12</v>
      </c>
      <c r="M114" s="82">
        <v>0.1</v>
      </c>
      <c r="N114" s="82">
        <v>8.2000000000000003E-2</v>
      </c>
      <c r="O114" s="82">
        <v>5.7000000000000002E-2</v>
      </c>
    </row>
    <row r="115" spans="2:15" s="61" customFormat="1" ht="11.25">
      <c r="B115" s="89">
        <v>30</v>
      </c>
      <c r="C115" s="81">
        <v>0.25</v>
      </c>
      <c r="D115" s="81">
        <v>0.24</v>
      </c>
      <c r="E115" s="81">
        <v>0.23</v>
      </c>
      <c r="F115" s="81">
        <v>0.19</v>
      </c>
      <c r="G115" s="81">
        <v>0.17</v>
      </c>
      <c r="H115" s="81">
        <v>0.15</v>
      </c>
      <c r="I115" s="81">
        <v>0.13</v>
      </c>
      <c r="J115" s="81">
        <v>0.12</v>
      </c>
      <c r="K115" s="81">
        <v>0.11</v>
      </c>
      <c r="L115" s="82">
        <v>9.5000000000000001E-2</v>
      </c>
      <c r="M115" s="82">
        <v>7.8E-2</v>
      </c>
      <c r="N115" s="82">
        <v>6.6000000000000003E-2</v>
      </c>
      <c r="O115" s="82">
        <v>4.8000000000000001E-2</v>
      </c>
    </row>
    <row r="116" spans="2:15" s="61" customFormat="1" ht="11.25">
      <c r="B116" s="89">
        <v>35</v>
      </c>
      <c r="C116" s="81">
        <v>0.18</v>
      </c>
      <c r="D116" s="81">
        <v>0.18</v>
      </c>
      <c r="E116" s="81">
        <v>0.17</v>
      </c>
      <c r="F116" s="81">
        <v>0.15</v>
      </c>
      <c r="G116" s="81">
        <v>0.13</v>
      </c>
      <c r="H116" s="81">
        <v>0.11</v>
      </c>
      <c r="I116" s="82">
        <v>9.9000000000000005E-2</v>
      </c>
      <c r="J116" s="82">
        <v>0.09</v>
      </c>
      <c r="K116" s="82">
        <v>8.3000000000000004E-2</v>
      </c>
      <c r="L116" s="82">
        <v>7.1999999999999995E-2</v>
      </c>
      <c r="M116" s="82">
        <v>6.2E-2</v>
      </c>
      <c r="N116" s="82">
        <v>5.2999999999999999E-2</v>
      </c>
      <c r="O116" s="82">
        <v>0.04</v>
      </c>
    </row>
    <row r="117" spans="2:15" s="61" customFormat="1" ht="11.25">
      <c r="B117" s="89">
        <v>40</v>
      </c>
      <c r="C117" s="81">
        <v>0.14000000000000001</v>
      </c>
      <c r="D117" s="81">
        <v>0.14000000000000001</v>
      </c>
      <c r="E117" s="81">
        <v>0.13</v>
      </c>
      <c r="F117" s="81">
        <v>0.11</v>
      </c>
      <c r="G117" s="81">
        <v>0.1</v>
      </c>
      <c r="H117" s="82">
        <v>8.7999999999999995E-2</v>
      </c>
      <c r="I117" s="82">
        <v>7.8E-2</v>
      </c>
      <c r="J117" s="82">
        <v>7.0000000000000007E-2</v>
      </c>
      <c r="K117" s="82">
        <v>6.4000000000000001E-2</v>
      </c>
      <c r="L117" s="82">
        <v>5.6000000000000001E-2</v>
      </c>
      <c r="M117" s="82">
        <v>4.9000000000000002E-2</v>
      </c>
      <c r="N117" s="82">
        <v>4.3999999999999997E-2</v>
      </c>
      <c r="O117" s="82">
        <v>3.3000000000000002E-2</v>
      </c>
    </row>
    <row r="118" spans="2:15" s="61" customFormat="1" ht="11.25">
      <c r="B118" s="89">
        <v>45</v>
      </c>
      <c r="C118" s="81">
        <v>0.11</v>
      </c>
      <c r="D118" s="81">
        <v>0.11</v>
      </c>
      <c r="E118" s="81">
        <v>0.1</v>
      </c>
      <c r="F118" s="82">
        <v>9.1999999999999998E-2</v>
      </c>
      <c r="G118" s="82">
        <v>8.1000000000000003E-2</v>
      </c>
      <c r="H118" s="82">
        <v>7.1999999999999995E-2</v>
      </c>
      <c r="I118" s="82">
        <v>6.5000000000000002E-2</v>
      </c>
      <c r="J118" s="82">
        <v>5.8000000000000003E-2</v>
      </c>
      <c r="K118" s="82">
        <v>5.2999999999999999E-2</v>
      </c>
      <c r="L118" s="82">
        <v>4.4999999999999998E-2</v>
      </c>
      <c r="M118" s="82">
        <v>0.04</v>
      </c>
      <c r="N118" s="82">
        <v>3.5999999999999997E-2</v>
      </c>
      <c r="O118" s="82">
        <v>2.8000000000000001E-2</v>
      </c>
    </row>
    <row r="119" spans="2:15" s="61" customFormat="1" ht="11.25">
      <c r="B119" s="89">
        <v>50</v>
      </c>
      <c r="C119" s="82">
        <v>8.1000000000000003E-2</v>
      </c>
      <c r="D119" s="82">
        <v>0.08</v>
      </c>
      <c r="E119" s="82">
        <v>7.9000000000000001E-2</v>
      </c>
      <c r="F119" s="82">
        <v>7.1999999999999995E-2</v>
      </c>
      <c r="G119" s="82">
        <v>6.5000000000000002E-2</v>
      </c>
      <c r="H119" s="82">
        <v>5.8999999999999997E-2</v>
      </c>
      <c r="I119" s="82">
        <v>5.2999999999999999E-2</v>
      </c>
      <c r="J119" s="82">
        <v>4.8000000000000001E-2</v>
      </c>
      <c r="K119" s="82">
        <v>4.3999999999999997E-2</v>
      </c>
      <c r="L119" s="82">
        <v>3.6999999999999998E-2</v>
      </c>
      <c r="M119" s="82">
        <v>3.2000000000000001E-2</v>
      </c>
      <c r="N119" s="82">
        <v>2.9000000000000001E-2</v>
      </c>
      <c r="O119" s="82">
        <v>2.4E-2</v>
      </c>
    </row>
    <row r="120" spans="2:15" s="83" customFormat="1" ht="18" customHeight="1">
      <c r="B120" s="419" t="s">
        <v>597</v>
      </c>
      <c r="C120" s="420"/>
      <c r="D120" s="420"/>
      <c r="E120" s="420"/>
      <c r="F120" s="420"/>
      <c r="G120" s="420"/>
      <c r="H120" s="420"/>
      <c r="I120" s="420"/>
      <c r="J120" s="420"/>
      <c r="K120" s="420"/>
      <c r="L120" s="420"/>
      <c r="M120" s="420"/>
      <c r="N120" s="420"/>
      <c r="O120" s="420"/>
    </row>
    <row r="121" spans="2:15" s="83" customFormat="1" ht="70.150000000000006" customHeight="1">
      <c r="B121" s="421" t="s">
        <v>598</v>
      </c>
      <c r="C121" s="421"/>
      <c r="D121" s="421"/>
      <c r="E121" s="421"/>
      <c r="F121" s="421"/>
      <c r="G121" s="421"/>
      <c r="H121" s="421"/>
      <c r="I121" s="421"/>
      <c r="J121" s="421"/>
      <c r="K121" s="421"/>
      <c r="L121" s="421"/>
      <c r="M121" s="421"/>
      <c r="N121" s="421"/>
      <c r="O121" s="421"/>
    </row>
    <row r="122" spans="2:15" ht="72.75" customHeight="1">
      <c r="B122" s="421" t="s">
        <v>599</v>
      </c>
      <c r="C122" s="422"/>
      <c r="D122" s="422"/>
      <c r="E122" s="422"/>
      <c r="F122" s="422"/>
      <c r="G122" s="422"/>
      <c r="H122" s="422"/>
      <c r="I122" s="422"/>
      <c r="J122" s="422"/>
      <c r="K122" s="422"/>
      <c r="L122" s="422"/>
      <c r="M122" s="422"/>
      <c r="N122" s="422"/>
      <c r="O122" s="422"/>
    </row>
    <row r="123" spans="2:15" s="4" customFormat="1" ht="15" customHeight="1">
      <c r="B123" s="83" t="s">
        <v>600</v>
      </c>
    </row>
    <row r="124" spans="2:15" s="4" customFormat="1" ht="15" customHeight="1">
      <c r="B124" s="83" t="s">
        <v>601</v>
      </c>
    </row>
  </sheetData>
  <mergeCells count="21">
    <mergeCell ref="C67:M67"/>
    <mergeCell ref="C3:M3"/>
    <mergeCell ref="C5:M5"/>
    <mergeCell ref="B19:O20"/>
    <mergeCell ref="B21:O21"/>
    <mergeCell ref="B22:O22"/>
    <mergeCell ref="B23:O23"/>
    <mergeCell ref="C24:O24"/>
    <mergeCell ref="C36:M36"/>
    <mergeCell ref="C37:M37"/>
    <mergeCell ref="C51:M51"/>
    <mergeCell ref="C52:M52"/>
    <mergeCell ref="B120:O120"/>
    <mergeCell ref="B121:O121"/>
    <mergeCell ref="B122:O122"/>
    <mergeCell ref="C68:M68"/>
    <mergeCell ref="C81:O81"/>
    <mergeCell ref="B93:O94"/>
    <mergeCell ref="B95:O95"/>
    <mergeCell ref="C96:O96"/>
    <mergeCell ref="C108:O10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2:L265"/>
  <sheetViews>
    <sheetView zoomScaleNormal="100" workbookViewId="0">
      <pane xSplit="3" ySplit="4" topLeftCell="D5" activePane="bottomRight" state="frozen"/>
      <selection pane="topRight" activeCell="D1" sqref="D1"/>
      <selection pane="bottomLeft" activeCell="A8" sqref="A8"/>
      <selection pane="bottomRight" activeCell="C4" sqref="C4"/>
    </sheetView>
  </sheetViews>
  <sheetFormatPr defaultColWidth="9.28515625" defaultRowHeight="15"/>
  <cols>
    <col min="1" max="1" width="2.28515625" style="1" customWidth="1"/>
    <col min="2" max="2" width="14.7109375" style="1" bestFit="1" customWidth="1"/>
    <col min="3" max="3" width="49.28515625" style="1" customWidth="1"/>
    <col min="4" max="4" width="15.42578125" style="1" customWidth="1"/>
    <col min="5" max="6" width="18.5703125" style="1" customWidth="1"/>
    <col min="7" max="7" width="18.140625" style="1" customWidth="1"/>
    <col min="8" max="8" width="18.5703125" style="1" customWidth="1"/>
    <col min="9" max="9" width="19.140625" style="1" customWidth="1"/>
    <col min="10" max="10" width="12.28515625" style="1" customWidth="1"/>
    <col min="11" max="11" width="19.5703125" style="8" customWidth="1"/>
    <col min="12" max="12" width="47.28515625" style="1" customWidth="1"/>
    <col min="13" max="16384" width="9.28515625" style="1"/>
  </cols>
  <sheetData>
    <row r="2" spans="1:12" ht="19.5">
      <c r="B2" s="434" t="s">
        <v>127</v>
      </c>
      <c r="C2" s="434"/>
      <c r="D2" s="434"/>
      <c r="E2" s="434"/>
      <c r="F2" s="434"/>
      <c r="G2" s="434"/>
      <c r="H2" s="434"/>
      <c r="I2" s="434"/>
      <c r="J2" s="434"/>
      <c r="K2" s="434"/>
    </row>
    <row r="3" spans="1:12" ht="29.65" customHeight="1">
      <c r="B3" s="86"/>
      <c r="C3" s="86"/>
      <c r="D3" s="86"/>
      <c r="E3" s="86"/>
      <c r="F3" s="86"/>
      <c r="G3" s="86"/>
      <c r="H3" s="86"/>
      <c r="I3" s="86"/>
      <c r="J3" s="86"/>
      <c r="K3" s="86"/>
    </row>
    <row r="4" spans="1:12" ht="62.25">
      <c r="A4" s="8"/>
      <c r="B4" s="267" t="s">
        <v>128</v>
      </c>
      <c r="C4" s="270" t="s">
        <v>129</v>
      </c>
      <c r="D4" s="268" t="s">
        <v>1178</v>
      </c>
      <c r="E4" s="268" t="s">
        <v>1180</v>
      </c>
      <c r="F4" s="268" t="s">
        <v>1183</v>
      </c>
      <c r="G4" s="268" t="s">
        <v>1182</v>
      </c>
      <c r="H4" s="268" t="s">
        <v>1181</v>
      </c>
      <c r="I4" s="268" t="s">
        <v>1179</v>
      </c>
      <c r="J4" s="264" t="s">
        <v>1177</v>
      </c>
      <c r="K4" s="262" t="s">
        <v>130</v>
      </c>
      <c r="L4" s="269" t="s">
        <v>1172</v>
      </c>
    </row>
    <row r="5" spans="1:12">
      <c r="B5" s="274" t="s">
        <v>131</v>
      </c>
      <c r="C5" s="275" t="s">
        <v>132</v>
      </c>
      <c r="D5" s="276">
        <v>0.45</v>
      </c>
      <c r="E5" s="277">
        <v>140</v>
      </c>
      <c r="F5" s="276">
        <v>12</v>
      </c>
      <c r="G5" s="277">
        <v>620</v>
      </c>
      <c r="H5" s="276">
        <v>5.5</v>
      </c>
      <c r="I5" s="277">
        <v>620</v>
      </c>
      <c r="J5" s="278">
        <v>470</v>
      </c>
      <c r="K5" s="279" t="s">
        <v>133</v>
      </c>
      <c r="L5" s="280"/>
    </row>
    <row r="6" spans="1:12">
      <c r="B6" s="274" t="s">
        <v>134</v>
      </c>
      <c r="C6" s="275" t="s">
        <v>135</v>
      </c>
      <c r="D6" s="276">
        <v>0.05</v>
      </c>
      <c r="E6" s="277" t="s">
        <v>98</v>
      </c>
      <c r="F6" s="276">
        <v>1.3</v>
      </c>
      <c r="G6" s="277" t="s">
        <v>98</v>
      </c>
      <c r="H6" s="276">
        <v>0.6</v>
      </c>
      <c r="I6" s="277" t="s">
        <v>98</v>
      </c>
      <c r="J6" s="278" t="s">
        <v>98</v>
      </c>
      <c r="K6" s="279" t="s">
        <v>98</v>
      </c>
      <c r="L6" s="280"/>
    </row>
    <row r="7" spans="1:12">
      <c r="B7" s="274" t="s">
        <v>136</v>
      </c>
      <c r="C7" s="275" t="s">
        <v>137</v>
      </c>
      <c r="D7" s="276" t="s">
        <v>98</v>
      </c>
      <c r="E7" s="277">
        <v>31000</v>
      </c>
      <c r="F7" s="276" t="s">
        <v>98</v>
      </c>
      <c r="G7" s="277">
        <v>140000</v>
      </c>
      <c r="H7" s="276" t="s">
        <v>98</v>
      </c>
      <c r="I7" s="277">
        <v>140000</v>
      </c>
      <c r="J7" s="278">
        <v>62000</v>
      </c>
      <c r="K7" s="279" t="s">
        <v>133</v>
      </c>
      <c r="L7" s="280"/>
    </row>
    <row r="8" spans="1:12">
      <c r="B8" s="274" t="s">
        <v>138</v>
      </c>
      <c r="C8" s="275" t="s">
        <v>139</v>
      </c>
      <c r="D8" s="276" t="s">
        <v>98</v>
      </c>
      <c r="E8" s="277">
        <v>60</v>
      </c>
      <c r="F8" s="276" t="s">
        <v>98</v>
      </c>
      <c r="G8" s="277">
        <v>260</v>
      </c>
      <c r="H8" s="276" t="s">
        <v>98</v>
      </c>
      <c r="I8" s="277">
        <v>260</v>
      </c>
      <c r="J8" s="278" t="s">
        <v>98</v>
      </c>
      <c r="K8" s="279" t="s">
        <v>133</v>
      </c>
      <c r="L8" s="280"/>
    </row>
    <row r="9" spans="1:12">
      <c r="B9" s="274" t="s">
        <v>140</v>
      </c>
      <c r="C9" s="275" t="s">
        <v>141</v>
      </c>
      <c r="D9" s="276" t="s">
        <v>98</v>
      </c>
      <c r="E9" s="277">
        <v>0.35</v>
      </c>
      <c r="F9" s="276" t="s">
        <v>98</v>
      </c>
      <c r="G9" s="277">
        <v>1.5</v>
      </c>
      <c r="H9" s="276" t="s">
        <v>98</v>
      </c>
      <c r="I9" s="277">
        <v>1.5</v>
      </c>
      <c r="J9" s="278">
        <v>6.9</v>
      </c>
      <c r="K9" s="279" t="s">
        <v>142</v>
      </c>
      <c r="L9" s="280"/>
    </row>
    <row r="10" spans="1:12">
      <c r="B10" s="274" t="s">
        <v>143</v>
      </c>
      <c r="C10" s="275" t="s">
        <v>144</v>
      </c>
      <c r="D10" s="276">
        <v>5.8999999999999999E-3</v>
      </c>
      <c r="E10" s="277">
        <v>6</v>
      </c>
      <c r="F10" s="276">
        <v>6.2E-2</v>
      </c>
      <c r="G10" s="277">
        <v>26</v>
      </c>
      <c r="H10" s="276">
        <v>0.12</v>
      </c>
      <c r="I10" s="277">
        <v>26</v>
      </c>
      <c r="J10" s="278" t="s">
        <v>98</v>
      </c>
      <c r="K10" s="279" t="s">
        <v>133</v>
      </c>
      <c r="L10" s="280"/>
    </row>
    <row r="11" spans="1:12">
      <c r="B11" s="274" t="s">
        <v>145</v>
      </c>
      <c r="C11" s="275" t="s">
        <v>146</v>
      </c>
      <c r="D11" s="276" t="s">
        <v>98</v>
      </c>
      <c r="E11" s="277">
        <v>1</v>
      </c>
      <c r="F11" s="276" t="s">
        <v>98</v>
      </c>
      <c r="G11" s="277">
        <v>4.4000000000000004</v>
      </c>
      <c r="H11" s="276" t="s">
        <v>98</v>
      </c>
      <c r="I11" s="277">
        <v>4.4000000000000004</v>
      </c>
      <c r="J11" s="278">
        <v>6000</v>
      </c>
      <c r="K11" s="279" t="s">
        <v>133</v>
      </c>
      <c r="L11" s="280"/>
    </row>
    <row r="12" spans="1:12">
      <c r="B12" s="274" t="s">
        <v>147</v>
      </c>
      <c r="C12" s="275" t="s">
        <v>148</v>
      </c>
      <c r="D12" s="276">
        <v>1.4999999999999999E-2</v>
      </c>
      <c r="E12" s="277">
        <v>5</v>
      </c>
      <c r="F12" s="276">
        <v>0.38</v>
      </c>
      <c r="G12" s="277">
        <v>22</v>
      </c>
      <c r="H12" s="276">
        <v>0.18</v>
      </c>
      <c r="I12" s="277">
        <v>22</v>
      </c>
      <c r="J12" s="278">
        <v>220</v>
      </c>
      <c r="K12" s="279" t="s">
        <v>133</v>
      </c>
      <c r="L12" s="280"/>
    </row>
    <row r="13" spans="1:12">
      <c r="B13" s="274" t="s">
        <v>149</v>
      </c>
      <c r="C13" s="275" t="s">
        <v>150</v>
      </c>
      <c r="D13" s="276">
        <v>2.0000000000000001E-4</v>
      </c>
      <c r="E13" s="277" t="s">
        <v>98</v>
      </c>
      <c r="F13" s="276">
        <v>5.3E-3</v>
      </c>
      <c r="G13" s="277" t="s">
        <v>98</v>
      </c>
      <c r="H13" s="276">
        <v>2.3999999999999998E-3</v>
      </c>
      <c r="I13" s="277" t="s">
        <v>98</v>
      </c>
      <c r="J13" s="278" t="s">
        <v>98</v>
      </c>
      <c r="K13" s="279" t="s">
        <v>98</v>
      </c>
      <c r="L13" s="280"/>
    </row>
    <row r="14" spans="1:12">
      <c r="B14" s="274" t="s">
        <v>151</v>
      </c>
      <c r="C14" s="275" t="s">
        <v>152</v>
      </c>
      <c r="D14" s="276">
        <v>0.17</v>
      </c>
      <c r="E14" s="277">
        <v>1</v>
      </c>
      <c r="F14" s="276">
        <v>4.3</v>
      </c>
      <c r="G14" s="277">
        <v>4.4000000000000004</v>
      </c>
      <c r="H14" s="276">
        <v>2</v>
      </c>
      <c r="I14" s="277">
        <v>4.4000000000000004</v>
      </c>
      <c r="J14" s="278" t="s">
        <v>98</v>
      </c>
      <c r="K14" s="279" t="s">
        <v>133</v>
      </c>
      <c r="L14" s="280"/>
    </row>
    <row r="15" spans="1:12">
      <c r="B15" s="274" t="s">
        <v>153</v>
      </c>
      <c r="C15" s="275" t="s">
        <v>154</v>
      </c>
      <c r="D15" s="276" t="s">
        <v>98</v>
      </c>
      <c r="E15" s="277">
        <v>5</v>
      </c>
      <c r="F15" s="276" t="s">
        <v>98</v>
      </c>
      <c r="G15" s="277">
        <v>22</v>
      </c>
      <c r="H15" s="276" t="s">
        <v>98</v>
      </c>
      <c r="I15" s="277">
        <v>22</v>
      </c>
      <c r="J15" s="278" t="s">
        <v>98</v>
      </c>
      <c r="K15" s="279" t="s">
        <v>142</v>
      </c>
      <c r="L15" s="280"/>
    </row>
    <row r="16" spans="1:12">
      <c r="B16" s="274" t="s">
        <v>155</v>
      </c>
      <c r="C16" s="275" t="s">
        <v>156</v>
      </c>
      <c r="D16" s="276" t="s">
        <v>98</v>
      </c>
      <c r="E16" s="277">
        <v>500</v>
      </c>
      <c r="F16" s="276" t="s">
        <v>98</v>
      </c>
      <c r="G16" s="277">
        <v>2200</v>
      </c>
      <c r="H16" s="276" t="s">
        <v>98</v>
      </c>
      <c r="I16" s="277">
        <v>2200</v>
      </c>
      <c r="J16" s="278">
        <v>1200</v>
      </c>
      <c r="K16" s="279" t="s">
        <v>133</v>
      </c>
      <c r="L16" s="280"/>
    </row>
    <row r="17" spans="2:12">
      <c r="B17" s="274" t="s">
        <v>157</v>
      </c>
      <c r="C17" s="275" t="s">
        <v>158</v>
      </c>
      <c r="D17" s="276">
        <v>0.63</v>
      </c>
      <c r="E17" s="277">
        <v>1</v>
      </c>
      <c r="F17" s="276">
        <v>16</v>
      </c>
      <c r="G17" s="277">
        <v>4.4000000000000004</v>
      </c>
      <c r="H17" s="276">
        <v>7.5</v>
      </c>
      <c r="I17" s="277">
        <v>4.4000000000000004</v>
      </c>
      <c r="J17" s="278" t="s">
        <v>98</v>
      </c>
      <c r="K17" s="279" t="s">
        <v>142</v>
      </c>
      <c r="L17" s="280"/>
    </row>
    <row r="18" spans="2:12">
      <c r="B18" s="274" t="s">
        <v>159</v>
      </c>
      <c r="C18" s="275" t="s">
        <v>160</v>
      </c>
      <c r="D18" s="276" t="s">
        <v>98</v>
      </c>
      <c r="E18" s="277">
        <v>0.3</v>
      </c>
      <c r="F18" s="276" t="s">
        <v>98</v>
      </c>
      <c r="G18" s="277">
        <v>1.3</v>
      </c>
      <c r="H18" s="276" t="s">
        <v>98</v>
      </c>
      <c r="I18" s="277">
        <v>1.3</v>
      </c>
      <c r="J18" s="278">
        <v>1</v>
      </c>
      <c r="K18" s="279" t="s">
        <v>133</v>
      </c>
      <c r="L18" s="280"/>
    </row>
    <row r="19" spans="2:12">
      <c r="B19" s="274" t="s">
        <v>161</v>
      </c>
      <c r="C19" s="275" t="s">
        <v>162</v>
      </c>
      <c r="D19" s="276">
        <v>0.14000000000000001</v>
      </c>
      <c r="E19" s="277" t="s">
        <v>98</v>
      </c>
      <c r="F19" s="276">
        <v>3.7</v>
      </c>
      <c r="G19" s="277" t="s">
        <v>98</v>
      </c>
      <c r="H19" s="276">
        <v>1.7</v>
      </c>
      <c r="I19" s="277" t="s">
        <v>98</v>
      </c>
      <c r="J19" s="278" t="s">
        <v>98</v>
      </c>
      <c r="K19" s="279" t="s">
        <v>98</v>
      </c>
      <c r="L19" s="280"/>
    </row>
    <row r="20" spans="2:12">
      <c r="B20" s="274" t="s">
        <v>163</v>
      </c>
      <c r="C20" s="275" t="s">
        <v>164</v>
      </c>
      <c r="D20" s="276">
        <v>2.4000000000000001E-5</v>
      </c>
      <c r="E20" s="277">
        <v>1.7000000000000001E-4</v>
      </c>
      <c r="F20" s="276">
        <v>1.2999999999999999E-3</v>
      </c>
      <c r="G20" s="277">
        <v>2.3999999999999998E-3</v>
      </c>
      <c r="H20" s="276">
        <v>6.2E-4</v>
      </c>
      <c r="I20" s="277">
        <v>2.3999999999999998E-3</v>
      </c>
      <c r="J20" s="278">
        <v>0.2</v>
      </c>
      <c r="K20" s="279" t="s">
        <v>133</v>
      </c>
      <c r="L20" s="280"/>
    </row>
    <row r="21" spans="2:12">
      <c r="B21" s="274" t="s">
        <v>165</v>
      </c>
      <c r="C21" s="275" t="s">
        <v>166</v>
      </c>
      <c r="D21" s="276" t="s">
        <v>98</v>
      </c>
      <c r="E21" s="277">
        <v>1.4999999999999999E-2</v>
      </c>
      <c r="F21" s="276" t="s">
        <v>98</v>
      </c>
      <c r="G21" s="277">
        <v>6.6000000000000003E-2</v>
      </c>
      <c r="H21" s="276" t="s">
        <v>98</v>
      </c>
      <c r="I21" s="277">
        <v>6.6000000000000003E-2</v>
      </c>
      <c r="J21" s="278">
        <v>0.2</v>
      </c>
      <c r="K21" s="279" t="s">
        <v>133</v>
      </c>
      <c r="L21" s="280"/>
    </row>
    <row r="22" spans="2:12">
      <c r="B22" s="274" t="s">
        <v>167</v>
      </c>
      <c r="C22" s="275" t="s">
        <v>168</v>
      </c>
      <c r="D22" s="276">
        <v>4.3000000000000003E-6</v>
      </c>
      <c r="E22" s="277" t="s">
        <v>98</v>
      </c>
      <c r="F22" s="276">
        <v>1.1E-4</v>
      </c>
      <c r="G22" s="277" t="s">
        <v>98</v>
      </c>
      <c r="H22" s="276">
        <v>5.1999999999999997E-5</v>
      </c>
      <c r="I22" s="277" t="s">
        <v>98</v>
      </c>
      <c r="J22" s="278" t="s">
        <v>98</v>
      </c>
      <c r="K22" s="279" t="s">
        <v>98</v>
      </c>
      <c r="L22" s="280"/>
    </row>
    <row r="23" spans="2:12">
      <c r="B23" s="274" t="s">
        <v>169</v>
      </c>
      <c r="C23" s="275" t="s">
        <v>170</v>
      </c>
      <c r="D23" s="276">
        <v>3.2000000000000001E-2</v>
      </c>
      <c r="E23" s="277" t="s">
        <v>98</v>
      </c>
      <c r="F23" s="276">
        <v>0.84</v>
      </c>
      <c r="G23" s="277" t="s">
        <v>98</v>
      </c>
      <c r="H23" s="276">
        <v>0.39</v>
      </c>
      <c r="I23" s="277" t="s">
        <v>98</v>
      </c>
      <c r="J23" s="278" t="s">
        <v>98</v>
      </c>
      <c r="K23" s="279" t="s">
        <v>98</v>
      </c>
      <c r="L23" s="280"/>
    </row>
    <row r="24" spans="2:12">
      <c r="B24" s="274" t="s">
        <v>20</v>
      </c>
      <c r="C24" s="275" t="s">
        <v>21</v>
      </c>
      <c r="D24" s="276">
        <v>0.13</v>
      </c>
      <c r="E24" s="277">
        <v>3</v>
      </c>
      <c r="F24" s="276">
        <v>3.3</v>
      </c>
      <c r="G24" s="277">
        <v>13</v>
      </c>
      <c r="H24" s="276">
        <v>1.5</v>
      </c>
      <c r="I24" s="277">
        <v>13</v>
      </c>
      <c r="J24" s="278">
        <v>29</v>
      </c>
      <c r="K24" s="279" t="s">
        <v>133</v>
      </c>
      <c r="L24" s="280"/>
    </row>
    <row r="25" spans="2:12">
      <c r="B25" s="274" t="s">
        <v>171</v>
      </c>
      <c r="C25" s="275" t="s">
        <v>172</v>
      </c>
      <c r="D25" s="276">
        <v>4.1999999999999996E-6</v>
      </c>
      <c r="E25" s="277" t="s">
        <v>98</v>
      </c>
      <c r="F25" s="276">
        <v>4.3999999999999999E-5</v>
      </c>
      <c r="G25" s="277" t="s">
        <v>98</v>
      </c>
      <c r="H25" s="276">
        <v>8.6000000000000003E-5</v>
      </c>
      <c r="I25" s="277" t="s">
        <v>98</v>
      </c>
      <c r="J25" s="278" t="s">
        <v>98</v>
      </c>
      <c r="K25" s="279" t="s">
        <v>98</v>
      </c>
      <c r="L25" s="280"/>
    </row>
    <row r="26" spans="2:12">
      <c r="B26" s="274" t="s">
        <v>173</v>
      </c>
      <c r="C26" s="275" t="s">
        <v>174</v>
      </c>
      <c r="D26" s="276">
        <v>0.02</v>
      </c>
      <c r="E26" s="277">
        <v>1</v>
      </c>
      <c r="F26" s="276">
        <v>0.53</v>
      </c>
      <c r="G26" s="277">
        <v>4.4000000000000004</v>
      </c>
      <c r="H26" s="276">
        <v>0.24</v>
      </c>
      <c r="I26" s="277">
        <v>4.4000000000000004</v>
      </c>
      <c r="J26" s="278">
        <v>240</v>
      </c>
      <c r="K26" s="279" t="s">
        <v>133</v>
      </c>
      <c r="L26" s="280"/>
    </row>
    <row r="27" spans="2:12">
      <c r="B27" s="274" t="s">
        <v>175</v>
      </c>
      <c r="C27" s="275" t="s">
        <v>176</v>
      </c>
      <c r="D27" s="276">
        <v>4.2000000000000002E-4</v>
      </c>
      <c r="E27" s="277">
        <v>7.0000000000000001E-3</v>
      </c>
      <c r="F27" s="276">
        <v>1.0999999999999999E-2</v>
      </c>
      <c r="G27" s="277">
        <v>3.1E-2</v>
      </c>
      <c r="H27" s="276">
        <v>5.0000000000000001E-3</v>
      </c>
      <c r="I27" s="277">
        <v>3.1E-2</v>
      </c>
      <c r="J27" s="278">
        <v>0.02</v>
      </c>
      <c r="K27" s="279" t="s">
        <v>133</v>
      </c>
      <c r="L27" s="280"/>
    </row>
    <row r="28" spans="2:12">
      <c r="B28" s="274" t="s">
        <v>177</v>
      </c>
      <c r="C28" s="275" t="s">
        <v>178</v>
      </c>
      <c r="D28" s="276">
        <v>1.4E-3</v>
      </c>
      <c r="E28" s="277" t="s">
        <v>98</v>
      </c>
      <c r="F28" s="276">
        <v>3.6999999999999998E-2</v>
      </c>
      <c r="G28" s="277" t="s">
        <v>98</v>
      </c>
      <c r="H28" s="276">
        <v>1.7000000000000001E-2</v>
      </c>
      <c r="I28" s="277" t="s">
        <v>98</v>
      </c>
      <c r="J28" s="278">
        <v>120</v>
      </c>
      <c r="K28" s="279" t="s">
        <v>133</v>
      </c>
      <c r="L28" s="280"/>
    </row>
    <row r="29" spans="2:12">
      <c r="B29" s="274" t="s">
        <v>179</v>
      </c>
      <c r="C29" s="275" t="s">
        <v>180</v>
      </c>
      <c r="D29" s="276">
        <v>7.7000000000000001E-5</v>
      </c>
      <c r="E29" s="277" t="s">
        <v>98</v>
      </c>
      <c r="F29" s="276">
        <v>2E-3</v>
      </c>
      <c r="G29" s="277" t="s">
        <v>98</v>
      </c>
      <c r="H29" s="276">
        <v>9.2000000000000003E-4</v>
      </c>
      <c r="I29" s="277" t="s">
        <v>98</v>
      </c>
      <c r="J29" s="278">
        <v>1.4</v>
      </c>
      <c r="K29" s="279" t="s">
        <v>142</v>
      </c>
      <c r="L29" s="280"/>
    </row>
    <row r="30" spans="2:12">
      <c r="B30" s="274" t="s">
        <v>181</v>
      </c>
      <c r="C30" s="275" t="s">
        <v>182</v>
      </c>
      <c r="D30" s="276">
        <v>0.08</v>
      </c>
      <c r="E30" s="277" t="s">
        <v>98</v>
      </c>
      <c r="F30" s="276">
        <v>11</v>
      </c>
      <c r="G30" s="277" t="s">
        <v>98</v>
      </c>
      <c r="H30" s="276">
        <v>5</v>
      </c>
      <c r="I30" s="277" t="s">
        <v>98</v>
      </c>
      <c r="J30" s="278" t="s">
        <v>98</v>
      </c>
      <c r="K30" s="279" t="s">
        <v>98</v>
      </c>
      <c r="L30" s="280"/>
    </row>
    <row r="31" spans="2:12">
      <c r="B31" s="274" t="s">
        <v>183</v>
      </c>
      <c r="C31" s="275" t="s">
        <v>184</v>
      </c>
      <c r="D31" s="276">
        <v>0.91</v>
      </c>
      <c r="E31" s="277" t="s">
        <v>98</v>
      </c>
      <c r="F31" s="276">
        <v>24</v>
      </c>
      <c r="G31" s="277" t="s">
        <v>98</v>
      </c>
      <c r="H31" s="276">
        <v>11</v>
      </c>
      <c r="I31" s="277" t="s">
        <v>98</v>
      </c>
      <c r="J31" s="278" t="s">
        <v>98</v>
      </c>
      <c r="K31" s="279" t="s">
        <v>98</v>
      </c>
      <c r="L31" s="280"/>
    </row>
    <row r="32" spans="2:12">
      <c r="B32" s="274" t="s">
        <v>185</v>
      </c>
      <c r="C32" s="275" t="s">
        <v>186</v>
      </c>
      <c r="D32" s="276" t="s">
        <v>98</v>
      </c>
      <c r="E32" s="277">
        <v>5</v>
      </c>
      <c r="F32" s="276" t="s">
        <v>98</v>
      </c>
      <c r="G32" s="277">
        <v>22</v>
      </c>
      <c r="H32" s="276" t="s">
        <v>98</v>
      </c>
      <c r="I32" s="277">
        <v>22</v>
      </c>
      <c r="J32" s="278">
        <v>3900</v>
      </c>
      <c r="K32" s="279" t="s">
        <v>133</v>
      </c>
      <c r="L32" s="280"/>
    </row>
    <row r="33" spans="2:12">
      <c r="B33" s="274" t="s">
        <v>187</v>
      </c>
      <c r="C33" s="275" t="s">
        <v>188</v>
      </c>
      <c r="D33" s="276">
        <v>0.48</v>
      </c>
      <c r="E33" s="277">
        <v>33</v>
      </c>
      <c r="F33" s="276">
        <v>12</v>
      </c>
      <c r="G33" s="277">
        <v>150</v>
      </c>
      <c r="H33" s="276">
        <v>5.7</v>
      </c>
      <c r="I33" s="277">
        <v>150</v>
      </c>
      <c r="J33" s="278">
        <v>1700</v>
      </c>
      <c r="K33" s="279" t="s">
        <v>133</v>
      </c>
      <c r="L33" s="280"/>
    </row>
    <row r="34" spans="2:12">
      <c r="B34" s="274" t="s">
        <v>22</v>
      </c>
      <c r="C34" s="275" t="s">
        <v>23</v>
      </c>
      <c r="D34" s="276">
        <v>3.3000000000000002E-2</v>
      </c>
      <c r="E34" s="277">
        <v>2</v>
      </c>
      <c r="F34" s="276">
        <v>0.86</v>
      </c>
      <c r="G34" s="277">
        <v>8.8000000000000007</v>
      </c>
      <c r="H34" s="276">
        <v>0.4</v>
      </c>
      <c r="I34" s="277">
        <v>8.8000000000000007</v>
      </c>
      <c r="J34" s="278">
        <v>660</v>
      </c>
      <c r="K34" s="279" t="s">
        <v>133</v>
      </c>
      <c r="L34" s="280"/>
    </row>
    <row r="35" spans="2:12">
      <c r="B35" s="274" t="s">
        <v>189</v>
      </c>
      <c r="C35" s="275" t="s">
        <v>190</v>
      </c>
      <c r="D35" s="276" t="s">
        <v>98</v>
      </c>
      <c r="E35" s="277">
        <v>5000</v>
      </c>
      <c r="F35" s="276" t="s">
        <v>98</v>
      </c>
      <c r="G35" s="277">
        <v>22000</v>
      </c>
      <c r="H35" s="276" t="s">
        <v>98</v>
      </c>
      <c r="I35" s="277">
        <v>22000</v>
      </c>
      <c r="J35" s="278">
        <v>5000</v>
      </c>
      <c r="K35" s="279" t="s">
        <v>133</v>
      </c>
      <c r="L35" s="280"/>
    </row>
    <row r="36" spans="2:12">
      <c r="B36" s="274" t="s">
        <v>191</v>
      </c>
      <c r="C36" s="275" t="s">
        <v>192</v>
      </c>
      <c r="D36" s="276" t="s">
        <v>98</v>
      </c>
      <c r="E36" s="277">
        <v>30000</v>
      </c>
      <c r="F36" s="276" t="s">
        <v>98</v>
      </c>
      <c r="G36" s="277">
        <v>130000</v>
      </c>
      <c r="H36" s="276" t="s">
        <v>98</v>
      </c>
      <c r="I36" s="277">
        <v>130000</v>
      </c>
      <c r="J36" s="278" t="s">
        <v>98</v>
      </c>
      <c r="K36" s="279" t="s">
        <v>133</v>
      </c>
      <c r="L36" s="280"/>
    </row>
    <row r="37" spans="2:12">
      <c r="B37" s="274" t="s">
        <v>193</v>
      </c>
      <c r="C37" s="275" t="s">
        <v>194</v>
      </c>
      <c r="D37" s="276">
        <v>5.5999999999999995E-4</v>
      </c>
      <c r="E37" s="277">
        <v>5.0000000000000001E-3</v>
      </c>
      <c r="F37" s="276">
        <v>1.4E-2</v>
      </c>
      <c r="G37" s="277">
        <v>3.6999999999999998E-2</v>
      </c>
      <c r="H37" s="276">
        <v>6.7000000000000002E-3</v>
      </c>
      <c r="I37" s="277">
        <v>3.6999999999999998E-2</v>
      </c>
      <c r="J37" s="278">
        <v>0.03</v>
      </c>
      <c r="K37" s="279" t="s">
        <v>133</v>
      </c>
      <c r="L37" s="280"/>
    </row>
    <row r="38" spans="2:12">
      <c r="B38" s="274" t="s">
        <v>195</v>
      </c>
      <c r="C38" s="275" t="s">
        <v>196</v>
      </c>
      <c r="D38" s="276" t="s">
        <v>98</v>
      </c>
      <c r="E38" s="277">
        <v>2.2000000000000002</v>
      </c>
      <c r="F38" s="276" t="s">
        <v>98</v>
      </c>
      <c r="G38" s="277">
        <v>9.6999999999999993</v>
      </c>
      <c r="H38" s="276" t="s">
        <v>98</v>
      </c>
      <c r="I38" s="277">
        <v>9.6999999999999993</v>
      </c>
      <c r="J38" s="278">
        <v>50</v>
      </c>
      <c r="K38" s="279" t="s">
        <v>133</v>
      </c>
      <c r="L38" s="280"/>
    </row>
    <row r="39" spans="2:12">
      <c r="B39" s="274" t="s">
        <v>197</v>
      </c>
      <c r="C39" s="275" t="s">
        <v>198</v>
      </c>
      <c r="D39" s="276" t="s">
        <v>98</v>
      </c>
      <c r="E39" s="277">
        <v>800</v>
      </c>
      <c r="F39" s="276" t="s">
        <v>98</v>
      </c>
      <c r="G39" s="277">
        <v>3500</v>
      </c>
      <c r="H39" s="276" t="s">
        <v>98</v>
      </c>
      <c r="I39" s="277">
        <v>3500</v>
      </c>
      <c r="J39" s="278">
        <v>6200</v>
      </c>
      <c r="K39" s="279" t="s">
        <v>133</v>
      </c>
      <c r="L39" s="280"/>
    </row>
    <row r="40" spans="2:12">
      <c r="B40" s="274" t="s">
        <v>199</v>
      </c>
      <c r="C40" s="275" t="s">
        <v>200</v>
      </c>
      <c r="D40" s="276">
        <v>0.17</v>
      </c>
      <c r="E40" s="277">
        <v>100</v>
      </c>
      <c r="F40" s="276">
        <v>4.3</v>
      </c>
      <c r="G40" s="277">
        <v>440</v>
      </c>
      <c r="H40" s="276">
        <v>2</v>
      </c>
      <c r="I40" s="277">
        <v>440</v>
      </c>
      <c r="J40" s="278">
        <v>1900</v>
      </c>
      <c r="K40" s="279" t="s">
        <v>133</v>
      </c>
      <c r="L40" s="280"/>
    </row>
    <row r="41" spans="2:12">
      <c r="B41" s="274" t="s">
        <v>201</v>
      </c>
      <c r="C41" s="275" t="s">
        <v>202</v>
      </c>
      <c r="D41" s="276" t="s">
        <v>98</v>
      </c>
      <c r="E41" s="277">
        <v>10</v>
      </c>
      <c r="F41" s="276" t="s">
        <v>98</v>
      </c>
      <c r="G41" s="277">
        <v>44</v>
      </c>
      <c r="H41" s="276" t="s">
        <v>98</v>
      </c>
      <c r="I41" s="277">
        <v>44</v>
      </c>
      <c r="J41" s="278">
        <v>660</v>
      </c>
      <c r="K41" s="279" t="s">
        <v>133</v>
      </c>
      <c r="L41" s="280"/>
    </row>
    <row r="42" spans="2:12">
      <c r="B42" s="274" t="s">
        <v>698</v>
      </c>
      <c r="C42" s="275" t="s">
        <v>204</v>
      </c>
      <c r="D42" s="276">
        <v>0.01</v>
      </c>
      <c r="E42" s="277">
        <v>0.02</v>
      </c>
      <c r="F42" s="276">
        <v>0.26</v>
      </c>
      <c r="G42" s="277">
        <v>8.7999999999999995E-2</v>
      </c>
      <c r="H42" s="276">
        <v>0.12</v>
      </c>
      <c r="I42" s="277">
        <v>8.7999999999999995E-2</v>
      </c>
      <c r="J42" s="278">
        <v>0.2</v>
      </c>
      <c r="K42" s="279" t="s">
        <v>133</v>
      </c>
      <c r="L42" s="280" t="s">
        <v>1197</v>
      </c>
    </row>
    <row r="43" spans="2:12">
      <c r="B43" s="274" t="s">
        <v>205</v>
      </c>
      <c r="C43" s="275" t="s">
        <v>206</v>
      </c>
      <c r="D43" s="276">
        <v>0.04</v>
      </c>
      <c r="E43" s="277" t="s">
        <v>98</v>
      </c>
      <c r="F43" s="276">
        <v>1</v>
      </c>
      <c r="G43" s="277" t="s">
        <v>98</v>
      </c>
      <c r="H43" s="276">
        <v>0.48</v>
      </c>
      <c r="I43" s="277" t="s">
        <v>98</v>
      </c>
      <c r="J43" s="278" t="s">
        <v>98</v>
      </c>
      <c r="K43" s="279" t="s">
        <v>98</v>
      </c>
      <c r="L43" s="280"/>
    </row>
    <row r="44" spans="2:12">
      <c r="B44" s="274" t="s">
        <v>207</v>
      </c>
      <c r="C44" s="275" t="s">
        <v>208</v>
      </c>
      <c r="D44" s="276" t="s">
        <v>98</v>
      </c>
      <c r="E44" s="277">
        <v>0.15</v>
      </c>
      <c r="F44" s="276" t="s">
        <v>98</v>
      </c>
      <c r="G44" s="277">
        <v>0.66</v>
      </c>
      <c r="H44" s="276" t="s">
        <v>98</v>
      </c>
      <c r="I44" s="277">
        <v>0.66</v>
      </c>
      <c r="J44" s="278">
        <v>170</v>
      </c>
      <c r="K44" s="279" t="s">
        <v>133</v>
      </c>
      <c r="L44" s="280"/>
    </row>
    <row r="45" spans="2:12">
      <c r="B45" s="274" t="s">
        <v>209</v>
      </c>
      <c r="C45" s="275" t="s">
        <v>210</v>
      </c>
      <c r="D45" s="276" t="s">
        <v>98</v>
      </c>
      <c r="E45" s="277">
        <v>0.6</v>
      </c>
      <c r="F45" s="276" t="s">
        <v>98</v>
      </c>
      <c r="G45" s="277">
        <v>2.6</v>
      </c>
      <c r="H45" s="276" t="s">
        <v>98</v>
      </c>
      <c r="I45" s="277">
        <v>2.6</v>
      </c>
      <c r="J45" s="278">
        <v>2.8</v>
      </c>
      <c r="K45" s="279" t="s">
        <v>133</v>
      </c>
      <c r="L45" s="280"/>
    </row>
    <row r="46" spans="2:12">
      <c r="B46" s="274" t="s">
        <v>211</v>
      </c>
      <c r="C46" s="275" t="s">
        <v>212</v>
      </c>
      <c r="D46" s="276" t="s">
        <v>98</v>
      </c>
      <c r="E46" s="277">
        <v>0.03</v>
      </c>
      <c r="F46" s="276" t="s">
        <v>98</v>
      </c>
      <c r="G46" s="277">
        <v>0.13</v>
      </c>
      <c r="H46" s="276" t="s">
        <v>98</v>
      </c>
      <c r="I46" s="277">
        <v>0.13</v>
      </c>
      <c r="J46" s="278" t="s">
        <v>98</v>
      </c>
      <c r="K46" s="279" t="s">
        <v>142</v>
      </c>
      <c r="L46" s="280"/>
    </row>
    <row r="47" spans="2:12">
      <c r="B47" s="274" t="s">
        <v>213</v>
      </c>
      <c r="C47" s="275" t="s">
        <v>214</v>
      </c>
      <c r="D47" s="276" t="s">
        <v>98</v>
      </c>
      <c r="E47" s="277">
        <v>50</v>
      </c>
      <c r="F47" s="276" t="s">
        <v>98</v>
      </c>
      <c r="G47" s="277">
        <v>220</v>
      </c>
      <c r="H47" s="276" t="s">
        <v>98</v>
      </c>
      <c r="I47" s="277">
        <v>220</v>
      </c>
      <c r="J47" s="278" t="s">
        <v>98</v>
      </c>
      <c r="K47" s="279" t="s">
        <v>133</v>
      </c>
      <c r="L47" s="280"/>
    </row>
    <row r="48" spans="2:12">
      <c r="B48" s="274" t="s">
        <v>215</v>
      </c>
      <c r="C48" s="275" t="s">
        <v>216</v>
      </c>
      <c r="D48" s="276" t="s">
        <v>98</v>
      </c>
      <c r="E48" s="277">
        <v>50000</v>
      </c>
      <c r="F48" s="276" t="s">
        <v>98</v>
      </c>
      <c r="G48" s="277">
        <v>220000</v>
      </c>
      <c r="H48" s="276" t="s">
        <v>98</v>
      </c>
      <c r="I48" s="277">
        <v>220000</v>
      </c>
      <c r="J48" s="278" t="s">
        <v>98</v>
      </c>
      <c r="K48" s="279" t="s">
        <v>133</v>
      </c>
      <c r="L48" s="280"/>
    </row>
    <row r="49" spans="2:12">
      <c r="B49" s="274" t="s">
        <v>217</v>
      </c>
      <c r="C49" s="275" t="s">
        <v>218</v>
      </c>
      <c r="D49" s="276" t="s">
        <v>98</v>
      </c>
      <c r="E49" s="277">
        <v>50000</v>
      </c>
      <c r="F49" s="276" t="s">
        <v>98</v>
      </c>
      <c r="G49" s="277">
        <v>220000</v>
      </c>
      <c r="H49" s="276" t="s">
        <v>98</v>
      </c>
      <c r="I49" s="277">
        <v>220000</v>
      </c>
      <c r="J49" s="278" t="s">
        <v>98</v>
      </c>
      <c r="K49" s="279" t="s">
        <v>133</v>
      </c>
      <c r="L49" s="280"/>
    </row>
    <row r="50" spans="2:12">
      <c r="B50" s="274" t="s">
        <v>219</v>
      </c>
      <c r="C50" s="275" t="s">
        <v>220</v>
      </c>
      <c r="D50" s="276" t="s">
        <v>98</v>
      </c>
      <c r="E50" s="277">
        <v>30000</v>
      </c>
      <c r="F50" s="276" t="s">
        <v>98</v>
      </c>
      <c r="G50" s="277">
        <v>130000</v>
      </c>
      <c r="H50" s="276" t="s">
        <v>98</v>
      </c>
      <c r="I50" s="277">
        <v>130000</v>
      </c>
      <c r="J50" s="278">
        <v>40000</v>
      </c>
      <c r="K50" s="279" t="s">
        <v>133</v>
      </c>
      <c r="L50" s="280"/>
    </row>
    <row r="51" spans="2:12">
      <c r="B51" s="274" t="s">
        <v>221</v>
      </c>
      <c r="C51" s="275" t="s">
        <v>222</v>
      </c>
      <c r="D51" s="276" t="s">
        <v>98</v>
      </c>
      <c r="E51" s="277">
        <v>300</v>
      </c>
      <c r="F51" s="276" t="s">
        <v>98</v>
      </c>
      <c r="G51" s="277">
        <v>1300</v>
      </c>
      <c r="H51" s="276" t="s">
        <v>98</v>
      </c>
      <c r="I51" s="277">
        <v>1300</v>
      </c>
      <c r="J51" s="278">
        <v>490</v>
      </c>
      <c r="K51" s="279" t="s">
        <v>133</v>
      </c>
      <c r="L51" s="280"/>
    </row>
    <row r="52" spans="2:12">
      <c r="B52" s="274" t="s">
        <v>223</v>
      </c>
      <c r="C52" s="275" t="s">
        <v>224</v>
      </c>
      <c r="D52" s="276" t="s">
        <v>98</v>
      </c>
      <c r="E52" s="277">
        <v>90</v>
      </c>
      <c r="F52" s="276" t="s">
        <v>98</v>
      </c>
      <c r="G52" s="277">
        <v>400</v>
      </c>
      <c r="H52" s="276" t="s">
        <v>98</v>
      </c>
      <c r="I52" s="277">
        <v>400</v>
      </c>
      <c r="J52" s="278">
        <v>1000</v>
      </c>
      <c r="K52" s="279" t="s">
        <v>133</v>
      </c>
      <c r="L52" s="280"/>
    </row>
    <row r="53" spans="2:12">
      <c r="B53" s="274" t="s">
        <v>225</v>
      </c>
      <c r="C53" s="275" t="s">
        <v>226</v>
      </c>
      <c r="D53" s="276">
        <v>0.22</v>
      </c>
      <c r="E53" s="277" t="s">
        <v>98</v>
      </c>
      <c r="F53" s="276">
        <v>5.7</v>
      </c>
      <c r="G53" s="277" t="s">
        <v>98</v>
      </c>
      <c r="H53" s="276">
        <v>2.6</v>
      </c>
      <c r="I53" s="277" t="s">
        <v>98</v>
      </c>
      <c r="J53" s="278" t="s">
        <v>98</v>
      </c>
      <c r="K53" s="279" t="s">
        <v>98</v>
      </c>
      <c r="L53" s="280"/>
    </row>
    <row r="54" spans="2:12">
      <c r="B54" s="274" t="s">
        <v>227</v>
      </c>
      <c r="C54" s="275" t="s">
        <v>228</v>
      </c>
      <c r="D54" s="276" t="s">
        <v>98</v>
      </c>
      <c r="E54" s="277">
        <v>0.4</v>
      </c>
      <c r="F54" s="276" t="s">
        <v>98</v>
      </c>
      <c r="G54" s="277">
        <v>1.8</v>
      </c>
      <c r="H54" s="276" t="s">
        <v>98</v>
      </c>
      <c r="I54" s="277">
        <v>1.8</v>
      </c>
      <c r="J54" s="278">
        <v>29</v>
      </c>
      <c r="K54" s="279" t="s">
        <v>133</v>
      </c>
      <c r="L54" s="280"/>
    </row>
    <row r="55" spans="2:12">
      <c r="B55" s="274" t="s">
        <v>229</v>
      </c>
      <c r="C55" s="275" t="s">
        <v>230</v>
      </c>
      <c r="D55" s="276">
        <v>3.3E-3</v>
      </c>
      <c r="E55" s="277">
        <v>20</v>
      </c>
      <c r="F55" s="276">
        <v>8.6999999999999994E-2</v>
      </c>
      <c r="G55" s="277">
        <v>88</v>
      </c>
      <c r="H55" s="276">
        <v>0.04</v>
      </c>
      <c r="I55" s="277">
        <v>88</v>
      </c>
      <c r="J55" s="278" t="s">
        <v>98</v>
      </c>
      <c r="K55" s="279" t="s">
        <v>133</v>
      </c>
      <c r="L55" s="280"/>
    </row>
    <row r="56" spans="2:12">
      <c r="B56" s="274" t="s">
        <v>231</v>
      </c>
      <c r="C56" s="275" t="s">
        <v>232</v>
      </c>
      <c r="D56" s="276">
        <v>1.2999999999999999E-2</v>
      </c>
      <c r="E56" s="277" t="s">
        <v>98</v>
      </c>
      <c r="F56" s="276">
        <v>0.34</v>
      </c>
      <c r="G56" s="277" t="s">
        <v>98</v>
      </c>
      <c r="H56" s="276">
        <v>0.16</v>
      </c>
      <c r="I56" s="277" t="s">
        <v>98</v>
      </c>
      <c r="J56" s="278" t="s">
        <v>98</v>
      </c>
      <c r="K56" s="279" t="s">
        <v>98</v>
      </c>
      <c r="L56" s="280"/>
    </row>
    <row r="57" spans="2:12" ht="21" customHeight="1">
      <c r="B57" s="281" t="s">
        <v>233</v>
      </c>
      <c r="C57" s="275" t="s">
        <v>234</v>
      </c>
      <c r="D57" s="276">
        <v>3.1000000000000001E-5</v>
      </c>
      <c r="E57" s="277">
        <v>8.3000000000000004E-2</v>
      </c>
      <c r="F57" s="276">
        <v>5.1999999999999995E-4</v>
      </c>
      <c r="G57" s="277">
        <v>0.88</v>
      </c>
      <c r="H57" s="276">
        <v>1E-3</v>
      </c>
      <c r="I57" s="277">
        <v>0.88</v>
      </c>
      <c r="J57" s="278">
        <v>0.3</v>
      </c>
      <c r="K57" s="279" t="s">
        <v>133</v>
      </c>
      <c r="L57" s="280"/>
    </row>
    <row r="58" spans="2:12">
      <c r="B58" s="281" t="s">
        <v>235</v>
      </c>
      <c r="C58" s="275" t="s">
        <v>236</v>
      </c>
      <c r="D58" s="276">
        <v>3.1000000000000001E-5</v>
      </c>
      <c r="E58" s="277">
        <v>2.0999999999999999E-3</v>
      </c>
      <c r="F58" s="276">
        <v>5.1999999999999995E-4</v>
      </c>
      <c r="G58" s="277">
        <v>2.1999999999999999E-2</v>
      </c>
      <c r="H58" s="276">
        <v>1E-3</v>
      </c>
      <c r="I58" s="277">
        <v>2.1999999999999999E-2</v>
      </c>
      <c r="J58" s="278">
        <v>5.0000000000000001E-3</v>
      </c>
      <c r="K58" s="279" t="s">
        <v>133</v>
      </c>
      <c r="L58" s="280" t="s">
        <v>1173</v>
      </c>
    </row>
    <row r="59" spans="2:12">
      <c r="B59" s="274" t="s">
        <v>237</v>
      </c>
      <c r="C59" s="275" t="s">
        <v>238</v>
      </c>
      <c r="D59" s="276" t="s">
        <v>98</v>
      </c>
      <c r="E59" s="277">
        <v>0.1</v>
      </c>
      <c r="F59" s="276" t="s">
        <v>98</v>
      </c>
      <c r="G59" s="277">
        <v>0.44</v>
      </c>
      <c r="H59" s="276" t="s">
        <v>98</v>
      </c>
      <c r="I59" s="277">
        <v>0.44</v>
      </c>
      <c r="J59" s="278" t="s">
        <v>98</v>
      </c>
      <c r="K59" s="279" t="s">
        <v>133</v>
      </c>
      <c r="L59" s="280"/>
    </row>
    <row r="60" spans="2:12">
      <c r="B60" s="274" t="s">
        <v>239</v>
      </c>
      <c r="C60" s="275" t="s">
        <v>240</v>
      </c>
      <c r="D60" s="276">
        <v>9.5E-4</v>
      </c>
      <c r="E60" s="277" t="s">
        <v>98</v>
      </c>
      <c r="F60" s="276">
        <v>0.01</v>
      </c>
      <c r="G60" s="277" t="s">
        <v>98</v>
      </c>
      <c r="H60" s="276">
        <v>1.9E-2</v>
      </c>
      <c r="I60" s="277" t="s">
        <v>98</v>
      </c>
      <c r="J60" s="278" t="s">
        <v>98</v>
      </c>
      <c r="K60" s="279" t="s">
        <v>98</v>
      </c>
      <c r="L60" s="280"/>
    </row>
    <row r="61" spans="2:12">
      <c r="B61" s="274" t="s">
        <v>241</v>
      </c>
      <c r="C61" s="275" t="s">
        <v>242</v>
      </c>
      <c r="D61" s="276" t="s">
        <v>98</v>
      </c>
      <c r="E61" s="277" t="s">
        <v>98</v>
      </c>
      <c r="F61" s="276" t="s">
        <v>98</v>
      </c>
      <c r="G61" s="277" t="s">
        <v>98</v>
      </c>
      <c r="H61" s="276" t="s">
        <v>98</v>
      </c>
      <c r="I61" s="277" t="s">
        <v>98</v>
      </c>
      <c r="J61" s="278">
        <v>100</v>
      </c>
      <c r="K61" s="279" t="s">
        <v>133</v>
      </c>
      <c r="L61" s="280"/>
    </row>
    <row r="62" spans="2:12">
      <c r="B62" s="274" t="s">
        <v>243</v>
      </c>
      <c r="C62" s="275" t="s">
        <v>244</v>
      </c>
      <c r="D62" s="276">
        <v>2.3E-2</v>
      </c>
      <c r="E62" s="277" t="s">
        <v>98</v>
      </c>
      <c r="F62" s="276">
        <v>0.6</v>
      </c>
      <c r="G62" s="277" t="s">
        <v>98</v>
      </c>
      <c r="H62" s="276">
        <v>0.28000000000000003</v>
      </c>
      <c r="I62" s="277" t="s">
        <v>98</v>
      </c>
      <c r="J62" s="278" t="s">
        <v>98</v>
      </c>
      <c r="K62" s="279" t="s">
        <v>98</v>
      </c>
      <c r="L62" s="280"/>
    </row>
    <row r="63" spans="2:12" ht="29.25">
      <c r="B63" s="274" t="s">
        <v>245</v>
      </c>
      <c r="C63" s="275" t="s">
        <v>246</v>
      </c>
      <c r="D63" s="276" t="s">
        <v>98</v>
      </c>
      <c r="E63" s="277">
        <v>600</v>
      </c>
      <c r="F63" s="276" t="s">
        <v>98</v>
      </c>
      <c r="G63" s="277">
        <v>2600</v>
      </c>
      <c r="H63" s="276" t="s">
        <v>98</v>
      </c>
      <c r="I63" s="277">
        <v>2600</v>
      </c>
      <c r="J63" s="278" t="s">
        <v>98</v>
      </c>
      <c r="K63" s="279" t="s">
        <v>133</v>
      </c>
      <c r="L63" s="280"/>
    </row>
    <row r="64" spans="2:12">
      <c r="B64" s="274" t="s">
        <v>247</v>
      </c>
      <c r="C64" s="275" t="s">
        <v>248</v>
      </c>
      <c r="D64" s="276">
        <v>1.6E-2</v>
      </c>
      <c r="E64" s="277" t="s">
        <v>98</v>
      </c>
      <c r="F64" s="276">
        <v>0.41</v>
      </c>
      <c r="G64" s="277" t="s">
        <v>98</v>
      </c>
      <c r="H64" s="276">
        <v>0.19</v>
      </c>
      <c r="I64" s="277" t="s">
        <v>98</v>
      </c>
      <c r="J64" s="278" t="s">
        <v>98</v>
      </c>
      <c r="K64" s="279" t="s">
        <v>98</v>
      </c>
      <c r="L64" s="280"/>
    </row>
    <row r="65" spans="2:12">
      <c r="B65" s="274" t="s">
        <v>249</v>
      </c>
      <c r="C65" s="275" t="s">
        <v>250</v>
      </c>
      <c r="D65" s="276" t="s">
        <v>98</v>
      </c>
      <c r="E65" s="277">
        <v>0.8</v>
      </c>
      <c r="F65" s="276" t="s">
        <v>98</v>
      </c>
      <c r="G65" s="277">
        <v>3.5</v>
      </c>
      <c r="H65" s="276" t="s">
        <v>98</v>
      </c>
      <c r="I65" s="277">
        <v>3.5</v>
      </c>
      <c r="J65" s="278">
        <v>340</v>
      </c>
      <c r="K65" s="279" t="s">
        <v>133</v>
      </c>
      <c r="L65" s="280"/>
    </row>
    <row r="66" spans="2:12">
      <c r="B66" s="274" t="s">
        <v>251</v>
      </c>
      <c r="C66" s="275" t="s">
        <v>252</v>
      </c>
      <c r="D66" s="276" t="s">
        <v>98</v>
      </c>
      <c r="E66" s="277">
        <v>6000</v>
      </c>
      <c r="F66" s="276" t="s">
        <v>98</v>
      </c>
      <c r="G66" s="277">
        <v>26000</v>
      </c>
      <c r="H66" s="276" t="s">
        <v>98</v>
      </c>
      <c r="I66" s="277">
        <v>26000</v>
      </c>
      <c r="J66" s="278" t="s">
        <v>98</v>
      </c>
      <c r="K66" s="279" t="s">
        <v>133</v>
      </c>
      <c r="L66" s="280"/>
    </row>
    <row r="67" spans="2:12">
      <c r="B67" s="274" t="s">
        <v>253</v>
      </c>
      <c r="C67" s="275" t="s">
        <v>254</v>
      </c>
      <c r="D67" s="276">
        <v>0.01</v>
      </c>
      <c r="E67" s="277" t="s">
        <v>98</v>
      </c>
      <c r="F67" s="276">
        <v>0.27</v>
      </c>
      <c r="G67" s="277" t="s">
        <v>98</v>
      </c>
      <c r="H67" s="276">
        <v>0.12</v>
      </c>
      <c r="I67" s="277" t="s">
        <v>98</v>
      </c>
      <c r="J67" s="278" t="s">
        <v>98</v>
      </c>
      <c r="K67" s="279" t="s">
        <v>98</v>
      </c>
      <c r="L67" s="280"/>
    </row>
    <row r="68" spans="2:12">
      <c r="B68" s="274" t="s">
        <v>255</v>
      </c>
      <c r="C68" s="275" t="s">
        <v>256</v>
      </c>
      <c r="D68" s="276">
        <v>0.15</v>
      </c>
      <c r="E68" s="277" t="s">
        <v>98</v>
      </c>
      <c r="F68" s="276">
        <v>3.9</v>
      </c>
      <c r="G68" s="277" t="s">
        <v>98</v>
      </c>
      <c r="H68" s="276">
        <v>1.8</v>
      </c>
      <c r="I68" s="277" t="s">
        <v>98</v>
      </c>
      <c r="J68" s="278" t="s">
        <v>98</v>
      </c>
      <c r="K68" s="279" t="s">
        <v>98</v>
      </c>
      <c r="L68" s="280"/>
    </row>
    <row r="69" spans="2:12">
      <c r="B69" s="274" t="s">
        <v>257</v>
      </c>
      <c r="C69" s="275" t="s">
        <v>258</v>
      </c>
      <c r="D69" s="276">
        <v>9.1E-4</v>
      </c>
      <c r="E69" s="277" t="s">
        <v>98</v>
      </c>
      <c r="F69" s="276">
        <v>2.4E-2</v>
      </c>
      <c r="G69" s="277" t="s">
        <v>98</v>
      </c>
      <c r="H69" s="276">
        <v>1.0999999999999999E-2</v>
      </c>
      <c r="I69" s="277" t="s">
        <v>98</v>
      </c>
      <c r="J69" s="278" t="s">
        <v>98</v>
      </c>
      <c r="K69" s="279" t="s">
        <v>98</v>
      </c>
      <c r="L69" s="280"/>
    </row>
    <row r="70" spans="2:12">
      <c r="B70" s="274" t="s">
        <v>259</v>
      </c>
      <c r="C70" s="275" t="s">
        <v>260</v>
      </c>
      <c r="D70" s="276" t="s">
        <v>98</v>
      </c>
      <c r="E70" s="277" t="s">
        <v>98</v>
      </c>
      <c r="F70" s="276" t="s">
        <v>98</v>
      </c>
      <c r="G70" s="277" t="s">
        <v>98</v>
      </c>
      <c r="H70" s="276" t="s">
        <v>98</v>
      </c>
      <c r="I70" s="277" t="s">
        <v>98</v>
      </c>
      <c r="J70" s="278">
        <v>10</v>
      </c>
      <c r="K70" s="279" t="s">
        <v>133</v>
      </c>
      <c r="L70" s="280"/>
    </row>
    <row r="71" spans="2:12">
      <c r="B71" s="274" t="s">
        <v>261</v>
      </c>
      <c r="C71" s="275" t="s">
        <v>262</v>
      </c>
      <c r="D71" s="276">
        <v>9.7999999999999997E-5</v>
      </c>
      <c r="E71" s="277">
        <v>0.2</v>
      </c>
      <c r="F71" s="276">
        <v>1E-3</v>
      </c>
      <c r="G71" s="277">
        <v>0.88</v>
      </c>
      <c r="H71" s="276">
        <v>2E-3</v>
      </c>
      <c r="I71" s="277">
        <v>0.88</v>
      </c>
      <c r="J71" s="278">
        <v>1.9</v>
      </c>
      <c r="K71" s="279" t="s">
        <v>133</v>
      </c>
      <c r="L71" s="280"/>
    </row>
    <row r="72" spans="2:12">
      <c r="B72" s="274" t="s">
        <v>263</v>
      </c>
      <c r="C72" s="275" t="s">
        <v>264</v>
      </c>
      <c r="D72" s="276">
        <v>9.0999999999999998E-2</v>
      </c>
      <c r="E72" s="277">
        <v>60</v>
      </c>
      <c r="F72" s="276">
        <v>2.4</v>
      </c>
      <c r="G72" s="277">
        <v>260</v>
      </c>
      <c r="H72" s="276">
        <v>1.1000000000000001</v>
      </c>
      <c r="I72" s="277">
        <v>260</v>
      </c>
      <c r="J72" s="278">
        <v>12000</v>
      </c>
      <c r="K72" s="279" t="s">
        <v>133</v>
      </c>
      <c r="L72" s="280"/>
    </row>
    <row r="73" spans="2:12">
      <c r="B73" s="274" t="s">
        <v>265</v>
      </c>
      <c r="C73" s="275" t="s">
        <v>266</v>
      </c>
      <c r="D73" s="276">
        <v>2.8999999999999998E-3</v>
      </c>
      <c r="E73" s="277" t="s">
        <v>98</v>
      </c>
      <c r="F73" s="276">
        <v>7.5999999999999998E-2</v>
      </c>
      <c r="G73" s="277" t="s">
        <v>98</v>
      </c>
      <c r="H73" s="276">
        <v>3.5000000000000003E-2</v>
      </c>
      <c r="I73" s="277" t="s">
        <v>98</v>
      </c>
      <c r="J73" s="278" t="s">
        <v>98</v>
      </c>
      <c r="K73" s="279" t="s">
        <v>98</v>
      </c>
      <c r="L73" s="280"/>
    </row>
    <row r="74" spans="2:12">
      <c r="B74" s="274" t="s">
        <v>81</v>
      </c>
      <c r="C74" s="275" t="s">
        <v>267</v>
      </c>
      <c r="D74" s="276">
        <v>0.63</v>
      </c>
      <c r="E74" s="277" t="s">
        <v>98</v>
      </c>
      <c r="F74" s="276">
        <v>16</v>
      </c>
      <c r="G74" s="277" t="s">
        <v>98</v>
      </c>
      <c r="H74" s="276">
        <v>7.5</v>
      </c>
      <c r="I74" s="277" t="s">
        <v>98</v>
      </c>
      <c r="J74" s="278" t="s">
        <v>98</v>
      </c>
      <c r="K74" s="279" t="s">
        <v>98</v>
      </c>
      <c r="L74" s="280"/>
    </row>
    <row r="75" spans="2:12">
      <c r="B75" s="274" t="s">
        <v>82</v>
      </c>
      <c r="C75" s="275" t="s">
        <v>268</v>
      </c>
      <c r="D75" s="276" t="s">
        <v>98</v>
      </c>
      <c r="E75" s="277" t="s">
        <v>98</v>
      </c>
      <c r="F75" s="276" t="s">
        <v>98</v>
      </c>
      <c r="G75" s="277" t="s">
        <v>98</v>
      </c>
      <c r="H75" s="276" t="s">
        <v>98</v>
      </c>
      <c r="I75" s="277" t="s">
        <v>98</v>
      </c>
      <c r="J75" s="278">
        <v>790</v>
      </c>
      <c r="K75" s="279" t="s">
        <v>133</v>
      </c>
      <c r="L75" s="280"/>
    </row>
    <row r="76" spans="2:12">
      <c r="B76" s="274" t="s">
        <v>269</v>
      </c>
      <c r="C76" s="275" t="s">
        <v>270</v>
      </c>
      <c r="D76" s="276">
        <v>59</v>
      </c>
      <c r="E76" s="277">
        <v>600</v>
      </c>
      <c r="F76" s="276">
        <v>620</v>
      </c>
      <c r="G76" s="277">
        <v>2600</v>
      </c>
      <c r="H76" s="276">
        <v>1200</v>
      </c>
      <c r="I76" s="277">
        <v>2600</v>
      </c>
      <c r="J76" s="278">
        <v>2100</v>
      </c>
      <c r="K76" s="279" t="s">
        <v>133</v>
      </c>
      <c r="L76" s="280"/>
    </row>
    <row r="77" spans="2:12">
      <c r="B77" s="274" t="s">
        <v>271</v>
      </c>
      <c r="C77" s="275" t="s">
        <v>272</v>
      </c>
      <c r="D77" s="276" t="s">
        <v>98</v>
      </c>
      <c r="E77" s="277">
        <v>4</v>
      </c>
      <c r="F77" s="276" t="s">
        <v>98</v>
      </c>
      <c r="G77" s="277">
        <v>18</v>
      </c>
      <c r="H77" s="276" t="s">
        <v>98</v>
      </c>
      <c r="I77" s="277">
        <v>18</v>
      </c>
      <c r="J77" s="278">
        <v>230</v>
      </c>
      <c r="K77" s="279" t="s">
        <v>133</v>
      </c>
      <c r="L77" s="280"/>
    </row>
    <row r="78" spans="2:12">
      <c r="B78" s="274" t="s">
        <v>273</v>
      </c>
      <c r="C78" s="275" t="s">
        <v>274</v>
      </c>
      <c r="D78" s="276">
        <v>0.25</v>
      </c>
      <c r="E78" s="277">
        <v>32</v>
      </c>
      <c r="F78" s="276">
        <v>6.5</v>
      </c>
      <c r="G78" s="277">
        <v>140</v>
      </c>
      <c r="H78" s="276">
        <v>3</v>
      </c>
      <c r="I78" s="277">
        <v>140</v>
      </c>
      <c r="J78" s="278">
        <v>36</v>
      </c>
      <c r="K78" s="279" t="s">
        <v>133</v>
      </c>
      <c r="L78" s="280"/>
    </row>
    <row r="79" spans="2:12">
      <c r="B79" s="274" t="s">
        <v>275</v>
      </c>
      <c r="C79" s="275" t="s">
        <v>276</v>
      </c>
      <c r="D79" s="276" t="s">
        <v>98</v>
      </c>
      <c r="E79" s="277">
        <v>0.54</v>
      </c>
      <c r="F79" s="276" t="s">
        <v>98</v>
      </c>
      <c r="G79" s="277">
        <v>2.4</v>
      </c>
      <c r="H79" s="276" t="s">
        <v>98</v>
      </c>
      <c r="I79" s="277">
        <v>2.4</v>
      </c>
      <c r="J79" s="278">
        <v>18</v>
      </c>
      <c r="K79" s="279" t="s">
        <v>142</v>
      </c>
      <c r="L79" s="280"/>
    </row>
    <row r="80" spans="2:12">
      <c r="B80" s="274" t="s">
        <v>277</v>
      </c>
      <c r="C80" s="275" t="s">
        <v>278</v>
      </c>
      <c r="D80" s="276">
        <v>2.2000000000000001E-4</v>
      </c>
      <c r="E80" s="277" t="s">
        <v>98</v>
      </c>
      <c r="F80" s="276">
        <v>5.7000000000000002E-3</v>
      </c>
      <c r="G80" s="277" t="s">
        <v>98</v>
      </c>
      <c r="H80" s="276">
        <v>2.5999999999999999E-3</v>
      </c>
      <c r="I80" s="277" t="s">
        <v>98</v>
      </c>
      <c r="J80" s="278" t="s">
        <v>98</v>
      </c>
      <c r="K80" s="279" t="s">
        <v>98</v>
      </c>
      <c r="L80" s="280"/>
    </row>
    <row r="81" spans="2:12">
      <c r="B81" s="274" t="s">
        <v>279</v>
      </c>
      <c r="C81" s="275" t="s">
        <v>280</v>
      </c>
      <c r="D81" s="276">
        <v>0.1</v>
      </c>
      <c r="E81" s="277">
        <v>5</v>
      </c>
      <c r="F81" s="276">
        <v>2.6</v>
      </c>
      <c r="G81" s="277">
        <v>22</v>
      </c>
      <c r="H81" s="276">
        <v>1.2</v>
      </c>
      <c r="I81" s="277">
        <v>22</v>
      </c>
      <c r="J81" s="278" t="s">
        <v>98</v>
      </c>
      <c r="K81" s="279" t="s">
        <v>133</v>
      </c>
      <c r="L81" s="280"/>
    </row>
    <row r="82" spans="2:12">
      <c r="B82" s="274" t="s">
        <v>281</v>
      </c>
      <c r="C82" s="275" t="s">
        <v>282</v>
      </c>
      <c r="D82" s="276" t="s">
        <v>98</v>
      </c>
      <c r="E82" s="277">
        <v>0.2</v>
      </c>
      <c r="F82" s="276" t="s">
        <v>98</v>
      </c>
      <c r="G82" s="277">
        <v>0.88</v>
      </c>
      <c r="H82" s="276" t="s">
        <v>98</v>
      </c>
      <c r="I82" s="277">
        <v>0.88</v>
      </c>
      <c r="J82" s="278" t="s">
        <v>98</v>
      </c>
      <c r="K82" s="279" t="s">
        <v>133</v>
      </c>
      <c r="L82" s="280"/>
    </row>
    <row r="83" spans="2:12">
      <c r="B83" s="274" t="s">
        <v>283</v>
      </c>
      <c r="C83" s="275" t="s">
        <v>284</v>
      </c>
      <c r="D83" s="276" t="s">
        <v>98</v>
      </c>
      <c r="E83" s="277">
        <v>0.1</v>
      </c>
      <c r="F83" s="276" t="s">
        <v>98</v>
      </c>
      <c r="G83" s="277">
        <v>0.44</v>
      </c>
      <c r="H83" s="276" t="s">
        <v>98</v>
      </c>
      <c r="I83" s="277">
        <v>0.44</v>
      </c>
      <c r="J83" s="278" t="s">
        <v>98</v>
      </c>
      <c r="K83" s="279" t="s">
        <v>133</v>
      </c>
      <c r="L83" s="280"/>
    </row>
    <row r="84" spans="2:12">
      <c r="B84" s="274" t="s">
        <v>285</v>
      </c>
      <c r="C84" s="275" t="s">
        <v>286</v>
      </c>
      <c r="D84" s="276" t="s">
        <v>98</v>
      </c>
      <c r="E84" s="277">
        <v>0.3</v>
      </c>
      <c r="F84" s="276" t="s">
        <v>98</v>
      </c>
      <c r="G84" s="277">
        <v>1.3</v>
      </c>
      <c r="H84" s="276" t="s">
        <v>98</v>
      </c>
      <c r="I84" s="277">
        <v>1.3</v>
      </c>
      <c r="J84" s="278" t="s">
        <v>98</v>
      </c>
      <c r="K84" s="279" t="s">
        <v>142</v>
      </c>
      <c r="L84" s="280"/>
    </row>
    <row r="85" spans="2:12">
      <c r="B85" s="274" t="s">
        <v>287</v>
      </c>
      <c r="C85" s="275" t="s">
        <v>288</v>
      </c>
      <c r="D85" s="276" t="s">
        <v>98</v>
      </c>
      <c r="E85" s="277">
        <v>40000</v>
      </c>
      <c r="F85" s="276" t="s">
        <v>98</v>
      </c>
      <c r="G85" s="277">
        <v>180000</v>
      </c>
      <c r="H85" s="276" t="s">
        <v>98</v>
      </c>
      <c r="I85" s="277">
        <v>180000</v>
      </c>
      <c r="J85" s="278" t="s">
        <v>98</v>
      </c>
      <c r="K85" s="279" t="s">
        <v>142</v>
      </c>
      <c r="L85" s="280"/>
    </row>
    <row r="86" spans="2:12">
      <c r="B86" s="274" t="s">
        <v>289</v>
      </c>
      <c r="C86" s="275" t="s">
        <v>290</v>
      </c>
      <c r="D86" s="276">
        <v>7.6999999999999996E-4</v>
      </c>
      <c r="E86" s="277" t="s">
        <v>98</v>
      </c>
      <c r="F86" s="276">
        <v>0.02</v>
      </c>
      <c r="G86" s="277" t="s">
        <v>98</v>
      </c>
      <c r="H86" s="276">
        <v>9.1999999999999998E-3</v>
      </c>
      <c r="I86" s="277" t="s">
        <v>98</v>
      </c>
      <c r="J86" s="278" t="s">
        <v>98</v>
      </c>
      <c r="K86" s="279" t="s">
        <v>98</v>
      </c>
      <c r="L86" s="280"/>
    </row>
    <row r="87" spans="2:12">
      <c r="B87" s="274" t="s">
        <v>291</v>
      </c>
      <c r="C87" s="275" t="s">
        <v>292</v>
      </c>
      <c r="D87" s="276" t="s">
        <v>98</v>
      </c>
      <c r="E87" s="277">
        <v>80</v>
      </c>
      <c r="F87" s="276" t="s">
        <v>98</v>
      </c>
      <c r="G87" s="277">
        <v>350</v>
      </c>
      <c r="H87" s="276" t="s">
        <v>98</v>
      </c>
      <c r="I87" s="277">
        <v>350</v>
      </c>
      <c r="J87" s="278" t="s">
        <v>98</v>
      </c>
      <c r="K87" s="279" t="s">
        <v>133</v>
      </c>
      <c r="L87" s="280"/>
    </row>
    <row r="88" spans="2:12">
      <c r="B88" s="274" t="s">
        <v>293</v>
      </c>
      <c r="C88" s="275" t="s">
        <v>294</v>
      </c>
      <c r="D88" s="276" t="s">
        <v>98</v>
      </c>
      <c r="E88" s="277" t="s">
        <v>98</v>
      </c>
      <c r="F88" s="276" t="s">
        <v>98</v>
      </c>
      <c r="G88" s="277" t="s">
        <v>98</v>
      </c>
      <c r="H88" s="276" t="s">
        <v>98</v>
      </c>
      <c r="I88" s="277" t="s">
        <v>98</v>
      </c>
      <c r="J88" s="278">
        <v>0.49</v>
      </c>
      <c r="K88" s="279" t="s">
        <v>133</v>
      </c>
      <c r="L88" s="280"/>
    </row>
    <row r="89" spans="2:12">
      <c r="B89" s="274" t="s">
        <v>295</v>
      </c>
      <c r="C89" s="275" t="s">
        <v>296</v>
      </c>
      <c r="D89" s="276">
        <v>1.0999999999999999E-2</v>
      </c>
      <c r="E89" s="277" t="s">
        <v>98</v>
      </c>
      <c r="F89" s="276">
        <v>0.28999999999999998</v>
      </c>
      <c r="G89" s="277" t="s">
        <v>98</v>
      </c>
      <c r="H89" s="276">
        <v>0.13</v>
      </c>
      <c r="I89" s="277" t="s">
        <v>98</v>
      </c>
      <c r="J89" s="278" t="s">
        <v>98</v>
      </c>
      <c r="K89" s="279" t="s">
        <v>98</v>
      </c>
      <c r="L89" s="280"/>
    </row>
    <row r="90" spans="2:12">
      <c r="B90" s="274" t="s">
        <v>297</v>
      </c>
      <c r="C90" s="275" t="s">
        <v>298</v>
      </c>
      <c r="D90" s="276">
        <v>0.2</v>
      </c>
      <c r="E90" s="277">
        <v>30</v>
      </c>
      <c r="F90" s="276">
        <v>5.2</v>
      </c>
      <c r="G90" s="277">
        <v>130</v>
      </c>
      <c r="H90" s="276">
        <v>2.4</v>
      </c>
      <c r="I90" s="277">
        <v>130</v>
      </c>
      <c r="J90" s="278">
        <v>7200</v>
      </c>
      <c r="K90" s="279" t="s">
        <v>133</v>
      </c>
      <c r="L90" s="280"/>
    </row>
    <row r="91" spans="2:12">
      <c r="B91" s="274" t="s">
        <v>299</v>
      </c>
      <c r="C91" s="275" t="s">
        <v>300</v>
      </c>
      <c r="D91" s="276">
        <v>4.4999999999999997E-3</v>
      </c>
      <c r="E91" s="277" t="s">
        <v>98</v>
      </c>
      <c r="F91" s="276">
        <v>0.12</v>
      </c>
      <c r="G91" s="277" t="s">
        <v>98</v>
      </c>
      <c r="H91" s="276">
        <v>5.5E-2</v>
      </c>
      <c r="I91" s="277" t="s">
        <v>98</v>
      </c>
      <c r="J91" s="278" t="s">
        <v>98</v>
      </c>
      <c r="K91" s="279" t="s">
        <v>98</v>
      </c>
      <c r="L91" s="280"/>
    </row>
    <row r="92" spans="2:12">
      <c r="B92" s="274" t="s">
        <v>301</v>
      </c>
      <c r="C92" s="275" t="s">
        <v>302</v>
      </c>
      <c r="D92" s="276">
        <v>7.0999999999999998E-6</v>
      </c>
      <c r="E92" s="277" t="s">
        <v>98</v>
      </c>
      <c r="F92" s="276">
        <v>1.9000000000000001E-4</v>
      </c>
      <c r="G92" s="277" t="s">
        <v>98</v>
      </c>
      <c r="H92" s="276">
        <v>8.6000000000000003E-5</v>
      </c>
      <c r="I92" s="277" t="s">
        <v>98</v>
      </c>
      <c r="J92" s="278" t="s">
        <v>98</v>
      </c>
      <c r="K92" s="279" t="s">
        <v>98</v>
      </c>
      <c r="L92" s="280"/>
    </row>
    <row r="93" spans="2:12">
      <c r="B93" s="274" t="s">
        <v>303</v>
      </c>
      <c r="C93" s="275" t="s">
        <v>304</v>
      </c>
      <c r="D93" s="276">
        <v>7.0999999999999998E-6</v>
      </c>
      <c r="E93" s="277" t="s">
        <v>98</v>
      </c>
      <c r="F93" s="276">
        <v>1.9000000000000001E-4</v>
      </c>
      <c r="G93" s="277" t="s">
        <v>98</v>
      </c>
      <c r="H93" s="276">
        <v>8.6000000000000003E-5</v>
      </c>
      <c r="I93" s="277" t="s">
        <v>98</v>
      </c>
      <c r="J93" s="278" t="s">
        <v>98</v>
      </c>
      <c r="K93" s="279" t="s">
        <v>98</v>
      </c>
      <c r="L93" s="280"/>
    </row>
    <row r="94" spans="2:12">
      <c r="B94" s="274" t="s">
        <v>305</v>
      </c>
      <c r="C94" s="275" t="s">
        <v>306</v>
      </c>
      <c r="D94" s="276">
        <v>7.0999999999999998E-6</v>
      </c>
      <c r="E94" s="277" t="s">
        <v>98</v>
      </c>
      <c r="F94" s="276">
        <v>1.9000000000000001E-4</v>
      </c>
      <c r="G94" s="277" t="s">
        <v>98</v>
      </c>
      <c r="H94" s="276">
        <v>8.6000000000000003E-5</v>
      </c>
      <c r="I94" s="277" t="s">
        <v>98</v>
      </c>
      <c r="J94" s="278" t="s">
        <v>98</v>
      </c>
      <c r="K94" s="279" t="s">
        <v>98</v>
      </c>
      <c r="L94" s="280"/>
    </row>
    <row r="95" spans="2:12">
      <c r="B95" s="274" t="s">
        <v>307</v>
      </c>
      <c r="C95" s="275" t="s">
        <v>308</v>
      </c>
      <c r="D95" s="276" t="s">
        <v>98</v>
      </c>
      <c r="E95" s="277" t="s">
        <v>98</v>
      </c>
      <c r="F95" s="276" t="s">
        <v>98</v>
      </c>
      <c r="G95" s="277" t="s">
        <v>98</v>
      </c>
      <c r="H95" s="276" t="s">
        <v>98</v>
      </c>
      <c r="I95" s="277" t="s">
        <v>98</v>
      </c>
      <c r="J95" s="278">
        <v>6</v>
      </c>
      <c r="K95" s="279" t="s">
        <v>133</v>
      </c>
      <c r="L95" s="280"/>
    </row>
    <row r="96" spans="2:12">
      <c r="B96" s="274" t="s">
        <v>309</v>
      </c>
      <c r="C96" s="275" t="s">
        <v>310</v>
      </c>
      <c r="D96" s="276">
        <v>4.2999999999999997E-2</v>
      </c>
      <c r="E96" s="277">
        <v>3</v>
      </c>
      <c r="F96" s="276">
        <v>1.1000000000000001</v>
      </c>
      <c r="G96" s="277">
        <v>13</v>
      </c>
      <c r="H96" s="276">
        <v>0.52</v>
      </c>
      <c r="I96" s="277">
        <v>13</v>
      </c>
      <c r="J96" s="278">
        <v>1300</v>
      </c>
      <c r="K96" s="279" t="s">
        <v>133</v>
      </c>
      <c r="L96" s="280"/>
    </row>
    <row r="97" spans="2:12">
      <c r="B97" s="274" t="s">
        <v>311</v>
      </c>
      <c r="C97" s="275" t="s">
        <v>312</v>
      </c>
      <c r="D97" s="276" t="s">
        <v>98</v>
      </c>
      <c r="E97" s="277">
        <v>20</v>
      </c>
      <c r="F97" s="276" t="s">
        <v>98</v>
      </c>
      <c r="G97" s="277">
        <v>88</v>
      </c>
      <c r="H97" s="276" t="s">
        <v>98</v>
      </c>
      <c r="I97" s="277">
        <v>88</v>
      </c>
      <c r="J97" s="278" t="s">
        <v>98</v>
      </c>
      <c r="K97" s="279" t="s">
        <v>142</v>
      </c>
      <c r="L97" s="280"/>
    </row>
    <row r="98" spans="2:12">
      <c r="B98" s="274" t="s">
        <v>313</v>
      </c>
      <c r="C98" s="275" t="s">
        <v>314</v>
      </c>
      <c r="D98" s="276" t="s">
        <v>98</v>
      </c>
      <c r="E98" s="277">
        <v>8</v>
      </c>
      <c r="F98" s="276" t="s">
        <v>98</v>
      </c>
      <c r="G98" s="277">
        <v>35</v>
      </c>
      <c r="H98" s="276" t="s">
        <v>98</v>
      </c>
      <c r="I98" s="277">
        <v>35</v>
      </c>
      <c r="J98" s="278" t="s">
        <v>98</v>
      </c>
      <c r="K98" s="279" t="s">
        <v>133</v>
      </c>
      <c r="L98" s="280"/>
    </row>
    <row r="99" spans="2:12">
      <c r="B99" s="274" t="s">
        <v>24</v>
      </c>
      <c r="C99" s="275" t="s">
        <v>25</v>
      </c>
      <c r="D99" s="276">
        <v>0.4</v>
      </c>
      <c r="E99" s="277">
        <v>260</v>
      </c>
      <c r="F99" s="276">
        <v>10</v>
      </c>
      <c r="G99" s="277">
        <v>1100</v>
      </c>
      <c r="H99" s="276">
        <v>4.8</v>
      </c>
      <c r="I99" s="277">
        <v>1100</v>
      </c>
      <c r="J99" s="278">
        <v>22000</v>
      </c>
      <c r="K99" s="279" t="s">
        <v>133</v>
      </c>
      <c r="L99" s="280"/>
    </row>
    <row r="100" spans="2:12">
      <c r="B100" s="274" t="s">
        <v>78</v>
      </c>
      <c r="C100" s="275" t="s">
        <v>315</v>
      </c>
      <c r="D100" s="276">
        <v>1.6999999999999999E-3</v>
      </c>
      <c r="E100" s="277">
        <v>9</v>
      </c>
      <c r="F100" s="276">
        <v>4.2999999999999997E-2</v>
      </c>
      <c r="G100" s="277">
        <v>40</v>
      </c>
      <c r="H100" s="276">
        <v>0.02</v>
      </c>
      <c r="I100" s="277">
        <v>40</v>
      </c>
      <c r="J100" s="278" t="s">
        <v>98</v>
      </c>
      <c r="K100" s="279" t="s">
        <v>133</v>
      </c>
      <c r="L100" s="280"/>
    </row>
    <row r="101" spans="2:12">
      <c r="B101" s="274" t="s">
        <v>79</v>
      </c>
      <c r="C101" s="275" t="s">
        <v>316</v>
      </c>
      <c r="D101" s="276">
        <v>3.7999999999999999E-2</v>
      </c>
      <c r="E101" s="277">
        <v>7</v>
      </c>
      <c r="F101" s="276">
        <v>1</v>
      </c>
      <c r="G101" s="277">
        <v>31</v>
      </c>
      <c r="H101" s="276">
        <v>0.46</v>
      </c>
      <c r="I101" s="277">
        <v>31</v>
      </c>
      <c r="J101" s="278" t="s">
        <v>98</v>
      </c>
      <c r="K101" s="279" t="s">
        <v>133</v>
      </c>
      <c r="L101" s="280"/>
    </row>
    <row r="102" spans="2:12">
      <c r="B102" s="274" t="s">
        <v>317</v>
      </c>
      <c r="C102" s="275" t="s">
        <v>318</v>
      </c>
      <c r="D102" s="276" t="s">
        <v>98</v>
      </c>
      <c r="E102" s="277">
        <v>400</v>
      </c>
      <c r="F102" s="276" t="s">
        <v>98</v>
      </c>
      <c r="G102" s="277">
        <v>1800</v>
      </c>
      <c r="H102" s="276" t="s">
        <v>98</v>
      </c>
      <c r="I102" s="277">
        <v>1800</v>
      </c>
      <c r="J102" s="278">
        <v>2000</v>
      </c>
      <c r="K102" s="279" t="s">
        <v>133</v>
      </c>
      <c r="L102" s="280"/>
    </row>
    <row r="103" spans="2:12">
      <c r="B103" s="274" t="s">
        <v>319</v>
      </c>
      <c r="C103" s="275" t="s">
        <v>320</v>
      </c>
      <c r="D103" s="276" t="s">
        <v>98</v>
      </c>
      <c r="E103" s="277">
        <v>82</v>
      </c>
      <c r="F103" s="276" t="s">
        <v>98</v>
      </c>
      <c r="G103" s="277">
        <v>360</v>
      </c>
      <c r="H103" s="276" t="s">
        <v>98</v>
      </c>
      <c r="I103" s="277">
        <v>360</v>
      </c>
      <c r="J103" s="278">
        <v>29000</v>
      </c>
      <c r="K103" s="279" t="s">
        <v>133</v>
      </c>
      <c r="L103" s="280"/>
    </row>
    <row r="104" spans="2:12">
      <c r="B104" s="274" t="s">
        <v>321</v>
      </c>
      <c r="C104" s="275" t="s">
        <v>322</v>
      </c>
      <c r="D104" s="276" t="s">
        <v>98</v>
      </c>
      <c r="E104" s="277">
        <v>70</v>
      </c>
      <c r="F104" s="276" t="s">
        <v>98</v>
      </c>
      <c r="G104" s="277">
        <v>310</v>
      </c>
      <c r="H104" s="276" t="s">
        <v>98</v>
      </c>
      <c r="I104" s="277">
        <v>310</v>
      </c>
      <c r="J104" s="278">
        <v>370</v>
      </c>
      <c r="K104" s="279" t="s">
        <v>133</v>
      </c>
      <c r="L104" s="280"/>
    </row>
    <row r="105" spans="2:12">
      <c r="B105" s="274" t="s">
        <v>323</v>
      </c>
      <c r="C105" s="275" t="s">
        <v>324</v>
      </c>
      <c r="D105" s="276" t="s">
        <v>98</v>
      </c>
      <c r="E105" s="277">
        <v>60</v>
      </c>
      <c r="F105" s="276" t="s">
        <v>98</v>
      </c>
      <c r="G105" s="277">
        <v>260</v>
      </c>
      <c r="H105" s="276" t="s">
        <v>98</v>
      </c>
      <c r="I105" s="277">
        <v>260</v>
      </c>
      <c r="J105" s="278">
        <v>140</v>
      </c>
      <c r="K105" s="279" t="s">
        <v>133</v>
      </c>
      <c r="L105" s="280"/>
    </row>
    <row r="106" spans="2:12">
      <c r="B106" s="274" t="s">
        <v>325</v>
      </c>
      <c r="C106" s="275" t="s">
        <v>326</v>
      </c>
      <c r="D106" s="276" t="s">
        <v>98</v>
      </c>
      <c r="E106" s="277">
        <v>60</v>
      </c>
      <c r="F106" s="276" t="s">
        <v>98</v>
      </c>
      <c r="G106" s="277">
        <v>260</v>
      </c>
      <c r="H106" s="276" t="s">
        <v>98</v>
      </c>
      <c r="I106" s="277">
        <v>260</v>
      </c>
      <c r="J106" s="278">
        <v>93</v>
      </c>
      <c r="K106" s="279" t="s">
        <v>133</v>
      </c>
      <c r="L106" s="280"/>
    </row>
    <row r="107" spans="2:12">
      <c r="B107" s="274" t="s">
        <v>327</v>
      </c>
      <c r="C107" s="275" t="s">
        <v>328</v>
      </c>
      <c r="D107" s="276" t="s">
        <v>98</v>
      </c>
      <c r="E107" s="277">
        <v>1</v>
      </c>
      <c r="F107" s="276" t="s">
        <v>98</v>
      </c>
      <c r="G107" s="277">
        <v>4.4000000000000004</v>
      </c>
      <c r="H107" s="276" t="s">
        <v>98</v>
      </c>
      <c r="I107" s="277">
        <v>4.4000000000000004</v>
      </c>
      <c r="J107" s="278" t="s">
        <v>98</v>
      </c>
      <c r="K107" s="279" t="s">
        <v>133</v>
      </c>
      <c r="L107" s="280"/>
    </row>
    <row r="108" spans="2:12">
      <c r="B108" s="274" t="s">
        <v>329</v>
      </c>
      <c r="C108" s="275" t="s">
        <v>330</v>
      </c>
      <c r="D108" s="276">
        <v>2.0000000000000001E-4</v>
      </c>
      <c r="E108" s="277">
        <v>30</v>
      </c>
      <c r="F108" s="276">
        <v>2.0999999999999999E-3</v>
      </c>
      <c r="G108" s="277">
        <v>130</v>
      </c>
      <c r="H108" s="276">
        <v>4.0000000000000001E-3</v>
      </c>
      <c r="I108" s="277">
        <v>130</v>
      </c>
      <c r="J108" s="278">
        <v>160</v>
      </c>
      <c r="K108" s="279" t="s">
        <v>133</v>
      </c>
      <c r="L108" s="280"/>
    </row>
    <row r="109" spans="2:12">
      <c r="B109" s="274" t="s">
        <v>331</v>
      </c>
      <c r="C109" s="275" t="s">
        <v>332</v>
      </c>
      <c r="D109" s="276">
        <v>7.6999999999999999E-2</v>
      </c>
      <c r="E109" s="277" t="s">
        <v>98</v>
      </c>
      <c r="F109" s="276">
        <v>2</v>
      </c>
      <c r="G109" s="277" t="s">
        <v>98</v>
      </c>
      <c r="H109" s="276">
        <v>0.92</v>
      </c>
      <c r="I109" s="277" t="s">
        <v>98</v>
      </c>
      <c r="J109" s="278" t="s">
        <v>98</v>
      </c>
      <c r="K109" s="279" t="s">
        <v>98</v>
      </c>
      <c r="L109" s="280"/>
    </row>
    <row r="110" spans="2:12">
      <c r="B110" s="274" t="s">
        <v>819</v>
      </c>
      <c r="C110" s="275" t="s">
        <v>333</v>
      </c>
      <c r="D110" s="276" t="s">
        <v>98</v>
      </c>
      <c r="E110" s="277">
        <v>2.2999999999999998</v>
      </c>
      <c r="F110" s="276" t="s">
        <v>98</v>
      </c>
      <c r="G110" s="277">
        <v>20</v>
      </c>
      <c r="H110" s="276" t="s">
        <v>98</v>
      </c>
      <c r="I110" s="277">
        <v>20</v>
      </c>
      <c r="J110" s="278">
        <v>240</v>
      </c>
      <c r="K110" s="279" t="s">
        <v>133</v>
      </c>
      <c r="L110" s="280" t="s">
        <v>1198</v>
      </c>
    </row>
    <row r="111" spans="2:12">
      <c r="B111" s="274" t="s">
        <v>334</v>
      </c>
      <c r="C111" s="275" t="s">
        <v>335</v>
      </c>
      <c r="D111" s="276" t="s">
        <v>98</v>
      </c>
      <c r="E111" s="277" t="s">
        <v>98</v>
      </c>
      <c r="F111" s="276" t="s">
        <v>98</v>
      </c>
      <c r="G111" s="277" t="s">
        <v>98</v>
      </c>
      <c r="H111" s="276" t="s">
        <v>98</v>
      </c>
      <c r="I111" s="277" t="s">
        <v>98</v>
      </c>
      <c r="J111" s="278">
        <v>16</v>
      </c>
      <c r="K111" s="279" t="s">
        <v>133</v>
      </c>
      <c r="L111" s="280"/>
    </row>
    <row r="112" spans="2:12">
      <c r="B112" s="274" t="s">
        <v>336</v>
      </c>
      <c r="C112" s="275" t="s">
        <v>337</v>
      </c>
      <c r="D112" s="276">
        <v>0.17</v>
      </c>
      <c r="E112" s="277">
        <v>9</v>
      </c>
      <c r="F112" s="276">
        <v>4.3</v>
      </c>
      <c r="G112" s="277">
        <v>40</v>
      </c>
      <c r="H112" s="276">
        <v>2</v>
      </c>
      <c r="I112" s="277">
        <v>40</v>
      </c>
      <c r="J112" s="278">
        <v>49</v>
      </c>
      <c r="K112" s="279" t="s">
        <v>133</v>
      </c>
      <c r="L112" s="280"/>
    </row>
    <row r="113" spans="2:12">
      <c r="B113" s="274" t="s">
        <v>338</v>
      </c>
      <c r="C113" s="275" t="s">
        <v>339</v>
      </c>
      <c r="D113" s="276" t="s">
        <v>98</v>
      </c>
      <c r="E113" s="277">
        <v>0.08</v>
      </c>
      <c r="F113" s="276" t="s">
        <v>98</v>
      </c>
      <c r="G113" s="277">
        <v>0.35</v>
      </c>
      <c r="H113" s="276" t="s">
        <v>98</v>
      </c>
      <c r="I113" s="277">
        <v>0.35</v>
      </c>
      <c r="J113" s="278">
        <v>4.0999999999999996</v>
      </c>
      <c r="K113" s="279" t="s">
        <v>142</v>
      </c>
      <c r="L113" s="280"/>
    </row>
    <row r="114" spans="2:12">
      <c r="B114" s="274" t="s">
        <v>340</v>
      </c>
      <c r="C114" s="275" t="s">
        <v>341</v>
      </c>
      <c r="D114" s="276">
        <v>7.6999999999999996E-4</v>
      </c>
      <c r="E114" s="277" t="s">
        <v>98</v>
      </c>
      <c r="F114" s="276">
        <v>0.02</v>
      </c>
      <c r="G114" s="277" t="s">
        <v>98</v>
      </c>
      <c r="H114" s="276">
        <v>9.1999999999999998E-3</v>
      </c>
      <c r="I114" s="277" t="s">
        <v>98</v>
      </c>
      <c r="J114" s="278" t="s">
        <v>98</v>
      </c>
      <c r="K114" s="279" t="s">
        <v>98</v>
      </c>
      <c r="L114" s="280"/>
    </row>
    <row r="115" spans="2:12">
      <c r="B115" s="274" t="s">
        <v>342</v>
      </c>
      <c r="C115" s="275" t="s">
        <v>343</v>
      </c>
      <c r="D115" s="276">
        <v>3.8000000000000002E-4</v>
      </c>
      <c r="E115" s="277" t="s">
        <v>98</v>
      </c>
      <c r="F115" s="276">
        <v>0.01</v>
      </c>
      <c r="G115" s="277" t="s">
        <v>98</v>
      </c>
      <c r="H115" s="276">
        <v>4.5999999999999999E-3</v>
      </c>
      <c r="I115" s="277" t="s">
        <v>98</v>
      </c>
      <c r="J115" s="278" t="s">
        <v>98</v>
      </c>
      <c r="K115" s="279" t="s">
        <v>98</v>
      </c>
      <c r="L115" s="280"/>
    </row>
    <row r="116" spans="2:12">
      <c r="B116" s="274" t="s">
        <v>344</v>
      </c>
      <c r="C116" s="275" t="s">
        <v>345</v>
      </c>
      <c r="D116" s="276">
        <v>2E-3</v>
      </c>
      <c r="E116" s="277" t="s">
        <v>98</v>
      </c>
      <c r="F116" s="276">
        <v>5.0999999999999997E-2</v>
      </c>
      <c r="G116" s="277" t="s">
        <v>98</v>
      </c>
      <c r="H116" s="276">
        <v>2.4E-2</v>
      </c>
      <c r="I116" s="277" t="s">
        <v>98</v>
      </c>
      <c r="J116" s="278" t="s">
        <v>98</v>
      </c>
      <c r="K116" s="279" t="s">
        <v>98</v>
      </c>
      <c r="L116" s="280"/>
    </row>
    <row r="117" spans="2:12">
      <c r="B117" s="274" t="s">
        <v>346</v>
      </c>
      <c r="C117" s="275" t="s">
        <v>347</v>
      </c>
      <c r="D117" s="276">
        <v>4.4999999999999998E-2</v>
      </c>
      <c r="E117" s="277" t="s">
        <v>98</v>
      </c>
      <c r="F117" s="276">
        <v>1.2</v>
      </c>
      <c r="G117" s="277" t="s">
        <v>98</v>
      </c>
      <c r="H117" s="276">
        <v>0.55000000000000004</v>
      </c>
      <c r="I117" s="277" t="s">
        <v>98</v>
      </c>
      <c r="J117" s="278" t="s">
        <v>98</v>
      </c>
      <c r="K117" s="279" t="s">
        <v>98</v>
      </c>
      <c r="L117" s="280"/>
    </row>
    <row r="118" spans="2:12" ht="29.25">
      <c r="B118" s="274" t="s">
        <v>348</v>
      </c>
      <c r="C118" s="275" t="s">
        <v>349</v>
      </c>
      <c r="D118" s="276">
        <v>1.7000000000000001E-4</v>
      </c>
      <c r="E118" s="277" t="s">
        <v>98</v>
      </c>
      <c r="F118" s="276">
        <v>1.7999999999999999E-2</v>
      </c>
      <c r="G118" s="277" t="s">
        <v>98</v>
      </c>
      <c r="H118" s="276">
        <v>8.3999999999999995E-3</v>
      </c>
      <c r="I118" s="277" t="s">
        <v>98</v>
      </c>
      <c r="J118" s="278" t="s">
        <v>98</v>
      </c>
      <c r="K118" s="279" t="s">
        <v>98</v>
      </c>
      <c r="L118" s="280"/>
    </row>
    <row r="119" spans="2:12">
      <c r="B119" s="274" t="s">
        <v>350</v>
      </c>
      <c r="C119" s="275" t="s">
        <v>351</v>
      </c>
      <c r="D119" s="276">
        <v>1.7000000000000001E-4</v>
      </c>
      <c r="E119" s="277" t="s">
        <v>98</v>
      </c>
      <c r="F119" s="276">
        <v>1.7999999999999999E-2</v>
      </c>
      <c r="G119" s="277" t="s">
        <v>98</v>
      </c>
      <c r="H119" s="276">
        <v>8.3999999999999995E-3</v>
      </c>
      <c r="I119" s="277" t="s">
        <v>98</v>
      </c>
      <c r="J119" s="278" t="s">
        <v>98</v>
      </c>
      <c r="K119" s="279" t="s">
        <v>98</v>
      </c>
      <c r="L119" s="280"/>
    </row>
    <row r="120" spans="2:12">
      <c r="B120" s="274" t="s">
        <v>352</v>
      </c>
      <c r="C120" s="275" t="s">
        <v>353</v>
      </c>
      <c r="D120" s="276">
        <v>1.7000000000000001E-4</v>
      </c>
      <c r="E120" s="277" t="s">
        <v>98</v>
      </c>
      <c r="F120" s="276">
        <v>1.7999999999999999E-2</v>
      </c>
      <c r="G120" s="277" t="s">
        <v>98</v>
      </c>
      <c r="H120" s="276">
        <v>8.3999999999999995E-3</v>
      </c>
      <c r="I120" s="277" t="s">
        <v>98</v>
      </c>
      <c r="J120" s="278" t="s">
        <v>98</v>
      </c>
      <c r="K120" s="279" t="s">
        <v>98</v>
      </c>
      <c r="L120" s="280"/>
    </row>
    <row r="121" spans="2:12">
      <c r="B121" s="274" t="s">
        <v>354</v>
      </c>
      <c r="C121" s="275" t="s">
        <v>355</v>
      </c>
      <c r="D121" s="276">
        <v>5.9999999999999995E-4</v>
      </c>
      <c r="E121" s="277" t="s">
        <v>98</v>
      </c>
      <c r="F121" s="276">
        <v>6.5000000000000002E-2</v>
      </c>
      <c r="G121" s="277" t="s">
        <v>98</v>
      </c>
      <c r="H121" s="276">
        <v>0.03</v>
      </c>
      <c r="I121" s="277" t="s">
        <v>98</v>
      </c>
      <c r="J121" s="278" t="s">
        <v>98</v>
      </c>
      <c r="K121" s="279" t="s">
        <v>98</v>
      </c>
      <c r="L121" s="280"/>
    </row>
    <row r="122" spans="2:12">
      <c r="B122" s="274" t="s">
        <v>356</v>
      </c>
      <c r="C122" s="275" t="s">
        <v>357</v>
      </c>
      <c r="D122" s="276" t="s">
        <v>98</v>
      </c>
      <c r="E122" s="277">
        <v>0.2</v>
      </c>
      <c r="F122" s="276" t="s">
        <v>98</v>
      </c>
      <c r="G122" s="277">
        <v>0.88</v>
      </c>
      <c r="H122" s="276" t="s">
        <v>98</v>
      </c>
      <c r="I122" s="277">
        <v>0.88</v>
      </c>
      <c r="J122" s="278">
        <v>110</v>
      </c>
      <c r="K122" s="279" t="s">
        <v>133</v>
      </c>
      <c r="L122" s="280"/>
    </row>
    <row r="123" spans="2:12">
      <c r="B123" s="274" t="s">
        <v>358</v>
      </c>
      <c r="C123" s="275" t="s">
        <v>359</v>
      </c>
      <c r="D123" s="276" t="s">
        <v>98</v>
      </c>
      <c r="E123" s="277">
        <v>30</v>
      </c>
      <c r="F123" s="276" t="s">
        <v>98</v>
      </c>
      <c r="G123" s="277">
        <v>130</v>
      </c>
      <c r="H123" s="276" t="s">
        <v>98</v>
      </c>
      <c r="I123" s="277">
        <v>130</v>
      </c>
      <c r="J123" s="278">
        <v>58000</v>
      </c>
      <c r="K123" s="279" t="s">
        <v>133</v>
      </c>
      <c r="L123" s="280"/>
    </row>
    <row r="124" spans="2:12">
      <c r="B124" s="274" t="s">
        <v>360</v>
      </c>
      <c r="C124" s="275" t="s">
        <v>361</v>
      </c>
      <c r="D124" s="276" t="s">
        <v>98</v>
      </c>
      <c r="E124" s="277">
        <v>6.9000000000000006E-2</v>
      </c>
      <c r="F124" s="276" t="s">
        <v>98</v>
      </c>
      <c r="G124" s="277">
        <v>0.3</v>
      </c>
      <c r="H124" s="276" t="s">
        <v>98</v>
      </c>
      <c r="I124" s="277">
        <v>0.3</v>
      </c>
      <c r="J124" s="278">
        <v>0.21</v>
      </c>
      <c r="K124" s="279" t="s">
        <v>142</v>
      </c>
      <c r="L124" s="280"/>
    </row>
    <row r="125" spans="2:12">
      <c r="B125" s="274" t="s">
        <v>362</v>
      </c>
      <c r="C125" s="275" t="s">
        <v>363</v>
      </c>
      <c r="D125" s="276" t="s">
        <v>98</v>
      </c>
      <c r="E125" s="277">
        <v>700</v>
      </c>
      <c r="F125" s="276" t="s">
        <v>98</v>
      </c>
      <c r="G125" s="277">
        <v>3100</v>
      </c>
      <c r="H125" s="276" t="s">
        <v>98</v>
      </c>
      <c r="I125" s="277">
        <v>3100</v>
      </c>
      <c r="J125" s="278" t="s">
        <v>98</v>
      </c>
      <c r="K125" s="279" t="s">
        <v>133</v>
      </c>
      <c r="L125" s="280"/>
    </row>
    <row r="126" spans="2:12">
      <c r="B126" s="274" t="s">
        <v>364</v>
      </c>
      <c r="C126" s="275" t="s">
        <v>365</v>
      </c>
      <c r="D126" s="276">
        <v>2.0000000000000001E-4</v>
      </c>
      <c r="E126" s="277">
        <v>0.03</v>
      </c>
      <c r="F126" s="276">
        <v>5.3E-3</v>
      </c>
      <c r="G126" s="277">
        <v>0.13</v>
      </c>
      <c r="H126" s="276">
        <v>2.3999999999999998E-3</v>
      </c>
      <c r="I126" s="277">
        <v>0.13</v>
      </c>
      <c r="J126" s="278">
        <v>5.2</v>
      </c>
      <c r="K126" s="279" t="s">
        <v>133</v>
      </c>
      <c r="L126" s="280"/>
    </row>
    <row r="127" spans="2:12">
      <c r="B127" s="274" t="s">
        <v>366</v>
      </c>
      <c r="C127" s="275" t="s">
        <v>367</v>
      </c>
      <c r="D127" s="276" t="s">
        <v>98</v>
      </c>
      <c r="E127" s="277">
        <v>20</v>
      </c>
      <c r="F127" s="276" t="s">
        <v>98</v>
      </c>
      <c r="G127" s="277">
        <v>88</v>
      </c>
      <c r="H127" s="276" t="s">
        <v>98</v>
      </c>
      <c r="I127" s="277">
        <v>88</v>
      </c>
      <c r="J127" s="278">
        <v>2100</v>
      </c>
      <c r="K127" s="279" t="s">
        <v>133</v>
      </c>
      <c r="L127" s="280"/>
    </row>
    <row r="128" spans="2:12">
      <c r="B128" s="274" t="s">
        <v>368</v>
      </c>
      <c r="C128" s="275" t="s">
        <v>369</v>
      </c>
      <c r="D128" s="276" t="s">
        <v>98</v>
      </c>
      <c r="E128" s="277">
        <v>2.1</v>
      </c>
      <c r="F128" s="276" t="s">
        <v>98</v>
      </c>
      <c r="G128" s="277">
        <v>19</v>
      </c>
      <c r="H128" s="276" t="s">
        <v>98</v>
      </c>
      <c r="I128" s="277">
        <v>19</v>
      </c>
      <c r="J128" s="278">
        <v>16</v>
      </c>
      <c r="K128" s="279" t="s">
        <v>133</v>
      </c>
      <c r="L128" s="280"/>
    </row>
    <row r="129" spans="2:12">
      <c r="B129" s="274" t="s">
        <v>370</v>
      </c>
      <c r="C129" s="275" t="s">
        <v>371</v>
      </c>
      <c r="D129" s="276" t="s">
        <v>98</v>
      </c>
      <c r="E129" s="277">
        <v>2</v>
      </c>
      <c r="F129" s="276" t="s">
        <v>98</v>
      </c>
      <c r="G129" s="277">
        <v>8.8000000000000007</v>
      </c>
      <c r="H129" s="276" t="s">
        <v>98</v>
      </c>
      <c r="I129" s="277">
        <v>8.8000000000000007</v>
      </c>
      <c r="J129" s="278">
        <v>98</v>
      </c>
      <c r="K129" s="279" t="s">
        <v>133</v>
      </c>
      <c r="L129" s="280"/>
    </row>
    <row r="130" spans="2:12">
      <c r="B130" s="274" t="s">
        <v>372</v>
      </c>
      <c r="C130" s="275" t="s">
        <v>373</v>
      </c>
      <c r="D130" s="276" t="s">
        <v>98</v>
      </c>
      <c r="E130" s="277">
        <v>2000</v>
      </c>
      <c r="F130" s="276" t="s">
        <v>98</v>
      </c>
      <c r="G130" s="277">
        <v>8800</v>
      </c>
      <c r="H130" s="276" t="s">
        <v>98</v>
      </c>
      <c r="I130" s="277">
        <v>8800</v>
      </c>
      <c r="J130" s="278" t="s">
        <v>98</v>
      </c>
      <c r="K130" s="279" t="s">
        <v>133</v>
      </c>
      <c r="L130" s="280"/>
    </row>
    <row r="131" spans="2:12">
      <c r="B131" s="274" t="s">
        <v>374</v>
      </c>
      <c r="C131" s="275" t="s">
        <v>375</v>
      </c>
      <c r="D131" s="276" t="s">
        <v>98</v>
      </c>
      <c r="E131" s="277">
        <v>200</v>
      </c>
      <c r="F131" s="276" t="s">
        <v>98</v>
      </c>
      <c r="G131" s="277">
        <v>880</v>
      </c>
      <c r="H131" s="276" t="s">
        <v>98</v>
      </c>
      <c r="I131" s="277">
        <v>880</v>
      </c>
      <c r="J131" s="278">
        <v>3200</v>
      </c>
      <c r="K131" s="279" t="s">
        <v>133</v>
      </c>
      <c r="L131" s="280"/>
    </row>
    <row r="132" spans="2:12">
      <c r="B132" s="274" t="s">
        <v>26</v>
      </c>
      <c r="C132" s="275" t="s">
        <v>376</v>
      </c>
      <c r="D132" s="276" t="s">
        <v>98</v>
      </c>
      <c r="E132" s="277">
        <v>400</v>
      </c>
      <c r="F132" s="276" t="s">
        <v>98</v>
      </c>
      <c r="G132" s="277">
        <v>1800</v>
      </c>
      <c r="H132" s="276" t="s">
        <v>98</v>
      </c>
      <c r="I132" s="277">
        <v>1800</v>
      </c>
      <c r="J132" s="278" t="s">
        <v>98</v>
      </c>
      <c r="K132" s="279" t="s">
        <v>133</v>
      </c>
      <c r="L132" s="280"/>
    </row>
    <row r="133" spans="2:12">
      <c r="B133" s="274" t="s">
        <v>881</v>
      </c>
      <c r="C133" s="275" t="s">
        <v>377</v>
      </c>
      <c r="D133" s="276" t="s">
        <v>98</v>
      </c>
      <c r="E133" s="277">
        <v>0.15</v>
      </c>
      <c r="F133" s="276" t="s">
        <v>98</v>
      </c>
      <c r="G133" s="277">
        <v>0.66</v>
      </c>
      <c r="H133" s="276" t="s">
        <v>98</v>
      </c>
      <c r="I133" s="277">
        <v>0.66</v>
      </c>
      <c r="J133" s="278">
        <v>0.15</v>
      </c>
      <c r="K133" s="279" t="s">
        <v>133</v>
      </c>
      <c r="L133" s="280" t="s">
        <v>1189</v>
      </c>
    </row>
    <row r="134" spans="2:12">
      <c r="B134" s="274" t="s">
        <v>378</v>
      </c>
      <c r="C134" s="275" t="s">
        <v>379</v>
      </c>
      <c r="D134" s="276" t="s">
        <v>98</v>
      </c>
      <c r="E134" s="277">
        <v>0.7</v>
      </c>
      <c r="F134" s="276" t="s">
        <v>98</v>
      </c>
      <c r="G134" s="277">
        <v>3.1</v>
      </c>
      <c r="H134" s="276" t="s">
        <v>98</v>
      </c>
      <c r="I134" s="277">
        <v>3.1</v>
      </c>
      <c r="J134" s="278" t="s">
        <v>98</v>
      </c>
      <c r="K134" s="279" t="s">
        <v>142</v>
      </c>
      <c r="L134" s="280"/>
    </row>
    <row r="135" spans="2:12">
      <c r="B135" s="274" t="s">
        <v>380</v>
      </c>
      <c r="C135" s="275" t="s">
        <v>381</v>
      </c>
      <c r="D135" s="276" t="s">
        <v>98</v>
      </c>
      <c r="E135" s="277">
        <v>0.09</v>
      </c>
      <c r="F135" s="276" t="s">
        <v>98</v>
      </c>
      <c r="G135" s="277">
        <v>0.4</v>
      </c>
      <c r="H135" s="276" t="s">
        <v>98</v>
      </c>
      <c r="I135" s="277">
        <v>0.4</v>
      </c>
      <c r="J135" s="278">
        <v>0.3</v>
      </c>
      <c r="K135" s="279" t="s">
        <v>133</v>
      </c>
      <c r="L135" s="280"/>
    </row>
    <row r="136" spans="2:12">
      <c r="B136" s="274" t="s">
        <v>382</v>
      </c>
      <c r="C136" s="275" t="s">
        <v>383</v>
      </c>
      <c r="D136" s="276" t="s">
        <v>98</v>
      </c>
      <c r="E136" s="277">
        <v>7.6999999999999999E-2</v>
      </c>
      <c r="F136" s="276" t="s">
        <v>98</v>
      </c>
      <c r="G136" s="277">
        <v>0.63</v>
      </c>
      <c r="H136" s="276" t="s">
        <v>98</v>
      </c>
      <c r="I136" s="277">
        <v>0.63</v>
      </c>
      <c r="J136" s="278">
        <v>0.6</v>
      </c>
      <c r="K136" s="279" t="s">
        <v>133</v>
      </c>
      <c r="L136" s="280"/>
    </row>
    <row r="137" spans="2:12">
      <c r="B137" s="274" t="s">
        <v>384</v>
      </c>
      <c r="C137" s="275" t="s">
        <v>385</v>
      </c>
      <c r="D137" s="276" t="s">
        <v>98</v>
      </c>
      <c r="E137" s="277">
        <v>4000</v>
      </c>
      <c r="F137" s="276" t="s">
        <v>98</v>
      </c>
      <c r="G137" s="277">
        <v>18000</v>
      </c>
      <c r="H137" s="276" t="s">
        <v>98</v>
      </c>
      <c r="I137" s="277">
        <v>18000</v>
      </c>
      <c r="J137" s="278">
        <v>28000</v>
      </c>
      <c r="K137" s="279" t="s">
        <v>133</v>
      </c>
      <c r="L137" s="280"/>
    </row>
    <row r="138" spans="2:12">
      <c r="B138" s="274" t="s">
        <v>386</v>
      </c>
      <c r="C138" s="275" t="s">
        <v>387</v>
      </c>
      <c r="D138" s="276">
        <v>2.3E-3</v>
      </c>
      <c r="E138" s="277" t="s">
        <v>98</v>
      </c>
      <c r="F138" s="276">
        <v>0.06</v>
      </c>
      <c r="G138" s="277" t="s">
        <v>98</v>
      </c>
      <c r="H138" s="276">
        <v>2.8000000000000001E-2</v>
      </c>
      <c r="I138" s="277" t="s">
        <v>98</v>
      </c>
      <c r="J138" s="278" t="s">
        <v>98</v>
      </c>
      <c r="K138" s="279" t="s">
        <v>98</v>
      </c>
      <c r="L138" s="280"/>
    </row>
    <row r="139" spans="2:12">
      <c r="B139" s="274" t="s">
        <v>388</v>
      </c>
      <c r="C139" s="275" t="s">
        <v>389</v>
      </c>
      <c r="D139" s="276">
        <v>2.9999999999999997E-4</v>
      </c>
      <c r="E139" s="277">
        <v>20</v>
      </c>
      <c r="F139" s="276">
        <v>2.3E-2</v>
      </c>
      <c r="G139" s="277">
        <v>88</v>
      </c>
      <c r="H139" s="276">
        <v>0.01</v>
      </c>
      <c r="I139" s="277">
        <v>88</v>
      </c>
      <c r="J139" s="278" t="s">
        <v>98</v>
      </c>
      <c r="K139" s="279" t="s">
        <v>142</v>
      </c>
      <c r="L139" s="280"/>
    </row>
    <row r="140" spans="2:12">
      <c r="B140" s="274" t="s">
        <v>390</v>
      </c>
      <c r="C140" s="275" t="s">
        <v>391</v>
      </c>
      <c r="D140" s="276" t="s">
        <v>98</v>
      </c>
      <c r="E140" s="277">
        <v>0.08</v>
      </c>
      <c r="F140" s="276" t="s">
        <v>98</v>
      </c>
      <c r="G140" s="277">
        <v>0.35</v>
      </c>
      <c r="H140" s="276" t="s">
        <v>98</v>
      </c>
      <c r="I140" s="277">
        <v>0.35</v>
      </c>
      <c r="J140" s="278">
        <v>12</v>
      </c>
      <c r="K140" s="279" t="s">
        <v>133</v>
      </c>
      <c r="L140" s="280"/>
    </row>
    <row r="141" spans="2:12">
      <c r="B141" s="274" t="s">
        <v>392</v>
      </c>
      <c r="C141" s="275" t="s">
        <v>393</v>
      </c>
      <c r="D141" s="276" t="s">
        <v>98</v>
      </c>
      <c r="E141" s="277">
        <v>3000</v>
      </c>
      <c r="F141" s="276" t="s">
        <v>98</v>
      </c>
      <c r="G141" s="277">
        <v>13000</v>
      </c>
      <c r="H141" s="276" t="s">
        <v>98</v>
      </c>
      <c r="I141" s="277">
        <v>13000</v>
      </c>
      <c r="J141" s="278" t="s">
        <v>98</v>
      </c>
      <c r="K141" s="279" t="s">
        <v>133</v>
      </c>
      <c r="L141" s="280"/>
    </row>
    <row r="142" spans="2:12">
      <c r="B142" s="274" t="s">
        <v>394</v>
      </c>
      <c r="C142" s="275" t="s">
        <v>395</v>
      </c>
      <c r="D142" s="276" t="s">
        <v>98</v>
      </c>
      <c r="E142" s="277">
        <v>1</v>
      </c>
      <c r="F142" s="276" t="s">
        <v>98</v>
      </c>
      <c r="G142" s="277">
        <v>4.4000000000000004</v>
      </c>
      <c r="H142" s="276" t="s">
        <v>98</v>
      </c>
      <c r="I142" s="277">
        <v>4.4000000000000004</v>
      </c>
      <c r="J142" s="278" t="s">
        <v>98</v>
      </c>
      <c r="K142" s="279" t="s">
        <v>133</v>
      </c>
      <c r="L142" s="280"/>
    </row>
    <row r="143" spans="2:12">
      <c r="B143" s="274" t="s">
        <v>396</v>
      </c>
      <c r="C143" s="275" t="s">
        <v>397</v>
      </c>
      <c r="D143" s="276" t="s">
        <v>98</v>
      </c>
      <c r="E143" s="277">
        <v>700</v>
      </c>
      <c r="F143" s="276" t="s">
        <v>98</v>
      </c>
      <c r="G143" s="277">
        <v>3100</v>
      </c>
      <c r="H143" s="276" t="s">
        <v>98</v>
      </c>
      <c r="I143" s="277">
        <v>3100</v>
      </c>
      <c r="J143" s="278" t="s">
        <v>98</v>
      </c>
      <c r="K143" s="279" t="s">
        <v>142</v>
      </c>
      <c r="L143" s="280"/>
    </row>
    <row r="144" spans="2:12">
      <c r="B144" s="274" t="s">
        <v>80</v>
      </c>
      <c r="C144" s="275" t="s">
        <v>398</v>
      </c>
      <c r="D144" s="276">
        <v>3.8</v>
      </c>
      <c r="E144" s="277">
        <v>8000</v>
      </c>
      <c r="F144" s="276">
        <v>100</v>
      </c>
      <c r="G144" s="277">
        <v>35000</v>
      </c>
      <c r="H144" s="276">
        <v>46</v>
      </c>
      <c r="I144" s="277">
        <v>35000</v>
      </c>
      <c r="J144" s="278">
        <v>8000</v>
      </c>
      <c r="K144" s="279" t="s">
        <v>133</v>
      </c>
      <c r="L144" s="280"/>
    </row>
    <row r="145" spans="2:12">
      <c r="B145" s="274" t="s">
        <v>399</v>
      </c>
      <c r="C145" s="275" t="s">
        <v>400</v>
      </c>
      <c r="D145" s="276">
        <v>4.0000000000000001E-3</v>
      </c>
      <c r="E145" s="277" t="s">
        <v>98</v>
      </c>
      <c r="F145" s="276">
        <v>0.1</v>
      </c>
      <c r="G145" s="277" t="s">
        <v>98</v>
      </c>
      <c r="H145" s="276">
        <v>4.8000000000000001E-2</v>
      </c>
      <c r="I145" s="277" t="s">
        <v>98</v>
      </c>
      <c r="J145" s="278" t="s">
        <v>98</v>
      </c>
      <c r="K145" s="279" t="s">
        <v>98</v>
      </c>
      <c r="L145" s="280"/>
    </row>
    <row r="146" spans="2:12">
      <c r="B146" s="274" t="s">
        <v>27</v>
      </c>
      <c r="C146" s="275" t="s">
        <v>28</v>
      </c>
      <c r="D146" s="276">
        <v>2.9000000000000001E-2</v>
      </c>
      <c r="E146" s="277">
        <v>3.7</v>
      </c>
      <c r="F146" s="276">
        <v>0.76</v>
      </c>
      <c r="G146" s="277">
        <v>16</v>
      </c>
      <c r="H146" s="276">
        <v>0.35</v>
      </c>
      <c r="I146" s="277">
        <v>16</v>
      </c>
      <c r="J146" s="278">
        <v>200</v>
      </c>
      <c r="K146" s="279" t="s">
        <v>133</v>
      </c>
      <c r="L146" s="280"/>
    </row>
    <row r="147" spans="2:12">
      <c r="B147" s="274" t="s">
        <v>935</v>
      </c>
      <c r="C147" s="275" t="s">
        <v>401</v>
      </c>
      <c r="D147" s="276">
        <v>3.8E-3</v>
      </c>
      <c r="E147" s="277">
        <v>1.4E-2</v>
      </c>
      <c r="F147" s="276">
        <v>0.1</v>
      </c>
      <c r="G147" s="277">
        <v>6.2E-2</v>
      </c>
      <c r="H147" s="276">
        <v>4.5999999999999999E-2</v>
      </c>
      <c r="I147" s="277">
        <v>6.2E-2</v>
      </c>
      <c r="J147" s="278">
        <v>0.2</v>
      </c>
      <c r="K147" s="279" t="s">
        <v>133</v>
      </c>
      <c r="L147" s="280" t="s">
        <v>1191</v>
      </c>
    </row>
    <row r="148" spans="2:12">
      <c r="B148" s="274" t="s">
        <v>946</v>
      </c>
      <c r="C148" s="275" t="s">
        <v>402</v>
      </c>
      <c r="D148" s="276" t="s">
        <v>98</v>
      </c>
      <c r="E148" s="277">
        <v>1.4E-2</v>
      </c>
      <c r="F148" s="276" t="s">
        <v>98</v>
      </c>
      <c r="G148" s="277">
        <v>6.2E-2</v>
      </c>
      <c r="H148" s="276" t="s">
        <v>98</v>
      </c>
      <c r="I148" s="277">
        <v>6.2E-2</v>
      </c>
      <c r="J148" s="278">
        <v>0.2</v>
      </c>
      <c r="K148" s="279" t="s">
        <v>133</v>
      </c>
      <c r="L148" s="280" t="s">
        <v>1192</v>
      </c>
    </row>
    <row r="149" spans="2:12">
      <c r="B149" s="274" t="s">
        <v>403</v>
      </c>
      <c r="C149" s="275" t="s">
        <v>404</v>
      </c>
      <c r="D149" s="276" t="s">
        <v>98</v>
      </c>
      <c r="E149" s="277" t="s">
        <v>98</v>
      </c>
      <c r="F149" s="276" t="s">
        <v>98</v>
      </c>
      <c r="G149" s="277" t="s">
        <v>98</v>
      </c>
      <c r="H149" s="276" t="s">
        <v>98</v>
      </c>
      <c r="I149" s="277" t="s">
        <v>98</v>
      </c>
      <c r="J149" s="278">
        <v>86</v>
      </c>
      <c r="K149" s="279" t="s">
        <v>142</v>
      </c>
      <c r="L149" s="280"/>
    </row>
    <row r="150" spans="2:12">
      <c r="B150" s="274" t="s">
        <v>405</v>
      </c>
      <c r="C150" s="275" t="s">
        <v>406</v>
      </c>
      <c r="D150" s="276">
        <v>2.5000000000000001E-2</v>
      </c>
      <c r="E150" s="277">
        <v>9</v>
      </c>
      <c r="F150" s="276">
        <v>0.65</v>
      </c>
      <c r="G150" s="277">
        <v>40</v>
      </c>
      <c r="H150" s="276">
        <v>0.3</v>
      </c>
      <c r="I150" s="277">
        <v>40</v>
      </c>
      <c r="J150" s="278" t="s">
        <v>98</v>
      </c>
      <c r="K150" s="279" t="s">
        <v>133</v>
      </c>
      <c r="L150" s="280"/>
    </row>
    <row r="151" spans="2:12">
      <c r="B151" s="274" t="s">
        <v>407</v>
      </c>
      <c r="C151" s="275" t="s">
        <v>408</v>
      </c>
      <c r="D151" s="276" t="s">
        <v>98</v>
      </c>
      <c r="E151" s="277">
        <v>20</v>
      </c>
      <c r="F151" s="276" t="s">
        <v>98</v>
      </c>
      <c r="G151" s="277">
        <v>88</v>
      </c>
      <c r="H151" s="276" t="s">
        <v>98</v>
      </c>
      <c r="I151" s="277">
        <v>88</v>
      </c>
      <c r="J151" s="278" t="s">
        <v>98</v>
      </c>
      <c r="K151" s="279" t="s">
        <v>133</v>
      </c>
      <c r="L151" s="280"/>
    </row>
    <row r="152" spans="2:12">
      <c r="B152" s="274" t="s">
        <v>409</v>
      </c>
      <c r="C152" s="275" t="s">
        <v>410</v>
      </c>
      <c r="D152" s="276">
        <v>3.2000000000000003E-4</v>
      </c>
      <c r="E152" s="277" t="s">
        <v>98</v>
      </c>
      <c r="F152" s="276">
        <v>8.3999999999999995E-3</v>
      </c>
      <c r="G152" s="277" t="s">
        <v>98</v>
      </c>
      <c r="H152" s="276">
        <v>3.8999999999999998E-3</v>
      </c>
      <c r="I152" s="277" t="s">
        <v>98</v>
      </c>
      <c r="J152" s="278" t="s">
        <v>98</v>
      </c>
      <c r="K152" s="279" t="s">
        <v>98</v>
      </c>
      <c r="L152" s="280"/>
    </row>
    <row r="153" spans="2:12">
      <c r="B153" s="274" t="s">
        <v>411</v>
      </c>
      <c r="C153" s="275" t="s">
        <v>412</v>
      </c>
      <c r="D153" s="276">
        <v>5.8999999999999998E-5</v>
      </c>
      <c r="E153" s="277" t="s">
        <v>98</v>
      </c>
      <c r="F153" s="276">
        <v>6.2E-4</v>
      </c>
      <c r="G153" s="277" t="s">
        <v>98</v>
      </c>
      <c r="H153" s="276">
        <v>1.1999999999999999E-3</v>
      </c>
      <c r="I153" s="277" t="s">
        <v>98</v>
      </c>
      <c r="J153" s="278" t="s">
        <v>98</v>
      </c>
      <c r="K153" s="279" t="s">
        <v>98</v>
      </c>
      <c r="L153" s="280"/>
    </row>
    <row r="154" spans="2:12">
      <c r="B154" s="274" t="s">
        <v>413</v>
      </c>
      <c r="C154" s="275" t="s">
        <v>414</v>
      </c>
      <c r="D154" s="276">
        <v>1.2999999999999999E-4</v>
      </c>
      <c r="E154" s="277" t="s">
        <v>98</v>
      </c>
      <c r="F154" s="276">
        <v>1.2999999999999999E-3</v>
      </c>
      <c r="G154" s="277" t="s">
        <v>98</v>
      </c>
      <c r="H154" s="276">
        <v>2.5999999999999999E-3</v>
      </c>
      <c r="I154" s="277" t="s">
        <v>98</v>
      </c>
      <c r="J154" s="278" t="s">
        <v>98</v>
      </c>
      <c r="K154" s="279" t="s">
        <v>98</v>
      </c>
      <c r="L154" s="280"/>
    </row>
    <row r="155" spans="2:12">
      <c r="B155" s="274" t="s">
        <v>415</v>
      </c>
      <c r="C155" s="275" t="s">
        <v>416</v>
      </c>
      <c r="D155" s="276">
        <v>0.38</v>
      </c>
      <c r="E155" s="277" t="s">
        <v>98</v>
      </c>
      <c r="F155" s="276">
        <v>10</v>
      </c>
      <c r="G155" s="277" t="s">
        <v>98</v>
      </c>
      <c r="H155" s="276">
        <v>4.5999999999999996</v>
      </c>
      <c r="I155" s="277" t="s">
        <v>98</v>
      </c>
      <c r="J155" s="278" t="s">
        <v>98</v>
      </c>
      <c r="K155" s="279" t="s">
        <v>98</v>
      </c>
      <c r="L155" s="280"/>
    </row>
    <row r="156" spans="2:12">
      <c r="B156" s="274" t="s">
        <v>417</v>
      </c>
      <c r="C156" s="275" t="s">
        <v>418</v>
      </c>
      <c r="D156" s="276">
        <v>0.16</v>
      </c>
      <c r="E156" s="277" t="s">
        <v>98</v>
      </c>
      <c r="F156" s="276">
        <v>4.0999999999999996</v>
      </c>
      <c r="G156" s="277" t="s">
        <v>98</v>
      </c>
      <c r="H156" s="276">
        <v>1.9</v>
      </c>
      <c r="I156" s="277" t="s">
        <v>98</v>
      </c>
      <c r="J156" s="278" t="s">
        <v>98</v>
      </c>
      <c r="K156" s="279" t="s">
        <v>98</v>
      </c>
      <c r="L156" s="280"/>
    </row>
    <row r="157" spans="2:12">
      <c r="B157" s="274" t="s">
        <v>419</v>
      </c>
      <c r="C157" s="275" t="s">
        <v>420</v>
      </c>
      <c r="D157" s="276">
        <v>5.0000000000000001E-4</v>
      </c>
      <c r="E157" s="277" t="s">
        <v>98</v>
      </c>
      <c r="F157" s="276">
        <v>1.2999999999999999E-2</v>
      </c>
      <c r="G157" s="277" t="s">
        <v>98</v>
      </c>
      <c r="H157" s="276">
        <v>6.0000000000000001E-3</v>
      </c>
      <c r="I157" s="277" t="s">
        <v>98</v>
      </c>
      <c r="J157" s="278" t="s">
        <v>98</v>
      </c>
      <c r="K157" s="279" t="s">
        <v>98</v>
      </c>
      <c r="L157" s="280"/>
    </row>
    <row r="158" spans="2:12">
      <c r="B158" s="274" t="s">
        <v>421</v>
      </c>
      <c r="C158" s="275" t="s">
        <v>422</v>
      </c>
      <c r="D158" s="276">
        <v>1.6000000000000001E-4</v>
      </c>
      <c r="E158" s="277" t="s">
        <v>98</v>
      </c>
      <c r="F158" s="276">
        <v>4.1000000000000003E-3</v>
      </c>
      <c r="G158" s="277" t="s">
        <v>98</v>
      </c>
      <c r="H158" s="276">
        <v>1.9E-3</v>
      </c>
      <c r="I158" s="277" t="s">
        <v>98</v>
      </c>
      <c r="J158" s="278" t="s">
        <v>98</v>
      </c>
      <c r="K158" s="279" t="s">
        <v>98</v>
      </c>
      <c r="L158" s="280"/>
    </row>
    <row r="159" spans="2:12">
      <c r="B159" s="274" t="s">
        <v>423</v>
      </c>
      <c r="C159" s="275" t="s">
        <v>424</v>
      </c>
      <c r="D159" s="276">
        <v>5.2999999999999998E-4</v>
      </c>
      <c r="E159" s="277" t="s">
        <v>98</v>
      </c>
      <c r="F159" s="276">
        <v>1.4E-2</v>
      </c>
      <c r="G159" s="277" t="s">
        <v>98</v>
      </c>
      <c r="H159" s="276">
        <v>6.3E-3</v>
      </c>
      <c r="I159" s="277" t="s">
        <v>98</v>
      </c>
      <c r="J159" s="278" t="s">
        <v>98</v>
      </c>
      <c r="K159" s="279" t="s">
        <v>98</v>
      </c>
      <c r="L159" s="280"/>
    </row>
    <row r="160" spans="2:12">
      <c r="B160" s="274" t="s">
        <v>425</v>
      </c>
      <c r="C160" s="275" t="s">
        <v>426</v>
      </c>
      <c r="D160" s="276">
        <v>3.6999999999999999E-4</v>
      </c>
      <c r="E160" s="277" t="s">
        <v>98</v>
      </c>
      <c r="F160" s="276">
        <v>9.5999999999999992E-3</v>
      </c>
      <c r="G160" s="277" t="s">
        <v>98</v>
      </c>
      <c r="H160" s="276">
        <v>4.4000000000000003E-3</v>
      </c>
      <c r="I160" s="277" t="s">
        <v>98</v>
      </c>
      <c r="J160" s="278" t="s">
        <v>98</v>
      </c>
      <c r="K160" s="279" t="s">
        <v>98</v>
      </c>
      <c r="L160" s="280"/>
    </row>
    <row r="161" spans="2:12">
      <c r="B161" s="274" t="s">
        <v>427</v>
      </c>
      <c r="C161" s="275" t="s">
        <v>428</v>
      </c>
      <c r="D161" s="276">
        <v>1.6999999999999999E-3</v>
      </c>
      <c r="E161" s="277" t="s">
        <v>98</v>
      </c>
      <c r="F161" s="276">
        <v>4.2999999999999997E-2</v>
      </c>
      <c r="G161" s="277" t="s">
        <v>98</v>
      </c>
      <c r="H161" s="276">
        <v>0.02</v>
      </c>
      <c r="I161" s="277" t="s">
        <v>98</v>
      </c>
      <c r="J161" s="278" t="s">
        <v>98</v>
      </c>
      <c r="K161" s="279" t="s">
        <v>98</v>
      </c>
      <c r="L161" s="280"/>
    </row>
    <row r="162" spans="2:12">
      <c r="B162" s="274" t="s">
        <v>429</v>
      </c>
      <c r="C162" s="275" t="s">
        <v>430</v>
      </c>
      <c r="D162" s="276" t="s">
        <v>98</v>
      </c>
      <c r="E162" s="277" t="s">
        <v>98</v>
      </c>
      <c r="F162" s="276" t="s">
        <v>98</v>
      </c>
      <c r="G162" s="277" t="s">
        <v>98</v>
      </c>
      <c r="H162" s="276" t="s">
        <v>98</v>
      </c>
      <c r="I162" s="277" t="s">
        <v>98</v>
      </c>
      <c r="J162" s="278">
        <v>120</v>
      </c>
      <c r="K162" s="279" t="s">
        <v>133</v>
      </c>
      <c r="L162" s="280"/>
    </row>
    <row r="163" spans="2:12">
      <c r="B163" s="274" t="s">
        <v>431</v>
      </c>
      <c r="C163" s="275" t="s">
        <v>432</v>
      </c>
      <c r="D163" s="276" t="s">
        <v>98</v>
      </c>
      <c r="E163" s="277" t="s">
        <v>98</v>
      </c>
      <c r="F163" s="276" t="s">
        <v>98</v>
      </c>
      <c r="G163" s="277" t="s">
        <v>98</v>
      </c>
      <c r="H163" s="276" t="s">
        <v>98</v>
      </c>
      <c r="I163" s="277" t="s">
        <v>98</v>
      </c>
      <c r="J163" s="278">
        <v>0.02</v>
      </c>
      <c r="K163" s="279" t="s">
        <v>133</v>
      </c>
      <c r="L163" s="280"/>
    </row>
    <row r="164" spans="2:12">
      <c r="B164" s="274" t="s">
        <v>433</v>
      </c>
      <c r="C164" s="275" t="s">
        <v>434</v>
      </c>
      <c r="D164" s="276">
        <v>0.2</v>
      </c>
      <c r="E164" s="277" t="s">
        <v>98</v>
      </c>
      <c r="F164" s="276">
        <v>5.0999999999999996</v>
      </c>
      <c r="G164" s="277" t="s">
        <v>98</v>
      </c>
      <c r="H164" s="276">
        <v>2.4</v>
      </c>
      <c r="I164" s="277" t="s">
        <v>98</v>
      </c>
      <c r="J164" s="278" t="s">
        <v>98</v>
      </c>
      <c r="K164" s="279" t="s">
        <v>98</v>
      </c>
      <c r="L164" s="280"/>
    </row>
    <row r="165" spans="2:12">
      <c r="B165" s="274" t="s">
        <v>435</v>
      </c>
      <c r="C165" s="275" t="s">
        <v>436</v>
      </c>
      <c r="D165" s="276" t="s">
        <v>98</v>
      </c>
      <c r="E165" s="277">
        <v>200</v>
      </c>
      <c r="F165" s="276" t="s">
        <v>98</v>
      </c>
      <c r="G165" s="277">
        <v>880</v>
      </c>
      <c r="H165" s="276" t="s">
        <v>98</v>
      </c>
      <c r="I165" s="277">
        <v>880</v>
      </c>
      <c r="J165" s="278">
        <v>5800</v>
      </c>
      <c r="K165" s="279" t="s">
        <v>133</v>
      </c>
      <c r="L165" s="280"/>
    </row>
    <row r="166" spans="2:12">
      <c r="B166" s="274" t="s">
        <v>437</v>
      </c>
      <c r="C166" s="275" t="s">
        <v>438</v>
      </c>
      <c r="D166" s="276" t="s">
        <v>98</v>
      </c>
      <c r="E166" s="277">
        <v>0.3</v>
      </c>
      <c r="F166" s="276" t="s">
        <v>98</v>
      </c>
      <c r="G166" s="277">
        <v>1.3</v>
      </c>
      <c r="H166" s="276" t="s">
        <v>98</v>
      </c>
      <c r="I166" s="277">
        <v>1.3</v>
      </c>
      <c r="J166" s="278">
        <v>4</v>
      </c>
      <c r="K166" s="279" t="s">
        <v>133</v>
      </c>
      <c r="L166" s="280"/>
    </row>
    <row r="167" spans="2:12">
      <c r="B167" s="274" t="s">
        <v>439</v>
      </c>
      <c r="C167" s="275" t="s">
        <v>440</v>
      </c>
      <c r="D167" s="276" t="s">
        <v>98</v>
      </c>
      <c r="E167" s="277">
        <v>0.8</v>
      </c>
      <c r="F167" s="276" t="s">
        <v>98</v>
      </c>
      <c r="G167" s="277">
        <v>3.5</v>
      </c>
      <c r="H167" s="276" t="s">
        <v>98</v>
      </c>
      <c r="I167" s="277">
        <v>3.5</v>
      </c>
      <c r="J167" s="278" t="s">
        <v>98</v>
      </c>
      <c r="K167" s="279" t="s">
        <v>133</v>
      </c>
      <c r="L167" s="280"/>
    </row>
    <row r="168" spans="2:12">
      <c r="B168" s="274" t="s">
        <v>441</v>
      </c>
      <c r="C168" s="275" t="s">
        <v>442</v>
      </c>
      <c r="D168" s="276" t="s">
        <v>98</v>
      </c>
      <c r="E168" s="277">
        <v>10</v>
      </c>
      <c r="F168" s="276" t="s">
        <v>98</v>
      </c>
      <c r="G168" s="277">
        <v>44</v>
      </c>
      <c r="H168" s="276" t="s">
        <v>98</v>
      </c>
      <c r="I168" s="277">
        <v>44</v>
      </c>
      <c r="J168" s="278" t="s">
        <v>98</v>
      </c>
      <c r="K168" s="279" t="s">
        <v>133</v>
      </c>
      <c r="L168" s="280"/>
    </row>
    <row r="169" spans="2:12">
      <c r="B169" s="274" t="s">
        <v>443</v>
      </c>
      <c r="C169" s="275" t="s">
        <v>444</v>
      </c>
      <c r="D169" s="276" t="s">
        <v>98</v>
      </c>
      <c r="E169" s="277">
        <v>9</v>
      </c>
      <c r="F169" s="276" t="s">
        <v>98</v>
      </c>
      <c r="G169" s="277">
        <v>40</v>
      </c>
      <c r="H169" s="276" t="s">
        <v>98</v>
      </c>
      <c r="I169" s="277">
        <v>40</v>
      </c>
      <c r="J169" s="278">
        <v>20</v>
      </c>
      <c r="K169" s="279" t="s">
        <v>133</v>
      </c>
      <c r="L169" s="280"/>
    </row>
    <row r="170" spans="2:12">
      <c r="B170" s="274" t="s">
        <v>445</v>
      </c>
      <c r="C170" s="275" t="s">
        <v>446</v>
      </c>
      <c r="D170" s="276" t="s">
        <v>98</v>
      </c>
      <c r="E170" s="277">
        <v>20</v>
      </c>
      <c r="F170" s="276" t="s">
        <v>98</v>
      </c>
      <c r="G170" s="277">
        <v>88</v>
      </c>
      <c r="H170" s="276" t="s">
        <v>98</v>
      </c>
      <c r="I170" s="277">
        <v>88</v>
      </c>
      <c r="J170" s="278" t="s">
        <v>98</v>
      </c>
      <c r="K170" s="279" t="s">
        <v>133</v>
      </c>
      <c r="L170" s="280"/>
    </row>
    <row r="171" spans="2:12">
      <c r="B171" s="274" t="s">
        <v>447</v>
      </c>
      <c r="C171" s="275" t="s">
        <v>448</v>
      </c>
      <c r="D171" s="276" t="s">
        <v>98</v>
      </c>
      <c r="E171" s="277" t="s">
        <v>98</v>
      </c>
      <c r="F171" s="276" t="s">
        <v>98</v>
      </c>
      <c r="G171" s="277" t="s">
        <v>98</v>
      </c>
      <c r="H171" s="276" t="s">
        <v>98</v>
      </c>
      <c r="I171" s="277" t="s">
        <v>98</v>
      </c>
      <c r="J171" s="278">
        <v>6</v>
      </c>
      <c r="K171" s="279" t="s">
        <v>133</v>
      </c>
      <c r="L171" s="280"/>
    </row>
    <row r="172" spans="2:12">
      <c r="B172" s="274" t="s">
        <v>449</v>
      </c>
      <c r="C172" s="275" t="s">
        <v>450</v>
      </c>
      <c r="D172" s="276">
        <v>5.2999999999999998E-4</v>
      </c>
      <c r="E172" s="277" t="s">
        <v>98</v>
      </c>
      <c r="F172" s="276">
        <v>0.02</v>
      </c>
      <c r="G172" s="277" t="s">
        <v>98</v>
      </c>
      <c r="H172" s="276">
        <v>9.1999999999999998E-3</v>
      </c>
      <c r="I172" s="277" t="s">
        <v>98</v>
      </c>
      <c r="J172" s="278" t="s">
        <v>98</v>
      </c>
      <c r="K172" s="279" t="s">
        <v>98</v>
      </c>
      <c r="L172" s="280"/>
    </row>
    <row r="173" spans="2:12">
      <c r="B173" s="274" t="s">
        <v>451</v>
      </c>
      <c r="C173" s="275" t="s">
        <v>452</v>
      </c>
      <c r="D173" s="276">
        <v>1.0000000000000001E-9</v>
      </c>
      <c r="E173" s="277">
        <v>1.3E-7</v>
      </c>
      <c r="F173" s="276">
        <v>8.9999999999999999E-8</v>
      </c>
      <c r="G173" s="277">
        <v>2.5999999999999998E-5</v>
      </c>
      <c r="H173" s="276">
        <v>4.1999999999999999E-8</v>
      </c>
      <c r="I173" s="277">
        <v>2.5999999999999998E-5</v>
      </c>
      <c r="J173" s="278" t="s">
        <v>98</v>
      </c>
      <c r="K173" s="279" t="s">
        <v>133</v>
      </c>
      <c r="L173" s="280"/>
    </row>
    <row r="174" spans="2:12">
      <c r="B174" s="274" t="s">
        <v>453</v>
      </c>
      <c r="C174" s="275" t="s">
        <v>454</v>
      </c>
      <c r="D174" s="276">
        <v>1.0000000000000001E-5</v>
      </c>
      <c r="E174" s="277">
        <v>1.2999999999999999E-3</v>
      </c>
      <c r="F174" s="276">
        <v>8.9999999999999998E-4</v>
      </c>
      <c r="G174" s="277">
        <v>0.26</v>
      </c>
      <c r="H174" s="276">
        <v>4.2000000000000002E-4</v>
      </c>
      <c r="I174" s="277">
        <v>0.26</v>
      </c>
      <c r="J174" s="278" t="s">
        <v>98</v>
      </c>
      <c r="K174" s="279" t="s">
        <v>133</v>
      </c>
      <c r="L174" s="280"/>
    </row>
    <row r="175" spans="2:12">
      <c r="B175" s="274" t="s">
        <v>455</v>
      </c>
      <c r="C175" s="275" t="s">
        <v>456</v>
      </c>
      <c r="D175" s="276">
        <v>3.4000000000000001E-6</v>
      </c>
      <c r="E175" s="277">
        <v>4.2000000000000002E-4</v>
      </c>
      <c r="F175" s="276">
        <v>2.9999999999999997E-4</v>
      </c>
      <c r="G175" s="277">
        <v>8.5000000000000006E-2</v>
      </c>
      <c r="H175" s="276">
        <v>1.3999999999999999E-4</v>
      </c>
      <c r="I175" s="277">
        <v>8.5000000000000006E-2</v>
      </c>
      <c r="J175" s="278" t="s">
        <v>98</v>
      </c>
      <c r="K175" s="279" t="s">
        <v>133</v>
      </c>
      <c r="L175" s="280"/>
    </row>
    <row r="176" spans="2:12">
      <c r="B176" s="274" t="s">
        <v>457</v>
      </c>
      <c r="C176" s="275" t="s">
        <v>458</v>
      </c>
      <c r="D176" s="276">
        <v>3.4E-5</v>
      </c>
      <c r="E176" s="277">
        <v>4.1999999999999997E-3</v>
      </c>
      <c r="F176" s="276">
        <v>3.0000000000000001E-3</v>
      </c>
      <c r="G176" s="277">
        <v>0.85</v>
      </c>
      <c r="H176" s="276">
        <v>1.4E-3</v>
      </c>
      <c r="I176" s="277">
        <v>0.85</v>
      </c>
      <c r="J176" s="278" t="s">
        <v>98</v>
      </c>
      <c r="K176" s="279" t="s">
        <v>133</v>
      </c>
      <c r="L176" s="280"/>
    </row>
    <row r="177" spans="2:12">
      <c r="B177" s="274" t="s">
        <v>459</v>
      </c>
      <c r="C177" s="275" t="s">
        <v>460</v>
      </c>
      <c r="D177" s="276">
        <v>3.4E-5</v>
      </c>
      <c r="E177" s="277">
        <v>4.1999999999999997E-3</v>
      </c>
      <c r="F177" s="276">
        <v>3.0000000000000001E-3</v>
      </c>
      <c r="G177" s="277">
        <v>0.85</v>
      </c>
      <c r="H177" s="276">
        <v>1.4E-3</v>
      </c>
      <c r="I177" s="277">
        <v>0.85</v>
      </c>
      <c r="J177" s="278" t="s">
        <v>98</v>
      </c>
      <c r="K177" s="279" t="s">
        <v>133</v>
      </c>
      <c r="L177" s="280"/>
    </row>
    <row r="178" spans="2:12">
      <c r="B178" s="274" t="s">
        <v>461</v>
      </c>
      <c r="C178" s="275" t="s">
        <v>462</v>
      </c>
      <c r="D178" s="276">
        <v>3.4E-5</v>
      </c>
      <c r="E178" s="277">
        <v>4.1999999999999997E-3</v>
      </c>
      <c r="F178" s="276">
        <v>3.0000000000000001E-3</v>
      </c>
      <c r="G178" s="277">
        <v>0.85</v>
      </c>
      <c r="H178" s="276">
        <v>1.4E-3</v>
      </c>
      <c r="I178" s="277">
        <v>0.85</v>
      </c>
      <c r="J178" s="278" t="s">
        <v>98</v>
      </c>
      <c r="K178" s="279" t="s">
        <v>133</v>
      </c>
      <c r="L178" s="280"/>
    </row>
    <row r="179" spans="2:12">
      <c r="B179" s="274" t="s">
        <v>463</v>
      </c>
      <c r="C179" s="275" t="s">
        <v>464</v>
      </c>
      <c r="D179" s="276">
        <v>3.4E-5</v>
      </c>
      <c r="E179" s="277">
        <v>4.1999999999999997E-3</v>
      </c>
      <c r="F179" s="276">
        <v>3.0000000000000001E-3</v>
      </c>
      <c r="G179" s="277">
        <v>0.85</v>
      </c>
      <c r="H179" s="276">
        <v>1.4E-3</v>
      </c>
      <c r="I179" s="277">
        <v>0.85</v>
      </c>
      <c r="J179" s="278" t="s">
        <v>98</v>
      </c>
      <c r="K179" s="279" t="s">
        <v>133</v>
      </c>
      <c r="L179" s="280"/>
    </row>
    <row r="180" spans="2:12">
      <c r="B180" s="274" t="s">
        <v>465</v>
      </c>
      <c r="C180" s="275" t="s">
        <v>466</v>
      </c>
      <c r="D180" s="276">
        <v>1E-8</v>
      </c>
      <c r="E180" s="277">
        <v>1.3E-6</v>
      </c>
      <c r="F180" s="276">
        <v>8.9999999999999996E-7</v>
      </c>
      <c r="G180" s="277">
        <v>2.5999999999999998E-4</v>
      </c>
      <c r="H180" s="276">
        <v>4.2E-7</v>
      </c>
      <c r="I180" s="277">
        <v>2.5999999999999998E-4</v>
      </c>
      <c r="J180" s="278" t="s">
        <v>98</v>
      </c>
      <c r="K180" s="279" t="s">
        <v>133</v>
      </c>
      <c r="L180" s="280"/>
    </row>
    <row r="181" spans="2:12">
      <c r="B181" s="274" t="s">
        <v>467</v>
      </c>
      <c r="C181" s="275" t="s">
        <v>468</v>
      </c>
      <c r="D181" s="276">
        <v>3.4E-5</v>
      </c>
      <c r="E181" s="277">
        <v>4.1999999999999997E-3</v>
      </c>
      <c r="F181" s="276">
        <v>3.0000000000000001E-3</v>
      </c>
      <c r="G181" s="277">
        <v>0.85</v>
      </c>
      <c r="H181" s="276">
        <v>1.4E-3</v>
      </c>
      <c r="I181" s="277">
        <v>0.85</v>
      </c>
      <c r="J181" s="278" t="s">
        <v>98</v>
      </c>
      <c r="K181" s="279" t="s">
        <v>133</v>
      </c>
      <c r="L181" s="280"/>
    </row>
    <row r="182" spans="2:12">
      <c r="B182" s="274" t="s">
        <v>469</v>
      </c>
      <c r="C182" s="275" t="s">
        <v>470</v>
      </c>
      <c r="D182" s="276">
        <v>3.4E-5</v>
      </c>
      <c r="E182" s="277">
        <v>4.1999999999999997E-3</v>
      </c>
      <c r="F182" s="276">
        <v>3.0000000000000001E-3</v>
      </c>
      <c r="G182" s="277">
        <v>0.85</v>
      </c>
      <c r="H182" s="276">
        <v>1.4E-3</v>
      </c>
      <c r="I182" s="277">
        <v>0.85</v>
      </c>
      <c r="J182" s="278" t="s">
        <v>98</v>
      </c>
      <c r="K182" s="279" t="s">
        <v>133</v>
      </c>
      <c r="L182" s="280"/>
    </row>
    <row r="183" spans="2:12">
      <c r="B183" s="274" t="s">
        <v>471</v>
      </c>
      <c r="C183" s="275" t="s">
        <v>472</v>
      </c>
      <c r="D183" s="276">
        <v>3.4E-5</v>
      </c>
      <c r="E183" s="277">
        <v>4.1999999999999997E-3</v>
      </c>
      <c r="F183" s="276">
        <v>3.0000000000000001E-3</v>
      </c>
      <c r="G183" s="277">
        <v>0.85</v>
      </c>
      <c r="H183" s="276">
        <v>1.4E-3</v>
      </c>
      <c r="I183" s="277">
        <v>0.85</v>
      </c>
      <c r="J183" s="278" t="s">
        <v>98</v>
      </c>
      <c r="K183" s="279" t="s">
        <v>133</v>
      </c>
      <c r="L183" s="280"/>
    </row>
    <row r="184" spans="2:12">
      <c r="B184" s="274" t="s">
        <v>473</v>
      </c>
      <c r="C184" s="275" t="s">
        <v>474</v>
      </c>
      <c r="D184" s="276">
        <v>3.4E-8</v>
      </c>
      <c r="E184" s="277">
        <v>4.1999999999999996E-6</v>
      </c>
      <c r="F184" s="276">
        <v>3.0000000000000001E-6</v>
      </c>
      <c r="G184" s="277">
        <v>8.4999999999999995E-4</v>
      </c>
      <c r="H184" s="276">
        <v>1.3999999999999999E-6</v>
      </c>
      <c r="I184" s="277">
        <v>8.4999999999999995E-4</v>
      </c>
      <c r="J184" s="278" t="s">
        <v>98</v>
      </c>
      <c r="K184" s="279" t="s">
        <v>133</v>
      </c>
      <c r="L184" s="280"/>
    </row>
    <row r="185" spans="2:12">
      <c r="B185" s="274" t="s">
        <v>475</v>
      </c>
      <c r="C185" s="275" t="s">
        <v>476</v>
      </c>
      <c r="D185" s="276">
        <v>3.4E-5</v>
      </c>
      <c r="E185" s="277">
        <v>4.1999999999999997E-3</v>
      </c>
      <c r="F185" s="276">
        <v>3.0000000000000001E-3</v>
      </c>
      <c r="G185" s="277">
        <v>0.85</v>
      </c>
      <c r="H185" s="276">
        <v>1.4E-3</v>
      </c>
      <c r="I185" s="277">
        <v>0.85</v>
      </c>
      <c r="J185" s="278" t="s">
        <v>98</v>
      </c>
      <c r="K185" s="279" t="s">
        <v>133</v>
      </c>
      <c r="L185" s="280"/>
    </row>
    <row r="186" spans="2:12" ht="29.25">
      <c r="B186" s="274" t="s">
        <v>477</v>
      </c>
      <c r="C186" s="275" t="s">
        <v>478</v>
      </c>
      <c r="D186" s="276">
        <v>1.0000000000000001E-9</v>
      </c>
      <c r="E186" s="277">
        <v>1.3E-7</v>
      </c>
      <c r="F186" s="276">
        <v>8.9999999999999999E-8</v>
      </c>
      <c r="G186" s="277">
        <v>2.5999999999999998E-5</v>
      </c>
      <c r="H186" s="276">
        <v>4.1999999999999999E-8</v>
      </c>
      <c r="I186" s="277">
        <v>2.5999999999999998E-5</v>
      </c>
      <c r="J186" s="278" t="s">
        <v>98</v>
      </c>
      <c r="K186" s="279" t="s">
        <v>133</v>
      </c>
      <c r="L186" s="280"/>
    </row>
    <row r="187" spans="2:12">
      <c r="B187" s="274" t="s">
        <v>479</v>
      </c>
      <c r="C187" s="275" t="s">
        <v>480</v>
      </c>
      <c r="D187" s="276">
        <v>1.0000000000000001E-9</v>
      </c>
      <c r="E187" s="277">
        <v>1.3E-7</v>
      </c>
      <c r="F187" s="276">
        <v>8.9999999999999999E-8</v>
      </c>
      <c r="G187" s="277">
        <v>2.5999999999999998E-5</v>
      </c>
      <c r="H187" s="276">
        <v>4.1999999999999999E-8</v>
      </c>
      <c r="I187" s="277">
        <v>2.5999999999999998E-5</v>
      </c>
      <c r="J187" s="278" t="s">
        <v>98</v>
      </c>
      <c r="K187" s="279" t="s">
        <v>133</v>
      </c>
      <c r="L187" s="280"/>
    </row>
    <row r="188" spans="2:12">
      <c r="B188" s="274" t="s">
        <v>481</v>
      </c>
      <c r="C188" s="275" t="s">
        <v>482</v>
      </c>
      <c r="D188" s="276">
        <v>1.0000000000000001E-9</v>
      </c>
      <c r="E188" s="277">
        <v>1.3E-7</v>
      </c>
      <c r="F188" s="276">
        <v>8.9999999999999999E-8</v>
      </c>
      <c r="G188" s="277">
        <v>2.5999999999999998E-5</v>
      </c>
      <c r="H188" s="276">
        <v>4.1999999999999999E-8</v>
      </c>
      <c r="I188" s="277">
        <v>2.5999999999999998E-5</v>
      </c>
      <c r="J188" s="278" t="s">
        <v>98</v>
      </c>
      <c r="K188" s="279" t="s">
        <v>133</v>
      </c>
      <c r="L188" s="280"/>
    </row>
    <row r="189" spans="2:12">
      <c r="B189" s="274" t="s">
        <v>483</v>
      </c>
      <c r="C189" s="275" t="s">
        <v>484</v>
      </c>
      <c r="D189" s="276">
        <v>1E-8</v>
      </c>
      <c r="E189" s="277">
        <v>1.3E-6</v>
      </c>
      <c r="F189" s="276">
        <v>8.9999999999999996E-7</v>
      </c>
      <c r="G189" s="277">
        <v>2.5999999999999998E-4</v>
      </c>
      <c r="H189" s="276">
        <v>4.2E-7</v>
      </c>
      <c r="I189" s="277">
        <v>2.5999999999999998E-4</v>
      </c>
      <c r="J189" s="278" t="s">
        <v>98</v>
      </c>
      <c r="K189" s="279" t="s">
        <v>133</v>
      </c>
      <c r="L189" s="280"/>
    </row>
    <row r="190" spans="2:12">
      <c r="B190" s="274" t="s">
        <v>485</v>
      </c>
      <c r="C190" s="275" t="s">
        <v>486</v>
      </c>
      <c r="D190" s="276">
        <v>1E-8</v>
      </c>
      <c r="E190" s="277">
        <v>1.3E-6</v>
      </c>
      <c r="F190" s="276">
        <v>8.9999999999999996E-7</v>
      </c>
      <c r="G190" s="277">
        <v>2.5999999999999998E-4</v>
      </c>
      <c r="H190" s="276">
        <v>4.2E-7</v>
      </c>
      <c r="I190" s="277">
        <v>2.5999999999999998E-4</v>
      </c>
      <c r="J190" s="278" t="s">
        <v>98</v>
      </c>
      <c r="K190" s="279" t="s">
        <v>133</v>
      </c>
      <c r="L190" s="280"/>
    </row>
    <row r="191" spans="2:12">
      <c r="B191" s="274" t="s">
        <v>487</v>
      </c>
      <c r="C191" s="275" t="s">
        <v>488</v>
      </c>
      <c r="D191" s="276">
        <v>1E-8</v>
      </c>
      <c r="E191" s="277">
        <v>1.3E-6</v>
      </c>
      <c r="F191" s="276">
        <v>8.9999999999999996E-7</v>
      </c>
      <c r="G191" s="277">
        <v>2.5999999999999998E-4</v>
      </c>
      <c r="H191" s="276">
        <v>4.2E-7</v>
      </c>
      <c r="I191" s="277">
        <v>2.5999999999999998E-4</v>
      </c>
      <c r="J191" s="278" t="s">
        <v>98</v>
      </c>
      <c r="K191" s="279" t="s">
        <v>133</v>
      </c>
      <c r="L191" s="280"/>
    </row>
    <row r="192" spans="2:12" ht="16.5" customHeight="1">
      <c r="B192" s="274" t="s">
        <v>489</v>
      </c>
      <c r="C192" s="275" t="s">
        <v>490</v>
      </c>
      <c r="D192" s="276">
        <v>9.9999999999999995E-8</v>
      </c>
      <c r="E192" s="277">
        <v>1.2999999999999999E-5</v>
      </c>
      <c r="F192" s="276">
        <v>9.0000000000000002E-6</v>
      </c>
      <c r="G192" s="277">
        <v>2.5999999999999999E-3</v>
      </c>
      <c r="H192" s="276">
        <v>4.1999999999999996E-6</v>
      </c>
      <c r="I192" s="277">
        <v>2.5999999999999999E-3</v>
      </c>
      <c r="J192" s="278" t="s">
        <v>98</v>
      </c>
      <c r="K192" s="279" t="s">
        <v>133</v>
      </c>
      <c r="L192" s="280"/>
    </row>
    <row r="193" spans="2:12">
      <c r="B193" s="274" t="s">
        <v>491</v>
      </c>
      <c r="C193" s="275" t="s">
        <v>492</v>
      </c>
      <c r="D193" s="276">
        <v>3.4000000000000001E-6</v>
      </c>
      <c r="E193" s="277">
        <v>4.2000000000000002E-4</v>
      </c>
      <c r="F193" s="276">
        <v>2.9999999999999997E-4</v>
      </c>
      <c r="G193" s="277">
        <v>8.5000000000000006E-2</v>
      </c>
      <c r="H193" s="276">
        <v>1.3999999999999999E-4</v>
      </c>
      <c r="I193" s="277">
        <v>8.5000000000000006E-2</v>
      </c>
      <c r="J193" s="278" t="s">
        <v>98</v>
      </c>
      <c r="K193" s="279" t="s">
        <v>133</v>
      </c>
      <c r="L193" s="280"/>
    </row>
    <row r="194" spans="2:12">
      <c r="B194" s="274" t="s">
        <v>493</v>
      </c>
      <c r="C194" s="275" t="s">
        <v>494</v>
      </c>
      <c r="D194" s="276">
        <v>1E-8</v>
      </c>
      <c r="E194" s="277">
        <v>1.3E-6</v>
      </c>
      <c r="F194" s="276">
        <v>8.9999999999999996E-7</v>
      </c>
      <c r="G194" s="277">
        <v>2.5999999999999998E-4</v>
      </c>
      <c r="H194" s="276">
        <v>4.2E-7</v>
      </c>
      <c r="I194" s="277">
        <v>2.5999999999999998E-4</v>
      </c>
      <c r="J194" s="278" t="s">
        <v>98</v>
      </c>
      <c r="K194" s="279" t="s">
        <v>133</v>
      </c>
      <c r="L194" s="280"/>
    </row>
    <row r="195" spans="2:12">
      <c r="B195" s="274" t="s">
        <v>495</v>
      </c>
      <c r="C195" s="275" t="s">
        <v>496</v>
      </c>
      <c r="D195" s="276">
        <v>3.4E-8</v>
      </c>
      <c r="E195" s="277">
        <v>4.1999999999999996E-6</v>
      </c>
      <c r="F195" s="276">
        <v>3.0000000000000001E-6</v>
      </c>
      <c r="G195" s="277">
        <v>8.4999999999999995E-4</v>
      </c>
      <c r="H195" s="276">
        <v>1.3999999999999999E-6</v>
      </c>
      <c r="I195" s="277">
        <v>8.4999999999999995E-4</v>
      </c>
      <c r="J195" s="278" t="s">
        <v>98</v>
      </c>
      <c r="K195" s="279" t="s">
        <v>133</v>
      </c>
      <c r="L195" s="280"/>
    </row>
    <row r="196" spans="2:12">
      <c r="B196" s="274" t="s">
        <v>497</v>
      </c>
      <c r="C196" s="275" t="s">
        <v>498</v>
      </c>
      <c r="D196" s="276">
        <v>3.3999999999999998E-9</v>
      </c>
      <c r="E196" s="277">
        <v>4.2E-7</v>
      </c>
      <c r="F196" s="276">
        <v>2.9999999999999999E-7</v>
      </c>
      <c r="G196" s="277">
        <v>8.5000000000000006E-5</v>
      </c>
      <c r="H196" s="276">
        <v>1.4000000000000001E-7</v>
      </c>
      <c r="I196" s="277">
        <v>8.5000000000000006E-5</v>
      </c>
      <c r="J196" s="278" t="s">
        <v>98</v>
      </c>
      <c r="K196" s="279" t="s">
        <v>133</v>
      </c>
      <c r="L196" s="280"/>
    </row>
    <row r="197" spans="2:12">
      <c r="B197" s="274" t="s">
        <v>499</v>
      </c>
      <c r="C197" s="275" t="s">
        <v>500</v>
      </c>
      <c r="D197" s="276">
        <v>1E-8</v>
      </c>
      <c r="E197" s="277">
        <v>1.3E-6</v>
      </c>
      <c r="F197" s="276">
        <v>8.9999999999999996E-7</v>
      </c>
      <c r="G197" s="277">
        <v>2.5999999999999998E-4</v>
      </c>
      <c r="H197" s="276">
        <v>4.2E-7</v>
      </c>
      <c r="I197" s="277">
        <v>2.5999999999999998E-4</v>
      </c>
      <c r="J197" s="278" t="s">
        <v>98</v>
      </c>
      <c r="K197" s="279" t="s">
        <v>133</v>
      </c>
      <c r="L197" s="280"/>
    </row>
    <row r="198" spans="2:12">
      <c r="B198" s="274" t="s">
        <v>501</v>
      </c>
      <c r="C198" s="275" t="s">
        <v>502</v>
      </c>
      <c r="D198" s="276">
        <v>1E-8</v>
      </c>
      <c r="E198" s="277">
        <v>1.3E-6</v>
      </c>
      <c r="F198" s="276">
        <v>8.9999999999999996E-7</v>
      </c>
      <c r="G198" s="277">
        <v>2.5999999999999998E-4</v>
      </c>
      <c r="H198" s="276">
        <v>4.2E-7</v>
      </c>
      <c r="I198" s="277">
        <v>2.5999999999999998E-4</v>
      </c>
      <c r="J198" s="278" t="s">
        <v>98</v>
      </c>
      <c r="K198" s="279" t="s">
        <v>133</v>
      </c>
      <c r="L198" s="280"/>
    </row>
    <row r="199" spans="2:12">
      <c r="B199" s="274" t="s">
        <v>503</v>
      </c>
      <c r="C199" s="275" t="s">
        <v>504</v>
      </c>
      <c r="D199" s="276">
        <v>1E-8</v>
      </c>
      <c r="E199" s="277">
        <v>1.3E-6</v>
      </c>
      <c r="F199" s="276">
        <v>8.9999999999999996E-7</v>
      </c>
      <c r="G199" s="277">
        <v>2.5999999999999998E-4</v>
      </c>
      <c r="H199" s="276">
        <v>4.2E-7</v>
      </c>
      <c r="I199" s="277">
        <v>2.5999999999999998E-4</v>
      </c>
      <c r="J199" s="278" t="s">
        <v>98</v>
      </c>
      <c r="K199" s="279" t="s">
        <v>133</v>
      </c>
      <c r="L199" s="280"/>
    </row>
    <row r="200" spans="2:12">
      <c r="B200" s="281" t="s">
        <v>505</v>
      </c>
      <c r="C200" s="275" t="s">
        <v>506</v>
      </c>
      <c r="D200" s="276">
        <v>1E-8</v>
      </c>
      <c r="E200" s="277">
        <v>1.3E-6</v>
      </c>
      <c r="F200" s="276">
        <v>8.9999999999999996E-7</v>
      </c>
      <c r="G200" s="277">
        <v>2.5999999999999998E-4</v>
      </c>
      <c r="H200" s="276">
        <v>4.2E-7</v>
      </c>
      <c r="I200" s="277">
        <v>2.5999999999999998E-4</v>
      </c>
      <c r="J200" s="278" t="s">
        <v>98</v>
      </c>
      <c r="K200" s="279" t="s">
        <v>133</v>
      </c>
      <c r="L200" s="280"/>
    </row>
    <row r="201" spans="2:12">
      <c r="B201" s="274" t="s">
        <v>507</v>
      </c>
      <c r="C201" s="275" t="s">
        <v>508</v>
      </c>
      <c r="D201" s="276">
        <v>9.9999999999999995E-8</v>
      </c>
      <c r="E201" s="277">
        <v>1.2999999999999999E-5</v>
      </c>
      <c r="F201" s="276">
        <v>9.0000000000000002E-6</v>
      </c>
      <c r="G201" s="277">
        <v>2.5999999999999999E-3</v>
      </c>
      <c r="H201" s="276">
        <v>4.1999999999999996E-6</v>
      </c>
      <c r="I201" s="277">
        <v>2.5999999999999999E-3</v>
      </c>
      <c r="J201" s="278" t="s">
        <v>98</v>
      </c>
      <c r="K201" s="279" t="s">
        <v>133</v>
      </c>
      <c r="L201" s="280"/>
    </row>
    <row r="202" spans="2:12">
      <c r="B202" s="274" t="s">
        <v>509</v>
      </c>
      <c r="C202" s="275" t="s">
        <v>510</v>
      </c>
      <c r="D202" s="276">
        <v>9.9999999999999995E-8</v>
      </c>
      <c r="E202" s="277">
        <v>1.2999999999999999E-5</v>
      </c>
      <c r="F202" s="276">
        <v>9.0000000000000002E-6</v>
      </c>
      <c r="G202" s="277">
        <v>2.5999999999999999E-3</v>
      </c>
      <c r="H202" s="276">
        <v>4.1999999999999996E-6</v>
      </c>
      <c r="I202" s="277">
        <v>2.5999999999999999E-3</v>
      </c>
      <c r="J202" s="278" t="s">
        <v>98</v>
      </c>
      <c r="K202" s="279" t="s">
        <v>133</v>
      </c>
      <c r="L202" s="280"/>
    </row>
    <row r="203" spans="2:12">
      <c r="B203" s="274" t="s">
        <v>511</v>
      </c>
      <c r="C203" s="275" t="s">
        <v>512</v>
      </c>
      <c r="D203" s="276">
        <v>3.4000000000000001E-6</v>
      </c>
      <c r="E203" s="277">
        <v>4.2000000000000002E-4</v>
      </c>
      <c r="F203" s="276">
        <v>2.9999999999999997E-4</v>
      </c>
      <c r="G203" s="277">
        <v>8.5000000000000006E-2</v>
      </c>
      <c r="H203" s="276">
        <v>1.3999999999999999E-4</v>
      </c>
      <c r="I203" s="277">
        <v>8.5000000000000006E-2</v>
      </c>
      <c r="J203" s="278" t="s">
        <v>98</v>
      </c>
      <c r="K203" s="279" t="s">
        <v>133</v>
      </c>
      <c r="L203" s="280"/>
    </row>
    <row r="204" spans="2:12">
      <c r="B204" s="282">
        <v>401</v>
      </c>
      <c r="C204" s="275" t="s">
        <v>39</v>
      </c>
      <c r="D204" s="276">
        <v>4.3000000000000002E-5</v>
      </c>
      <c r="E204" s="277" t="s">
        <v>98</v>
      </c>
      <c r="F204" s="276">
        <v>1.6000000000000001E-3</v>
      </c>
      <c r="G204" s="277" t="s">
        <v>98</v>
      </c>
      <c r="H204" s="276">
        <v>3.0000000000000001E-3</v>
      </c>
      <c r="I204" s="277" t="s">
        <v>98</v>
      </c>
      <c r="J204" s="278" t="s">
        <v>98</v>
      </c>
      <c r="K204" s="279" t="s">
        <v>98</v>
      </c>
      <c r="L204" s="280"/>
    </row>
    <row r="205" spans="2:12">
      <c r="B205" s="274" t="s">
        <v>40</v>
      </c>
      <c r="C205" s="275" t="s">
        <v>41</v>
      </c>
      <c r="D205" s="276">
        <v>1.1E-4</v>
      </c>
      <c r="E205" s="277" t="s">
        <v>98</v>
      </c>
      <c r="F205" s="276">
        <v>3.8999999999999998E-3</v>
      </c>
      <c r="G205" s="277" t="s">
        <v>98</v>
      </c>
      <c r="H205" s="276">
        <v>7.6E-3</v>
      </c>
      <c r="I205" s="277" t="s">
        <v>98</v>
      </c>
      <c r="J205" s="278" t="s">
        <v>98</v>
      </c>
      <c r="K205" s="279" t="s">
        <v>98</v>
      </c>
      <c r="L205" s="280"/>
    </row>
    <row r="206" spans="2:12">
      <c r="B206" s="274" t="s">
        <v>42</v>
      </c>
      <c r="C206" s="275" t="s">
        <v>43</v>
      </c>
      <c r="D206" s="276">
        <v>2.1000000000000001E-4</v>
      </c>
      <c r="E206" s="277" t="s">
        <v>98</v>
      </c>
      <c r="F206" s="276">
        <v>7.7999999999999996E-3</v>
      </c>
      <c r="G206" s="277" t="s">
        <v>98</v>
      </c>
      <c r="H206" s="276">
        <v>1.4999999999999999E-2</v>
      </c>
      <c r="I206" s="277" t="s">
        <v>98</v>
      </c>
      <c r="J206" s="278" t="s">
        <v>98</v>
      </c>
      <c r="K206" s="279" t="s">
        <v>98</v>
      </c>
      <c r="L206" s="280"/>
    </row>
    <row r="207" spans="2:12">
      <c r="B207" s="274" t="s">
        <v>44</v>
      </c>
      <c r="C207" s="275" t="s">
        <v>45</v>
      </c>
      <c r="D207" s="276">
        <v>4.3000000000000002E-5</v>
      </c>
      <c r="E207" s="277">
        <v>2E-3</v>
      </c>
      <c r="F207" s="276">
        <v>1.6000000000000001E-3</v>
      </c>
      <c r="G207" s="277">
        <v>8.8000000000000005E-3</v>
      </c>
      <c r="H207" s="276">
        <v>3.0000000000000001E-3</v>
      </c>
      <c r="I207" s="277">
        <v>8.8000000000000005E-3</v>
      </c>
      <c r="J207" s="278">
        <v>2E-3</v>
      </c>
      <c r="K207" s="279" t="s">
        <v>133</v>
      </c>
      <c r="L207" s="280"/>
    </row>
    <row r="208" spans="2:12">
      <c r="B208" s="274" t="s">
        <v>46</v>
      </c>
      <c r="C208" s="275" t="s">
        <v>47</v>
      </c>
      <c r="D208" s="276">
        <v>5.3000000000000001E-5</v>
      </c>
      <c r="E208" s="277" t="s">
        <v>98</v>
      </c>
      <c r="F208" s="276">
        <v>2E-3</v>
      </c>
      <c r="G208" s="277" t="s">
        <v>98</v>
      </c>
      <c r="H208" s="276">
        <v>3.8E-3</v>
      </c>
      <c r="I208" s="277" t="s">
        <v>98</v>
      </c>
      <c r="J208" s="278" t="s">
        <v>98</v>
      </c>
      <c r="K208" s="279" t="s">
        <v>98</v>
      </c>
      <c r="L208" s="280"/>
    </row>
    <row r="209" spans="2:12">
      <c r="B209" s="274" t="s">
        <v>48</v>
      </c>
      <c r="C209" s="275" t="s">
        <v>49</v>
      </c>
      <c r="D209" s="276">
        <v>2.0999999999999998E-6</v>
      </c>
      <c r="E209" s="277" t="s">
        <v>98</v>
      </c>
      <c r="F209" s="276">
        <v>7.7999999999999999E-5</v>
      </c>
      <c r="G209" s="277" t="s">
        <v>98</v>
      </c>
      <c r="H209" s="276">
        <v>1.4999999999999999E-4</v>
      </c>
      <c r="I209" s="277" t="s">
        <v>98</v>
      </c>
      <c r="J209" s="278" t="s">
        <v>98</v>
      </c>
      <c r="K209" s="279" t="s">
        <v>98</v>
      </c>
      <c r="L209" s="280"/>
    </row>
    <row r="210" spans="2:12">
      <c r="B210" s="274" t="s">
        <v>50</v>
      </c>
      <c r="C210" s="275" t="s">
        <v>51</v>
      </c>
      <c r="D210" s="276">
        <v>4.7000000000000002E-3</v>
      </c>
      <c r="E210" s="277" t="s">
        <v>98</v>
      </c>
      <c r="F210" s="276">
        <v>0.17</v>
      </c>
      <c r="G210" s="277" t="s">
        <v>98</v>
      </c>
      <c r="H210" s="276">
        <v>0.34</v>
      </c>
      <c r="I210" s="277" t="s">
        <v>98</v>
      </c>
      <c r="J210" s="278" t="s">
        <v>98</v>
      </c>
      <c r="K210" s="279" t="s">
        <v>98</v>
      </c>
      <c r="L210" s="280"/>
    </row>
    <row r="211" spans="2:12">
      <c r="B211" s="274" t="s">
        <v>52</v>
      </c>
      <c r="C211" s="275" t="s">
        <v>53</v>
      </c>
      <c r="D211" s="276">
        <v>1.3999999999999999E-4</v>
      </c>
      <c r="E211" s="277" t="s">
        <v>98</v>
      </c>
      <c r="F211" s="276">
        <v>5.1999999999999998E-3</v>
      </c>
      <c r="G211" s="277" t="s">
        <v>98</v>
      </c>
      <c r="H211" s="276">
        <v>0.01</v>
      </c>
      <c r="I211" s="277" t="s">
        <v>98</v>
      </c>
      <c r="J211" s="278" t="s">
        <v>98</v>
      </c>
      <c r="K211" s="279" t="s">
        <v>98</v>
      </c>
      <c r="L211" s="280"/>
    </row>
    <row r="212" spans="2:12">
      <c r="B212" s="274" t="s">
        <v>54</v>
      </c>
      <c r="C212" s="275" t="s">
        <v>55</v>
      </c>
      <c r="D212" s="276">
        <v>1.4E-3</v>
      </c>
      <c r="E212" s="277" t="s">
        <v>98</v>
      </c>
      <c r="F212" s="276">
        <v>5.1999999999999998E-2</v>
      </c>
      <c r="G212" s="277" t="s">
        <v>98</v>
      </c>
      <c r="H212" s="276">
        <v>0.1</v>
      </c>
      <c r="I212" s="277" t="s">
        <v>98</v>
      </c>
      <c r="J212" s="278" t="s">
        <v>98</v>
      </c>
      <c r="K212" s="279" t="s">
        <v>98</v>
      </c>
      <c r="L212" s="280"/>
    </row>
    <row r="213" spans="2:12">
      <c r="B213" s="274" t="s">
        <v>56</v>
      </c>
      <c r="C213" s="275" t="s">
        <v>57</v>
      </c>
      <c r="D213" s="276">
        <v>4.2999999999999999E-4</v>
      </c>
      <c r="E213" s="277" t="s">
        <v>98</v>
      </c>
      <c r="F213" s="276">
        <v>1.6E-2</v>
      </c>
      <c r="G213" s="277" t="s">
        <v>98</v>
      </c>
      <c r="H213" s="276">
        <v>0.03</v>
      </c>
      <c r="I213" s="277" t="s">
        <v>98</v>
      </c>
      <c r="J213" s="278" t="s">
        <v>98</v>
      </c>
      <c r="K213" s="279" t="s">
        <v>98</v>
      </c>
      <c r="L213" s="280"/>
    </row>
    <row r="214" spans="2:12">
      <c r="B214" s="274" t="s">
        <v>58</v>
      </c>
      <c r="C214" s="275" t="s">
        <v>59</v>
      </c>
      <c r="D214" s="276">
        <v>1.1E-4</v>
      </c>
      <c r="E214" s="277" t="s">
        <v>98</v>
      </c>
      <c r="F214" s="276">
        <v>3.8999999999999998E-3</v>
      </c>
      <c r="G214" s="277" t="s">
        <v>98</v>
      </c>
      <c r="H214" s="276">
        <v>7.6E-3</v>
      </c>
      <c r="I214" s="277" t="s">
        <v>98</v>
      </c>
      <c r="J214" s="278" t="s">
        <v>98</v>
      </c>
      <c r="K214" s="279" t="s">
        <v>98</v>
      </c>
      <c r="L214" s="280"/>
    </row>
    <row r="215" spans="2:12">
      <c r="B215" s="274" t="s">
        <v>60</v>
      </c>
      <c r="C215" s="275" t="s">
        <v>61</v>
      </c>
      <c r="D215" s="276">
        <v>4.3000000000000003E-6</v>
      </c>
      <c r="E215" s="277" t="s">
        <v>98</v>
      </c>
      <c r="F215" s="276">
        <v>1.6000000000000001E-4</v>
      </c>
      <c r="G215" s="277" t="s">
        <v>98</v>
      </c>
      <c r="H215" s="276">
        <v>2.9999999999999997E-4</v>
      </c>
      <c r="I215" s="277" t="s">
        <v>98</v>
      </c>
      <c r="J215" s="278" t="s">
        <v>98</v>
      </c>
      <c r="K215" s="279" t="s">
        <v>98</v>
      </c>
      <c r="L215" s="280"/>
    </row>
    <row r="216" spans="2:12">
      <c r="B216" s="274" t="s">
        <v>62</v>
      </c>
      <c r="C216" s="275" t="s">
        <v>63</v>
      </c>
      <c r="D216" s="276">
        <v>1.1E-4</v>
      </c>
      <c r="E216" s="277" t="s">
        <v>98</v>
      </c>
      <c r="F216" s="276">
        <v>3.8999999999999998E-3</v>
      </c>
      <c r="G216" s="277" t="s">
        <v>98</v>
      </c>
      <c r="H216" s="276">
        <v>7.6E-3</v>
      </c>
      <c r="I216" s="277" t="s">
        <v>98</v>
      </c>
      <c r="J216" s="278" t="s">
        <v>98</v>
      </c>
      <c r="K216" s="279" t="s">
        <v>98</v>
      </c>
      <c r="L216" s="280"/>
    </row>
    <row r="217" spans="2:12">
      <c r="B217" s="274" t="s">
        <v>64</v>
      </c>
      <c r="C217" s="275" t="s">
        <v>65</v>
      </c>
      <c r="D217" s="276">
        <v>4.6999999999999997E-5</v>
      </c>
      <c r="E217" s="277" t="s">
        <v>98</v>
      </c>
      <c r="F217" s="276">
        <v>1.6999999999999999E-3</v>
      </c>
      <c r="G217" s="277" t="s">
        <v>98</v>
      </c>
      <c r="H217" s="276">
        <v>3.3999999999999998E-3</v>
      </c>
      <c r="I217" s="277" t="s">
        <v>98</v>
      </c>
      <c r="J217" s="278" t="s">
        <v>98</v>
      </c>
      <c r="K217" s="279" t="s">
        <v>98</v>
      </c>
      <c r="L217" s="280"/>
    </row>
    <row r="218" spans="2:12">
      <c r="B218" s="274" t="s">
        <v>66</v>
      </c>
      <c r="C218" s="275" t="s">
        <v>67</v>
      </c>
      <c r="D218" s="276">
        <v>7.1000000000000005E-5</v>
      </c>
      <c r="E218" s="277" t="s">
        <v>98</v>
      </c>
      <c r="F218" s="276">
        <v>2.5999999999999999E-3</v>
      </c>
      <c r="G218" s="277" t="s">
        <v>98</v>
      </c>
      <c r="H218" s="276">
        <v>5.1000000000000004E-3</v>
      </c>
      <c r="I218" s="277" t="s">
        <v>98</v>
      </c>
      <c r="J218" s="278" t="s">
        <v>98</v>
      </c>
      <c r="K218" s="279" t="s">
        <v>98</v>
      </c>
      <c r="L218" s="280"/>
    </row>
    <row r="219" spans="2:12">
      <c r="B219" s="274" t="s">
        <v>68</v>
      </c>
      <c r="C219" s="275" t="s">
        <v>69</v>
      </c>
      <c r="D219" s="276">
        <v>1.3999999999999999E-6</v>
      </c>
      <c r="E219" s="277" t="s">
        <v>98</v>
      </c>
      <c r="F219" s="276">
        <v>5.1999999999999997E-5</v>
      </c>
      <c r="G219" s="277" t="s">
        <v>98</v>
      </c>
      <c r="H219" s="276">
        <v>1E-4</v>
      </c>
      <c r="I219" s="277" t="s">
        <v>98</v>
      </c>
      <c r="J219" s="278" t="s">
        <v>98</v>
      </c>
      <c r="K219" s="279" t="s">
        <v>98</v>
      </c>
      <c r="L219" s="280"/>
    </row>
    <row r="220" spans="2:12">
      <c r="B220" s="274" t="s">
        <v>70</v>
      </c>
      <c r="C220" s="275" t="s">
        <v>71</v>
      </c>
      <c r="D220" s="276">
        <v>5.2999999999999998E-4</v>
      </c>
      <c r="E220" s="277" t="s">
        <v>98</v>
      </c>
      <c r="F220" s="276">
        <v>0.02</v>
      </c>
      <c r="G220" s="277" t="s">
        <v>98</v>
      </c>
      <c r="H220" s="276">
        <v>3.7999999999999999E-2</v>
      </c>
      <c r="I220" s="277" t="s">
        <v>98</v>
      </c>
      <c r="J220" s="278" t="s">
        <v>98</v>
      </c>
      <c r="K220" s="279" t="s">
        <v>98</v>
      </c>
      <c r="L220" s="280"/>
    </row>
    <row r="221" spans="2:12">
      <c r="B221" s="274" t="s">
        <v>72</v>
      </c>
      <c r="C221" s="275" t="s">
        <v>73</v>
      </c>
      <c r="D221" s="276">
        <v>6.0999999999999997E-4</v>
      </c>
      <c r="E221" s="277" t="s">
        <v>98</v>
      </c>
      <c r="F221" s="276">
        <v>2.1999999999999999E-2</v>
      </c>
      <c r="G221" s="277" t="s">
        <v>98</v>
      </c>
      <c r="H221" s="276">
        <v>4.2999999999999997E-2</v>
      </c>
      <c r="I221" s="277" t="s">
        <v>98</v>
      </c>
      <c r="J221" s="278" t="s">
        <v>98</v>
      </c>
      <c r="K221" s="279" t="s">
        <v>98</v>
      </c>
      <c r="L221" s="280"/>
    </row>
    <row r="222" spans="2:12">
      <c r="B222" s="274" t="s">
        <v>74</v>
      </c>
      <c r="C222" s="275" t="s">
        <v>75</v>
      </c>
      <c r="D222" s="276">
        <v>4.3000000000000002E-5</v>
      </c>
      <c r="E222" s="277" t="s">
        <v>98</v>
      </c>
      <c r="F222" s="276">
        <v>1.6000000000000001E-3</v>
      </c>
      <c r="G222" s="277" t="s">
        <v>98</v>
      </c>
      <c r="H222" s="276">
        <v>3.0000000000000001E-3</v>
      </c>
      <c r="I222" s="277" t="s">
        <v>98</v>
      </c>
      <c r="J222" s="278" t="s">
        <v>98</v>
      </c>
      <c r="K222" s="279" t="s">
        <v>98</v>
      </c>
      <c r="L222" s="280"/>
    </row>
    <row r="223" spans="2:12">
      <c r="B223" s="274" t="s">
        <v>76</v>
      </c>
      <c r="C223" s="275" t="s">
        <v>77</v>
      </c>
      <c r="D223" s="276">
        <v>4.3000000000000003E-6</v>
      </c>
      <c r="E223" s="277" t="s">
        <v>98</v>
      </c>
      <c r="F223" s="276">
        <v>1.6000000000000001E-4</v>
      </c>
      <c r="G223" s="277" t="s">
        <v>98</v>
      </c>
      <c r="H223" s="276">
        <v>2.9999999999999997E-4</v>
      </c>
      <c r="I223" s="277" t="s">
        <v>98</v>
      </c>
      <c r="J223" s="278" t="s">
        <v>98</v>
      </c>
      <c r="K223" s="279" t="s">
        <v>98</v>
      </c>
      <c r="L223" s="280"/>
    </row>
    <row r="224" spans="2:12">
      <c r="B224" s="274" t="s">
        <v>513</v>
      </c>
      <c r="C224" s="275" t="s">
        <v>514</v>
      </c>
      <c r="D224" s="276">
        <v>7.1000000000000004E-3</v>
      </c>
      <c r="E224" s="277" t="s">
        <v>98</v>
      </c>
      <c r="F224" s="276">
        <v>0.19</v>
      </c>
      <c r="G224" s="277" t="s">
        <v>98</v>
      </c>
      <c r="H224" s="276">
        <v>8.5999999999999993E-2</v>
      </c>
      <c r="I224" s="277" t="s">
        <v>98</v>
      </c>
      <c r="J224" s="278" t="s">
        <v>98</v>
      </c>
      <c r="K224" s="279" t="s">
        <v>98</v>
      </c>
      <c r="L224" s="280"/>
    </row>
    <row r="225" spans="2:12">
      <c r="B225" s="274" t="s">
        <v>515</v>
      </c>
      <c r="C225" s="275" t="s">
        <v>516</v>
      </c>
      <c r="D225" s="276">
        <v>1.4E-3</v>
      </c>
      <c r="E225" s="277" t="s">
        <v>98</v>
      </c>
      <c r="F225" s="276">
        <v>3.7999999999999999E-2</v>
      </c>
      <c r="G225" s="277" t="s">
        <v>98</v>
      </c>
      <c r="H225" s="276">
        <v>1.7000000000000001E-2</v>
      </c>
      <c r="I225" s="277" t="s">
        <v>98</v>
      </c>
      <c r="J225" s="278" t="s">
        <v>98</v>
      </c>
      <c r="K225" s="279" t="s">
        <v>98</v>
      </c>
      <c r="L225" s="280"/>
    </row>
    <row r="226" spans="2:12">
      <c r="B226" s="274" t="s">
        <v>517</v>
      </c>
      <c r="C226" s="275" t="s">
        <v>518</v>
      </c>
      <c r="D226" s="276" t="s">
        <v>98</v>
      </c>
      <c r="E226" s="277">
        <v>8</v>
      </c>
      <c r="F226" s="276" t="s">
        <v>98</v>
      </c>
      <c r="G226" s="277">
        <v>35</v>
      </c>
      <c r="H226" s="276" t="s">
        <v>98</v>
      </c>
      <c r="I226" s="277">
        <v>35</v>
      </c>
      <c r="J226" s="278" t="s">
        <v>98</v>
      </c>
      <c r="K226" s="279" t="s">
        <v>142</v>
      </c>
      <c r="L226" s="280"/>
    </row>
    <row r="227" spans="2:12">
      <c r="B227" s="274" t="s">
        <v>519</v>
      </c>
      <c r="C227" s="275" t="s">
        <v>520</v>
      </c>
      <c r="D227" s="276" t="s">
        <v>98</v>
      </c>
      <c r="E227" s="277">
        <v>3000</v>
      </c>
      <c r="F227" s="276" t="s">
        <v>98</v>
      </c>
      <c r="G227" s="277">
        <v>13000</v>
      </c>
      <c r="H227" s="276" t="s">
        <v>98</v>
      </c>
      <c r="I227" s="277">
        <v>13000</v>
      </c>
      <c r="J227" s="278" t="s">
        <v>98</v>
      </c>
      <c r="K227" s="279" t="s">
        <v>142</v>
      </c>
      <c r="L227" s="280"/>
    </row>
    <row r="228" spans="2:12">
      <c r="B228" s="274" t="s">
        <v>521</v>
      </c>
      <c r="C228" s="275" t="s">
        <v>522</v>
      </c>
      <c r="D228" s="276" t="s">
        <v>98</v>
      </c>
      <c r="E228" s="277">
        <v>0.27</v>
      </c>
      <c r="F228" s="276" t="s">
        <v>98</v>
      </c>
      <c r="G228" s="277">
        <v>1.2</v>
      </c>
      <c r="H228" s="276" t="s">
        <v>98</v>
      </c>
      <c r="I228" s="277">
        <v>1.2</v>
      </c>
      <c r="J228" s="278">
        <v>20</v>
      </c>
      <c r="K228" s="279" t="s">
        <v>142</v>
      </c>
      <c r="L228" s="280"/>
    </row>
    <row r="229" spans="2:12">
      <c r="B229" s="274" t="s">
        <v>523</v>
      </c>
      <c r="C229" s="275" t="s">
        <v>524</v>
      </c>
      <c r="D229" s="276" t="s">
        <v>98</v>
      </c>
      <c r="E229" s="277">
        <v>7000</v>
      </c>
      <c r="F229" s="276" t="s">
        <v>98</v>
      </c>
      <c r="G229" s="277">
        <v>31000</v>
      </c>
      <c r="H229" s="276" t="s">
        <v>98</v>
      </c>
      <c r="I229" s="277">
        <v>31000</v>
      </c>
      <c r="J229" s="278" t="s">
        <v>98</v>
      </c>
      <c r="K229" s="279" t="s">
        <v>133</v>
      </c>
      <c r="L229" s="280"/>
    </row>
    <row r="230" spans="2:12">
      <c r="B230" s="274" t="s">
        <v>525</v>
      </c>
      <c r="C230" s="275" t="s">
        <v>526</v>
      </c>
      <c r="D230" s="276">
        <v>0.27</v>
      </c>
      <c r="E230" s="277">
        <v>30</v>
      </c>
      <c r="F230" s="276">
        <v>7</v>
      </c>
      <c r="G230" s="277">
        <v>130</v>
      </c>
      <c r="H230" s="276">
        <v>3.2</v>
      </c>
      <c r="I230" s="277">
        <v>130</v>
      </c>
      <c r="J230" s="278">
        <v>3100</v>
      </c>
      <c r="K230" s="279" t="s">
        <v>133</v>
      </c>
      <c r="L230" s="280"/>
    </row>
    <row r="231" spans="2:12">
      <c r="B231" s="274" t="s">
        <v>527</v>
      </c>
      <c r="C231" s="275" t="s">
        <v>528</v>
      </c>
      <c r="D231" s="276" t="s">
        <v>98</v>
      </c>
      <c r="E231" s="277">
        <v>0.03</v>
      </c>
      <c r="F231" s="276" t="s">
        <v>98</v>
      </c>
      <c r="G231" s="277">
        <v>0.13</v>
      </c>
      <c r="H231" s="276" t="s">
        <v>98</v>
      </c>
      <c r="I231" s="277">
        <v>0.13</v>
      </c>
      <c r="J231" s="278" t="s">
        <v>98</v>
      </c>
      <c r="K231" s="279" t="s">
        <v>142</v>
      </c>
      <c r="L231" s="280"/>
    </row>
    <row r="232" spans="2:12">
      <c r="B232" s="274" t="s">
        <v>529</v>
      </c>
      <c r="C232" s="275" t="s">
        <v>530</v>
      </c>
      <c r="D232" s="276" t="s">
        <v>98</v>
      </c>
      <c r="E232" s="277" t="s">
        <v>98</v>
      </c>
      <c r="F232" s="276" t="s">
        <v>98</v>
      </c>
      <c r="G232" s="277" t="s">
        <v>98</v>
      </c>
      <c r="H232" s="276" t="s">
        <v>98</v>
      </c>
      <c r="I232" s="277" t="s">
        <v>98</v>
      </c>
      <c r="J232" s="278">
        <v>5</v>
      </c>
      <c r="K232" s="279" t="s">
        <v>133</v>
      </c>
      <c r="L232" s="280"/>
    </row>
    <row r="233" spans="2:12">
      <c r="B233" s="274" t="s">
        <v>531</v>
      </c>
      <c r="C233" s="275" t="s">
        <v>532</v>
      </c>
      <c r="D233" s="276" t="s">
        <v>98</v>
      </c>
      <c r="E233" s="277" t="s">
        <v>98</v>
      </c>
      <c r="F233" s="276" t="s">
        <v>98</v>
      </c>
      <c r="G233" s="277" t="s">
        <v>98</v>
      </c>
      <c r="H233" s="276" t="s">
        <v>98</v>
      </c>
      <c r="I233" s="277" t="s">
        <v>98</v>
      </c>
      <c r="J233" s="278">
        <v>2</v>
      </c>
      <c r="K233" s="279" t="s">
        <v>133</v>
      </c>
      <c r="L233" s="280"/>
    </row>
    <row r="234" spans="2:12">
      <c r="B234" s="274" t="s">
        <v>533</v>
      </c>
      <c r="C234" s="275" t="s">
        <v>534</v>
      </c>
      <c r="D234" s="276" t="s">
        <v>98</v>
      </c>
      <c r="E234" s="277">
        <v>3</v>
      </c>
      <c r="F234" s="276" t="s">
        <v>98</v>
      </c>
      <c r="G234" s="277">
        <v>13</v>
      </c>
      <c r="H234" s="276" t="s">
        <v>98</v>
      </c>
      <c r="I234" s="277">
        <v>13</v>
      </c>
      <c r="J234" s="278" t="s">
        <v>98</v>
      </c>
      <c r="K234" s="279" t="s">
        <v>142</v>
      </c>
      <c r="L234" s="280"/>
    </row>
    <row r="235" spans="2:12">
      <c r="B235" s="274" t="s">
        <v>535</v>
      </c>
      <c r="C235" s="275" t="s">
        <v>536</v>
      </c>
      <c r="D235" s="276" t="s">
        <v>98</v>
      </c>
      <c r="E235" s="277" t="s">
        <v>98</v>
      </c>
      <c r="F235" s="276" t="s">
        <v>98</v>
      </c>
      <c r="G235" s="277" t="s">
        <v>98</v>
      </c>
      <c r="H235" s="276" t="s">
        <v>98</v>
      </c>
      <c r="I235" s="277" t="s">
        <v>98</v>
      </c>
      <c r="J235" s="278">
        <v>8</v>
      </c>
      <c r="K235" s="279" t="s">
        <v>133</v>
      </c>
      <c r="L235" s="280"/>
    </row>
    <row r="236" spans="2:12">
      <c r="B236" s="274" t="s">
        <v>537</v>
      </c>
      <c r="C236" s="275" t="s">
        <v>538</v>
      </c>
      <c r="D236" s="276" t="s">
        <v>98</v>
      </c>
      <c r="E236" s="277">
        <v>1000</v>
      </c>
      <c r="F236" s="276" t="s">
        <v>98</v>
      </c>
      <c r="G236" s="277">
        <v>4400</v>
      </c>
      <c r="H236" s="276" t="s">
        <v>98</v>
      </c>
      <c r="I236" s="277">
        <v>4400</v>
      </c>
      <c r="J236" s="278">
        <v>21000</v>
      </c>
      <c r="K236" s="279" t="s">
        <v>133</v>
      </c>
      <c r="L236" s="280"/>
    </row>
    <row r="237" spans="2:12">
      <c r="B237" s="274" t="s">
        <v>539</v>
      </c>
      <c r="C237" s="275" t="s">
        <v>540</v>
      </c>
      <c r="D237" s="276" t="s">
        <v>98</v>
      </c>
      <c r="E237" s="277">
        <v>1</v>
      </c>
      <c r="F237" s="276" t="s">
        <v>98</v>
      </c>
      <c r="G237" s="277">
        <v>4.4000000000000004</v>
      </c>
      <c r="H237" s="276" t="s">
        <v>98</v>
      </c>
      <c r="I237" s="277">
        <v>4.4000000000000004</v>
      </c>
      <c r="J237" s="278">
        <v>120</v>
      </c>
      <c r="K237" s="279" t="s">
        <v>142</v>
      </c>
      <c r="L237" s="280"/>
    </row>
    <row r="238" spans="2:12">
      <c r="B238" s="274" t="s">
        <v>541</v>
      </c>
      <c r="C238" s="275" t="s">
        <v>542</v>
      </c>
      <c r="D238" s="276" t="s">
        <v>98</v>
      </c>
      <c r="E238" s="277" t="s">
        <v>98</v>
      </c>
      <c r="F238" s="276" t="s">
        <v>98</v>
      </c>
      <c r="G238" s="277" t="s">
        <v>98</v>
      </c>
      <c r="H238" s="276" t="s">
        <v>98</v>
      </c>
      <c r="I238" s="277" t="s">
        <v>98</v>
      </c>
      <c r="J238" s="278">
        <v>0.7</v>
      </c>
      <c r="K238" s="279" t="s">
        <v>133</v>
      </c>
      <c r="L238" s="280"/>
    </row>
    <row r="239" spans="2:12">
      <c r="B239" s="291" t="s">
        <v>608</v>
      </c>
      <c r="C239" s="275" t="s">
        <v>543</v>
      </c>
      <c r="D239" s="276" t="s">
        <v>98</v>
      </c>
      <c r="E239" s="277">
        <v>1</v>
      </c>
      <c r="F239" s="276" t="s">
        <v>98</v>
      </c>
      <c r="G239" s="277">
        <v>4.4000000000000004</v>
      </c>
      <c r="H239" s="276" t="s">
        <v>98</v>
      </c>
      <c r="I239" s="277">
        <v>4.4000000000000004</v>
      </c>
      <c r="J239" s="278">
        <v>120</v>
      </c>
      <c r="K239" s="279" t="s">
        <v>142</v>
      </c>
      <c r="L239" s="280" t="s">
        <v>1193</v>
      </c>
    </row>
    <row r="240" spans="2:12">
      <c r="B240" s="274" t="s">
        <v>544</v>
      </c>
      <c r="C240" s="275" t="s">
        <v>545</v>
      </c>
      <c r="D240" s="276">
        <v>0.14000000000000001</v>
      </c>
      <c r="E240" s="277" t="s">
        <v>98</v>
      </c>
      <c r="F240" s="276">
        <v>3.5</v>
      </c>
      <c r="G240" s="277" t="s">
        <v>98</v>
      </c>
      <c r="H240" s="276">
        <v>1.6</v>
      </c>
      <c r="I240" s="277" t="s">
        <v>98</v>
      </c>
      <c r="J240" s="278" t="s">
        <v>98</v>
      </c>
      <c r="K240" s="279" t="s">
        <v>98</v>
      </c>
      <c r="L240" s="280"/>
    </row>
    <row r="241" spans="2:12">
      <c r="B241" s="274" t="s">
        <v>546</v>
      </c>
      <c r="C241" s="275" t="s">
        <v>547</v>
      </c>
      <c r="D241" s="276">
        <v>1.7000000000000001E-2</v>
      </c>
      <c r="E241" s="277" t="s">
        <v>98</v>
      </c>
      <c r="F241" s="276">
        <v>0.45</v>
      </c>
      <c r="G241" s="277" t="s">
        <v>98</v>
      </c>
      <c r="H241" s="276">
        <v>0.21</v>
      </c>
      <c r="I241" s="277" t="s">
        <v>98</v>
      </c>
      <c r="J241" s="278" t="s">
        <v>98</v>
      </c>
      <c r="K241" s="279" t="s">
        <v>98</v>
      </c>
      <c r="L241" s="280"/>
    </row>
    <row r="242" spans="2:12">
      <c r="B242" s="274" t="s">
        <v>83</v>
      </c>
      <c r="C242" s="275" t="s">
        <v>548</v>
      </c>
      <c r="D242" s="276">
        <v>3.8</v>
      </c>
      <c r="E242" s="277">
        <v>41</v>
      </c>
      <c r="F242" s="276">
        <v>100</v>
      </c>
      <c r="G242" s="277">
        <v>180</v>
      </c>
      <c r="H242" s="276">
        <v>46</v>
      </c>
      <c r="I242" s="277">
        <v>180</v>
      </c>
      <c r="J242" s="278">
        <v>41</v>
      </c>
      <c r="K242" s="279" t="s">
        <v>133</v>
      </c>
      <c r="L242" s="280"/>
    </row>
    <row r="243" spans="2:12">
      <c r="B243" s="274" t="s">
        <v>549</v>
      </c>
      <c r="C243" s="275" t="s">
        <v>550</v>
      </c>
      <c r="D243" s="276" t="s">
        <v>98</v>
      </c>
      <c r="E243" s="277">
        <v>80000</v>
      </c>
      <c r="F243" s="276" t="s">
        <v>98</v>
      </c>
      <c r="G243" s="277">
        <v>350000</v>
      </c>
      <c r="H243" s="276" t="s">
        <v>98</v>
      </c>
      <c r="I243" s="277">
        <v>350000</v>
      </c>
      <c r="J243" s="278" t="s">
        <v>98</v>
      </c>
      <c r="K243" s="279" t="s">
        <v>133</v>
      </c>
      <c r="L243" s="280"/>
    </row>
    <row r="244" spans="2:12">
      <c r="B244" s="274" t="s">
        <v>551</v>
      </c>
      <c r="C244" s="275" t="s">
        <v>552</v>
      </c>
      <c r="D244" s="276">
        <v>5.9000000000000003E-4</v>
      </c>
      <c r="E244" s="277" t="s">
        <v>98</v>
      </c>
      <c r="F244" s="276">
        <v>1.4999999999999999E-2</v>
      </c>
      <c r="G244" s="277" t="s">
        <v>98</v>
      </c>
      <c r="H244" s="276">
        <v>7.1000000000000004E-3</v>
      </c>
      <c r="I244" s="277" t="s">
        <v>98</v>
      </c>
      <c r="J244" s="278" t="s">
        <v>98</v>
      </c>
      <c r="K244" s="279" t="s">
        <v>98</v>
      </c>
      <c r="L244" s="280"/>
    </row>
    <row r="245" spans="2:12">
      <c r="B245" s="274" t="s">
        <v>553</v>
      </c>
      <c r="C245" s="275" t="s">
        <v>554</v>
      </c>
      <c r="D245" s="276" t="s">
        <v>98</v>
      </c>
      <c r="E245" s="277">
        <v>0.1</v>
      </c>
      <c r="F245" s="276" t="s">
        <v>98</v>
      </c>
      <c r="G245" s="277">
        <v>0.44</v>
      </c>
      <c r="H245" s="276" t="s">
        <v>98</v>
      </c>
      <c r="I245" s="277">
        <v>0.44</v>
      </c>
      <c r="J245" s="278">
        <v>10</v>
      </c>
      <c r="K245" s="279" t="s">
        <v>133</v>
      </c>
      <c r="L245" s="280"/>
    </row>
    <row r="246" spans="2:12">
      <c r="B246" s="274" t="s">
        <v>29</v>
      </c>
      <c r="C246" s="275" t="s">
        <v>30</v>
      </c>
      <c r="D246" s="276" t="s">
        <v>98</v>
      </c>
      <c r="E246" s="277">
        <v>5000</v>
      </c>
      <c r="F246" s="276" t="s">
        <v>98</v>
      </c>
      <c r="G246" s="277">
        <v>22000</v>
      </c>
      <c r="H246" s="276" t="s">
        <v>98</v>
      </c>
      <c r="I246" s="277">
        <v>22000</v>
      </c>
      <c r="J246" s="278">
        <v>7500</v>
      </c>
      <c r="K246" s="279" t="s">
        <v>133</v>
      </c>
      <c r="L246" s="280"/>
    </row>
    <row r="247" spans="2:12">
      <c r="B247" s="274" t="s">
        <v>1039</v>
      </c>
      <c r="C247" s="275" t="s">
        <v>555</v>
      </c>
      <c r="D247" s="276">
        <v>9.0999999999999998E-2</v>
      </c>
      <c r="E247" s="277">
        <v>2.1000000000000001E-2</v>
      </c>
      <c r="F247" s="276">
        <v>2.4</v>
      </c>
      <c r="G247" s="277">
        <v>9.1999999999999998E-2</v>
      </c>
      <c r="H247" s="276">
        <v>1.1000000000000001</v>
      </c>
      <c r="I247" s="277">
        <v>9.1999999999999998E-2</v>
      </c>
      <c r="J247" s="278">
        <v>7.0999999999999994E-2</v>
      </c>
      <c r="K247" s="279" t="s">
        <v>133</v>
      </c>
      <c r="L247" s="280" t="s">
        <v>1194</v>
      </c>
    </row>
    <row r="248" spans="2:12">
      <c r="B248" s="274" t="s">
        <v>556</v>
      </c>
      <c r="C248" s="275" t="s">
        <v>557</v>
      </c>
      <c r="D248" s="276">
        <v>3.0999999999999999E-3</v>
      </c>
      <c r="E248" s="277" t="s">
        <v>98</v>
      </c>
      <c r="F248" s="276">
        <v>8.1000000000000003E-2</v>
      </c>
      <c r="G248" s="277" t="s">
        <v>98</v>
      </c>
      <c r="H248" s="276">
        <v>3.7999999999999999E-2</v>
      </c>
      <c r="I248" s="277" t="s">
        <v>98</v>
      </c>
      <c r="J248" s="278" t="s">
        <v>98</v>
      </c>
      <c r="K248" s="279" t="s">
        <v>98</v>
      </c>
      <c r="L248" s="280"/>
    </row>
    <row r="249" spans="2:12">
      <c r="B249" s="274" t="s">
        <v>558</v>
      </c>
      <c r="C249" s="275" t="s">
        <v>559</v>
      </c>
      <c r="D249" s="276" t="s">
        <v>98</v>
      </c>
      <c r="E249" s="277">
        <v>5000</v>
      </c>
      <c r="F249" s="276" t="s">
        <v>98</v>
      </c>
      <c r="G249" s="277">
        <v>22000</v>
      </c>
      <c r="H249" s="276" t="s">
        <v>98</v>
      </c>
      <c r="I249" s="277">
        <v>22000</v>
      </c>
      <c r="J249" s="278">
        <v>11000</v>
      </c>
      <c r="K249" s="279" t="s">
        <v>133</v>
      </c>
      <c r="L249" s="280"/>
    </row>
    <row r="250" spans="2:12">
      <c r="B250" s="274" t="s">
        <v>560</v>
      </c>
      <c r="C250" s="275" t="s">
        <v>561</v>
      </c>
      <c r="D250" s="276">
        <v>6.3E-2</v>
      </c>
      <c r="E250" s="277" t="s">
        <v>98</v>
      </c>
      <c r="F250" s="276">
        <v>1.6</v>
      </c>
      <c r="G250" s="277" t="s">
        <v>98</v>
      </c>
      <c r="H250" s="276">
        <v>0.75</v>
      </c>
      <c r="I250" s="277" t="s">
        <v>98</v>
      </c>
      <c r="J250" s="278" t="s">
        <v>98</v>
      </c>
      <c r="K250" s="279" t="s">
        <v>98</v>
      </c>
      <c r="L250" s="280"/>
    </row>
    <row r="251" spans="2:12">
      <c r="B251" s="274" t="s">
        <v>84</v>
      </c>
      <c r="C251" s="275" t="s">
        <v>562</v>
      </c>
      <c r="D251" s="276">
        <v>0.2</v>
      </c>
      <c r="E251" s="277">
        <v>2.1</v>
      </c>
      <c r="F251" s="276">
        <v>3.5</v>
      </c>
      <c r="G251" s="277">
        <v>9.1999999999999993</v>
      </c>
      <c r="H251" s="276">
        <v>2.9</v>
      </c>
      <c r="I251" s="277">
        <v>9.1999999999999993</v>
      </c>
      <c r="J251" s="278">
        <v>2.1</v>
      </c>
      <c r="K251" s="279" t="s">
        <v>133</v>
      </c>
      <c r="L251" s="280"/>
    </row>
    <row r="252" spans="2:12">
      <c r="B252" s="274" t="s">
        <v>563</v>
      </c>
      <c r="C252" s="275" t="s">
        <v>564</v>
      </c>
      <c r="D252" s="276">
        <v>0.05</v>
      </c>
      <c r="E252" s="277" t="s">
        <v>98</v>
      </c>
      <c r="F252" s="276">
        <v>1.3</v>
      </c>
      <c r="G252" s="277" t="s">
        <v>98</v>
      </c>
      <c r="H252" s="276">
        <v>0.6</v>
      </c>
      <c r="I252" s="277" t="s">
        <v>98</v>
      </c>
      <c r="J252" s="278" t="s">
        <v>98</v>
      </c>
      <c r="K252" s="279" t="s">
        <v>98</v>
      </c>
      <c r="L252" s="280"/>
    </row>
    <row r="253" spans="2:12">
      <c r="B253" s="274" t="s">
        <v>565</v>
      </c>
      <c r="C253" s="275" t="s">
        <v>566</v>
      </c>
      <c r="D253" s="276" t="s">
        <v>98</v>
      </c>
      <c r="E253" s="277">
        <v>0.3</v>
      </c>
      <c r="F253" s="276" t="s">
        <v>98</v>
      </c>
      <c r="G253" s="277">
        <v>1.3</v>
      </c>
      <c r="H253" s="276" t="s">
        <v>98</v>
      </c>
      <c r="I253" s="277">
        <v>1.3</v>
      </c>
      <c r="J253" s="278">
        <v>1.8</v>
      </c>
      <c r="K253" s="279" t="s">
        <v>142</v>
      </c>
      <c r="L253" s="280"/>
    </row>
    <row r="254" spans="2:12">
      <c r="B254" s="274" t="s">
        <v>567</v>
      </c>
      <c r="C254" s="275" t="s">
        <v>568</v>
      </c>
      <c r="D254" s="276" t="s">
        <v>98</v>
      </c>
      <c r="E254" s="277">
        <v>200</v>
      </c>
      <c r="F254" s="276" t="s">
        <v>98</v>
      </c>
      <c r="G254" s="277">
        <v>880</v>
      </c>
      <c r="H254" s="276" t="s">
        <v>98</v>
      </c>
      <c r="I254" s="277">
        <v>880</v>
      </c>
      <c r="J254" s="278">
        <v>2800</v>
      </c>
      <c r="K254" s="279" t="s">
        <v>133</v>
      </c>
      <c r="L254" s="280"/>
    </row>
    <row r="255" spans="2:12">
      <c r="B255" s="274" t="s">
        <v>31</v>
      </c>
      <c r="C255" s="275" t="s">
        <v>32</v>
      </c>
      <c r="D255" s="276" t="s">
        <v>98</v>
      </c>
      <c r="E255" s="277">
        <v>60</v>
      </c>
      <c r="F255" s="276" t="s">
        <v>98</v>
      </c>
      <c r="G255" s="277">
        <v>260</v>
      </c>
      <c r="H255" s="276" t="s">
        <v>98</v>
      </c>
      <c r="I255" s="277">
        <v>260</v>
      </c>
      <c r="J255" s="278" t="s">
        <v>98</v>
      </c>
      <c r="K255" s="279" t="s">
        <v>133</v>
      </c>
      <c r="L255" s="280"/>
    </row>
    <row r="256" spans="2:12">
      <c r="B256" s="274" t="s">
        <v>33</v>
      </c>
      <c r="C256" s="275" t="s">
        <v>34</v>
      </c>
      <c r="D256" s="276" t="s">
        <v>98</v>
      </c>
      <c r="E256" s="277">
        <v>60</v>
      </c>
      <c r="F256" s="276" t="s">
        <v>98</v>
      </c>
      <c r="G256" s="277">
        <v>260</v>
      </c>
      <c r="H256" s="276" t="s">
        <v>98</v>
      </c>
      <c r="I256" s="277">
        <v>260</v>
      </c>
      <c r="J256" s="278" t="s">
        <v>98</v>
      </c>
      <c r="K256" s="279" t="s">
        <v>133</v>
      </c>
      <c r="L256" s="280"/>
    </row>
    <row r="257" spans="2:12">
      <c r="B257" s="274" t="s">
        <v>35</v>
      </c>
      <c r="C257" s="275" t="s">
        <v>36</v>
      </c>
      <c r="D257" s="276" t="s">
        <v>98</v>
      </c>
      <c r="E257" s="277">
        <v>60</v>
      </c>
      <c r="F257" s="276" t="s">
        <v>98</v>
      </c>
      <c r="G257" s="277">
        <v>260</v>
      </c>
      <c r="H257" s="276" t="s">
        <v>98</v>
      </c>
      <c r="I257" s="277">
        <v>260</v>
      </c>
      <c r="J257" s="278" t="s">
        <v>98</v>
      </c>
      <c r="K257" s="279" t="s">
        <v>133</v>
      </c>
      <c r="L257" s="280"/>
    </row>
    <row r="258" spans="2:12">
      <c r="B258" s="274" t="s">
        <v>569</v>
      </c>
      <c r="C258" s="275" t="s">
        <v>570</v>
      </c>
      <c r="D258" s="276">
        <v>2E-3</v>
      </c>
      <c r="E258" s="277" t="s">
        <v>98</v>
      </c>
      <c r="F258" s="276">
        <v>2.1000000000000001E-2</v>
      </c>
      <c r="G258" s="277" t="s">
        <v>98</v>
      </c>
      <c r="H258" s="276">
        <v>4.1000000000000002E-2</v>
      </c>
      <c r="I258" s="277" t="s">
        <v>98</v>
      </c>
      <c r="J258" s="278" t="s">
        <v>98</v>
      </c>
      <c r="K258" s="279" t="s">
        <v>98</v>
      </c>
      <c r="L258" s="280"/>
    </row>
    <row r="259" spans="2:12">
      <c r="B259" s="274" t="s">
        <v>571</v>
      </c>
      <c r="C259" s="275" t="s">
        <v>572</v>
      </c>
      <c r="D259" s="276" t="s">
        <v>98</v>
      </c>
      <c r="E259" s="277">
        <v>0.1</v>
      </c>
      <c r="F259" s="276" t="s">
        <v>98</v>
      </c>
      <c r="G259" s="277">
        <v>0.44</v>
      </c>
      <c r="H259" s="276" t="s">
        <v>98</v>
      </c>
      <c r="I259" s="277">
        <v>0.44</v>
      </c>
      <c r="J259" s="278">
        <v>0.8</v>
      </c>
      <c r="K259" s="279" t="s">
        <v>133</v>
      </c>
      <c r="L259" s="280"/>
    </row>
    <row r="260" spans="2:12">
      <c r="B260" s="274" t="s">
        <v>573</v>
      </c>
      <c r="C260" s="275" t="s">
        <v>574</v>
      </c>
      <c r="D260" s="276">
        <v>1.2E-4</v>
      </c>
      <c r="E260" s="277">
        <v>7.0000000000000001E-3</v>
      </c>
      <c r="F260" s="276">
        <v>3.0999999999999999E-3</v>
      </c>
      <c r="G260" s="277">
        <v>3.1E-2</v>
      </c>
      <c r="H260" s="276">
        <v>1.4E-3</v>
      </c>
      <c r="I260" s="277">
        <v>3.1E-2</v>
      </c>
      <c r="J260" s="278">
        <v>30</v>
      </c>
      <c r="K260" s="279" t="s">
        <v>133</v>
      </c>
      <c r="L260" s="280"/>
    </row>
    <row r="261" spans="2:12">
      <c r="B261" s="274" t="s">
        <v>575</v>
      </c>
      <c r="C261" s="275" t="s">
        <v>576</v>
      </c>
      <c r="D261" s="276" t="s">
        <v>98</v>
      </c>
      <c r="E261" s="277">
        <v>200</v>
      </c>
      <c r="F261" s="276" t="s">
        <v>98</v>
      </c>
      <c r="G261" s="277">
        <v>880</v>
      </c>
      <c r="H261" s="276" t="s">
        <v>98</v>
      </c>
      <c r="I261" s="277">
        <v>880</v>
      </c>
      <c r="J261" s="278">
        <v>200</v>
      </c>
      <c r="K261" s="279" t="s">
        <v>133</v>
      </c>
      <c r="L261" s="280"/>
    </row>
    <row r="262" spans="2:12">
      <c r="B262" s="274" t="s">
        <v>577</v>
      </c>
      <c r="C262" s="275" t="s">
        <v>578</v>
      </c>
      <c r="D262" s="276" t="s">
        <v>98</v>
      </c>
      <c r="E262" s="277">
        <v>3</v>
      </c>
      <c r="F262" s="276" t="s">
        <v>98</v>
      </c>
      <c r="G262" s="277">
        <v>13</v>
      </c>
      <c r="H262" s="276" t="s">
        <v>98</v>
      </c>
      <c r="I262" s="277">
        <v>13</v>
      </c>
      <c r="J262" s="278" t="s">
        <v>98</v>
      </c>
      <c r="K262" s="279" t="s">
        <v>142</v>
      </c>
      <c r="L262" s="280"/>
    </row>
    <row r="263" spans="2:12">
      <c r="B263" s="274" t="s">
        <v>85</v>
      </c>
      <c r="C263" s="275" t="s">
        <v>86</v>
      </c>
      <c r="D263" s="276">
        <v>0.11</v>
      </c>
      <c r="E263" s="277">
        <v>100</v>
      </c>
      <c r="F263" s="276">
        <v>0.22</v>
      </c>
      <c r="G263" s="277">
        <v>440</v>
      </c>
      <c r="H263" s="276">
        <v>2.7</v>
      </c>
      <c r="I263" s="277">
        <v>440</v>
      </c>
      <c r="J263" s="278">
        <v>1300</v>
      </c>
      <c r="K263" s="279" t="s">
        <v>133</v>
      </c>
      <c r="L263" s="280"/>
    </row>
    <row r="264" spans="2:12">
      <c r="B264" s="274" t="s">
        <v>579</v>
      </c>
      <c r="C264" s="275" t="s">
        <v>580</v>
      </c>
      <c r="D264" s="276" t="s">
        <v>98</v>
      </c>
      <c r="E264" s="277">
        <v>200</v>
      </c>
      <c r="F264" s="276" t="s">
        <v>98</v>
      </c>
      <c r="G264" s="277">
        <v>880</v>
      </c>
      <c r="H264" s="276" t="s">
        <v>98</v>
      </c>
      <c r="I264" s="277">
        <v>880</v>
      </c>
      <c r="J264" s="278">
        <v>200</v>
      </c>
      <c r="K264" s="279" t="s">
        <v>133</v>
      </c>
      <c r="L264" s="280"/>
    </row>
    <row r="265" spans="2:12" ht="29.25">
      <c r="B265" s="274" t="s">
        <v>37</v>
      </c>
      <c r="C265" s="275" t="s">
        <v>38</v>
      </c>
      <c r="D265" s="276" t="s">
        <v>98</v>
      </c>
      <c r="E265" s="277">
        <v>220</v>
      </c>
      <c r="F265" s="276" t="s">
        <v>98</v>
      </c>
      <c r="G265" s="277">
        <v>970</v>
      </c>
      <c r="H265" s="276" t="s">
        <v>98</v>
      </c>
      <c r="I265" s="277">
        <v>970</v>
      </c>
      <c r="J265" s="278">
        <v>8700</v>
      </c>
      <c r="K265" s="279" t="s">
        <v>133</v>
      </c>
      <c r="L265" s="280"/>
    </row>
  </sheetData>
  <autoFilter ref="B4:L265" xr:uid="{00000000-0001-0000-0400-000000000000}"/>
  <mergeCells count="1">
    <mergeCell ref="B2:K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CDEE-9ED1-4AB7-BED4-5F77AC305F58}">
  <sheetPr>
    <tabColor theme="5" tint="0.79998168889431442"/>
    <pageSetUpPr fitToPage="1"/>
  </sheetPr>
  <dimension ref="B3:L404"/>
  <sheetViews>
    <sheetView zoomScaleNormal="100" workbookViewId="0">
      <pane xSplit="3" ySplit="7" topLeftCell="D8" activePane="bottomRight" state="frozen"/>
      <selection pane="topRight" activeCell="N1" sqref="N1"/>
      <selection pane="bottomLeft" activeCell="A3" sqref="A3"/>
      <selection pane="bottomRight" activeCell="C7" sqref="C7"/>
    </sheetView>
  </sheetViews>
  <sheetFormatPr defaultColWidth="11.5703125" defaultRowHeight="12" customHeight="1"/>
  <cols>
    <col min="1" max="1" width="2.28515625" style="93" customWidth="1"/>
    <col min="2" max="2" width="18" style="93" customWidth="1"/>
    <col min="3" max="3" width="47" style="93" customWidth="1"/>
    <col min="4" max="4" width="17.28515625" style="93" customWidth="1"/>
    <col min="5" max="5" width="18.140625" style="93" customWidth="1"/>
    <col min="6" max="6" width="6.28515625" style="93" hidden="1" customWidth="1"/>
    <col min="7" max="7" width="19.7109375" style="93" hidden="1" customWidth="1"/>
    <col min="8" max="8" width="51.7109375" style="93" hidden="1" customWidth="1"/>
    <col min="9" max="9" width="16.28515625" style="93" customWidth="1"/>
    <col min="10" max="10" width="18" style="93" customWidth="1"/>
    <col min="11" max="11" width="10.140625" style="93" customWidth="1"/>
    <col min="12" max="12" width="11.5703125" style="211"/>
    <col min="13" max="16384" width="11.5703125" style="93"/>
  </cols>
  <sheetData>
    <row r="3" spans="2:12" ht="19.5">
      <c r="C3" s="285" t="s">
        <v>1199</v>
      </c>
    </row>
    <row r="6" spans="2:12" ht="16.149999999999999" customHeight="1">
      <c r="B6" s="214"/>
      <c r="C6" s="213"/>
      <c r="D6" s="214"/>
      <c r="E6" s="214"/>
    </row>
    <row r="7" spans="2:12" ht="60">
      <c r="B7" s="286" t="s">
        <v>609</v>
      </c>
      <c r="C7" s="286" t="s">
        <v>129</v>
      </c>
      <c r="D7" s="286" t="s">
        <v>1186</v>
      </c>
      <c r="E7" s="286" t="s">
        <v>1184</v>
      </c>
      <c r="F7" s="284"/>
      <c r="G7" s="286" t="s">
        <v>609</v>
      </c>
      <c r="H7" s="286" t="s">
        <v>129</v>
      </c>
      <c r="I7" s="286" t="s">
        <v>1187</v>
      </c>
      <c r="J7" s="286" t="s">
        <v>1185</v>
      </c>
      <c r="K7" s="286" t="s">
        <v>1188</v>
      </c>
      <c r="L7" s="212"/>
    </row>
    <row r="8" spans="2:12" ht="13.9" customHeight="1">
      <c r="B8" s="287" t="s">
        <v>131</v>
      </c>
      <c r="C8" s="287" t="s">
        <v>132</v>
      </c>
      <c r="D8" s="288">
        <v>1.28</v>
      </c>
      <c r="E8" s="288">
        <v>9.39</v>
      </c>
      <c r="F8" s="289"/>
      <c r="G8" s="287" t="s">
        <v>131</v>
      </c>
      <c r="H8" s="287" t="s">
        <v>132</v>
      </c>
      <c r="I8" s="288">
        <v>5.57</v>
      </c>
      <c r="J8" s="288">
        <v>39.4</v>
      </c>
      <c r="K8" s="290"/>
    </row>
    <row r="9" spans="2:12" ht="13.9" customHeight="1">
      <c r="B9" s="287" t="s">
        <v>611</v>
      </c>
      <c r="C9" s="287" t="s">
        <v>610</v>
      </c>
      <c r="D9" s="288" t="s">
        <v>1127</v>
      </c>
      <c r="E9" s="288">
        <v>2.09</v>
      </c>
      <c r="F9" s="289"/>
      <c r="G9" s="287" t="s">
        <v>611</v>
      </c>
      <c r="H9" s="287" t="s">
        <v>610</v>
      </c>
      <c r="I9" s="288" t="s">
        <v>1127</v>
      </c>
      <c r="J9" s="288">
        <v>8.76</v>
      </c>
      <c r="K9" s="290"/>
    </row>
    <row r="10" spans="2:12" ht="13.9" customHeight="1">
      <c r="B10" s="287" t="s">
        <v>138</v>
      </c>
      <c r="C10" s="287" t="s">
        <v>139</v>
      </c>
      <c r="D10" s="288" t="s">
        <v>1127</v>
      </c>
      <c r="E10" s="288">
        <v>62.6</v>
      </c>
      <c r="F10" s="289"/>
      <c r="G10" s="287" t="s">
        <v>138</v>
      </c>
      <c r="H10" s="287" t="s">
        <v>139</v>
      </c>
      <c r="I10" s="288" t="s">
        <v>1127</v>
      </c>
      <c r="J10" s="288">
        <v>263</v>
      </c>
      <c r="K10" s="290"/>
    </row>
    <row r="11" spans="2:12" ht="13.9" customHeight="1">
      <c r="B11" s="287" t="s">
        <v>613</v>
      </c>
      <c r="C11" s="287" t="s">
        <v>612</v>
      </c>
      <c r="D11" s="288">
        <v>2.16E-3</v>
      </c>
      <c r="E11" s="288" t="s">
        <v>1127</v>
      </c>
      <c r="F11" s="289"/>
      <c r="G11" s="287" t="s">
        <v>613</v>
      </c>
      <c r="H11" s="287" t="s">
        <v>612</v>
      </c>
      <c r="I11" s="288">
        <v>9.4299999999999991E-3</v>
      </c>
      <c r="J11" s="288" t="s">
        <v>1127</v>
      </c>
      <c r="K11" s="290"/>
    </row>
    <row r="12" spans="2:12" ht="13.9" customHeight="1">
      <c r="B12" s="287" t="s">
        <v>140</v>
      </c>
      <c r="C12" s="287" t="s">
        <v>141</v>
      </c>
      <c r="D12" s="288" t="s">
        <v>1127</v>
      </c>
      <c r="E12" s="288">
        <v>2.0899999999999998E-2</v>
      </c>
      <c r="F12" s="289"/>
      <c r="G12" s="287" t="s">
        <v>140</v>
      </c>
      <c r="H12" s="287" t="s">
        <v>141</v>
      </c>
      <c r="I12" s="288" t="s">
        <v>1127</v>
      </c>
      <c r="J12" s="288">
        <v>8.7599999999999997E-2</v>
      </c>
      <c r="K12" s="290"/>
    </row>
    <row r="13" spans="2:12" ht="13.9" customHeight="1">
      <c r="B13" s="287" t="s">
        <v>143</v>
      </c>
      <c r="C13" s="287" t="s">
        <v>144</v>
      </c>
      <c r="D13" s="288">
        <v>1.01E-2</v>
      </c>
      <c r="E13" s="288">
        <v>6.26</v>
      </c>
      <c r="F13" s="289"/>
      <c r="G13" s="287" t="s">
        <v>143</v>
      </c>
      <c r="H13" s="287" t="s">
        <v>144</v>
      </c>
      <c r="I13" s="288">
        <v>0.123</v>
      </c>
      <c r="J13" s="288">
        <v>26.3</v>
      </c>
      <c r="K13" s="290"/>
    </row>
    <row r="14" spans="2:12" ht="13.9" customHeight="1">
      <c r="B14" s="287" t="s">
        <v>145</v>
      </c>
      <c r="C14" s="287" t="s">
        <v>614</v>
      </c>
      <c r="D14" s="288" t="s">
        <v>1127</v>
      </c>
      <c r="E14" s="288">
        <v>0.20899999999999999</v>
      </c>
      <c r="F14" s="289"/>
      <c r="G14" s="287" t="s">
        <v>145</v>
      </c>
      <c r="H14" s="287" t="s">
        <v>614</v>
      </c>
      <c r="I14" s="288" t="s">
        <v>1127</v>
      </c>
      <c r="J14" s="288">
        <v>0.876</v>
      </c>
      <c r="K14" s="290"/>
    </row>
    <row r="15" spans="2:12" ht="13.9" customHeight="1">
      <c r="B15" s="287" t="s">
        <v>147</v>
      </c>
      <c r="C15" s="287" t="s">
        <v>148</v>
      </c>
      <c r="D15" s="288">
        <v>4.1300000000000003E-2</v>
      </c>
      <c r="E15" s="288">
        <v>2.09</v>
      </c>
      <c r="F15" s="289"/>
      <c r="G15" s="287" t="s">
        <v>147</v>
      </c>
      <c r="H15" s="287" t="s">
        <v>148</v>
      </c>
      <c r="I15" s="288">
        <v>0.18</v>
      </c>
      <c r="J15" s="288">
        <v>8.76</v>
      </c>
      <c r="K15" s="290"/>
    </row>
    <row r="16" spans="2:12" ht="13.9" customHeight="1">
      <c r="B16" s="287" t="s">
        <v>616</v>
      </c>
      <c r="C16" s="287" t="s">
        <v>615</v>
      </c>
      <c r="D16" s="288" t="s">
        <v>1127</v>
      </c>
      <c r="E16" s="288">
        <v>6.26</v>
      </c>
      <c r="F16" s="289"/>
      <c r="G16" s="287" t="s">
        <v>616</v>
      </c>
      <c r="H16" s="287" t="s">
        <v>615</v>
      </c>
      <c r="I16" s="288" t="s">
        <v>1127</v>
      </c>
      <c r="J16" s="288">
        <v>26.3</v>
      </c>
      <c r="K16" s="290"/>
    </row>
    <row r="17" spans="2:11" ht="13.9" customHeight="1">
      <c r="B17" s="287" t="s">
        <v>149</v>
      </c>
      <c r="C17" s="287" t="s">
        <v>150</v>
      </c>
      <c r="D17" s="288">
        <v>5.7300000000000005E-4</v>
      </c>
      <c r="E17" s="288" t="s">
        <v>1127</v>
      </c>
      <c r="F17" s="289"/>
      <c r="G17" s="287" t="s">
        <v>149</v>
      </c>
      <c r="H17" s="287" t="s">
        <v>150</v>
      </c>
      <c r="I17" s="288">
        <v>2.5000000000000001E-3</v>
      </c>
      <c r="J17" s="288" t="s">
        <v>1127</v>
      </c>
      <c r="K17" s="290"/>
    </row>
    <row r="18" spans="2:11" ht="13.9" customHeight="1">
      <c r="B18" s="287" t="s">
        <v>618</v>
      </c>
      <c r="C18" s="287" t="s">
        <v>617</v>
      </c>
      <c r="D18" s="288" t="s">
        <v>1127</v>
      </c>
      <c r="E18" s="288">
        <v>0.104</v>
      </c>
      <c r="F18" s="289"/>
      <c r="G18" s="287" t="s">
        <v>618</v>
      </c>
      <c r="H18" s="287" t="s">
        <v>617</v>
      </c>
      <c r="I18" s="288" t="s">
        <v>1127</v>
      </c>
      <c r="J18" s="288">
        <v>0.438</v>
      </c>
      <c r="K18" s="290"/>
    </row>
    <row r="19" spans="2:11" ht="13.9" customHeight="1">
      <c r="B19" s="287" t="s">
        <v>151</v>
      </c>
      <c r="C19" s="287" t="s">
        <v>619</v>
      </c>
      <c r="D19" s="288">
        <v>0.46800000000000003</v>
      </c>
      <c r="E19" s="288">
        <v>1.04</v>
      </c>
      <c r="F19" s="289"/>
      <c r="G19" s="287" t="s">
        <v>151</v>
      </c>
      <c r="H19" s="287" t="s">
        <v>619</v>
      </c>
      <c r="I19" s="288">
        <v>2.04</v>
      </c>
      <c r="J19" s="288">
        <v>4.38</v>
      </c>
      <c r="K19" s="290"/>
    </row>
    <row r="20" spans="2:11" ht="13.9" customHeight="1">
      <c r="B20" s="287" t="s">
        <v>153</v>
      </c>
      <c r="C20" s="287" t="s">
        <v>620</v>
      </c>
      <c r="D20" s="288" t="s">
        <v>1127</v>
      </c>
      <c r="E20" s="288">
        <v>5.21</v>
      </c>
      <c r="F20" s="289"/>
      <c r="G20" s="287" t="s">
        <v>153</v>
      </c>
      <c r="H20" s="287" t="s">
        <v>620</v>
      </c>
      <c r="I20" s="288" t="s">
        <v>1127</v>
      </c>
      <c r="J20" s="288">
        <v>21.9</v>
      </c>
      <c r="K20" s="290"/>
    </row>
    <row r="21" spans="2:11" ht="13.9" customHeight="1">
      <c r="B21" s="287" t="s">
        <v>623</v>
      </c>
      <c r="C21" s="287" t="s">
        <v>622</v>
      </c>
      <c r="D21" s="288">
        <v>4.6799999999999999E-4</v>
      </c>
      <c r="E21" s="288" t="s">
        <v>1127</v>
      </c>
      <c r="F21" s="289"/>
      <c r="G21" s="287" t="s">
        <v>623</v>
      </c>
      <c r="H21" s="287" t="s">
        <v>622</v>
      </c>
      <c r="I21" s="288">
        <v>2.0400000000000001E-3</v>
      </c>
      <c r="J21" s="288" t="s">
        <v>1127</v>
      </c>
      <c r="K21" s="290"/>
    </row>
    <row r="22" spans="2:11" ht="13.9" customHeight="1">
      <c r="B22" s="287" t="s">
        <v>155</v>
      </c>
      <c r="C22" s="287" t="s">
        <v>156</v>
      </c>
      <c r="D22" s="288" t="s">
        <v>1127</v>
      </c>
      <c r="E22" s="288">
        <v>521</v>
      </c>
      <c r="F22" s="289"/>
      <c r="G22" s="287" t="s">
        <v>155</v>
      </c>
      <c r="H22" s="287" t="s">
        <v>156</v>
      </c>
      <c r="I22" s="288" t="s">
        <v>1127</v>
      </c>
      <c r="J22" s="288">
        <v>2190</v>
      </c>
      <c r="K22" s="290"/>
    </row>
    <row r="23" spans="2:11" ht="13.9" customHeight="1">
      <c r="B23" s="287" t="s">
        <v>625</v>
      </c>
      <c r="C23" s="287" t="s">
        <v>624</v>
      </c>
      <c r="D23" s="288" t="s">
        <v>1127</v>
      </c>
      <c r="E23" s="288">
        <v>3.13</v>
      </c>
      <c r="F23" s="289"/>
      <c r="G23" s="287" t="s">
        <v>625</v>
      </c>
      <c r="H23" s="287" t="s">
        <v>624</v>
      </c>
      <c r="I23" s="288" t="s">
        <v>1127</v>
      </c>
      <c r="J23" s="288">
        <v>13.1</v>
      </c>
      <c r="K23" s="290"/>
    </row>
    <row r="24" spans="2:11" ht="13.9" customHeight="1">
      <c r="B24" s="287" t="s">
        <v>157</v>
      </c>
      <c r="C24" s="287" t="s">
        <v>158</v>
      </c>
      <c r="D24" s="288">
        <v>1.75</v>
      </c>
      <c r="E24" s="288">
        <v>1.04</v>
      </c>
      <c r="F24" s="289"/>
      <c r="G24" s="287" t="s">
        <v>157</v>
      </c>
      <c r="H24" s="287" t="s">
        <v>158</v>
      </c>
      <c r="I24" s="288">
        <v>7.67</v>
      </c>
      <c r="J24" s="288">
        <v>4.38</v>
      </c>
      <c r="K24" s="290"/>
    </row>
    <row r="25" spans="2:11" ht="13.9" customHeight="1">
      <c r="B25" s="287" t="s">
        <v>159</v>
      </c>
      <c r="C25" s="287" t="s">
        <v>626</v>
      </c>
      <c r="D25" s="288" t="s">
        <v>1127</v>
      </c>
      <c r="E25" s="288">
        <v>0.313</v>
      </c>
      <c r="F25" s="289"/>
      <c r="G25" s="287" t="s">
        <v>159</v>
      </c>
      <c r="H25" s="287" t="s">
        <v>626</v>
      </c>
      <c r="I25" s="288" t="s">
        <v>1127</v>
      </c>
      <c r="J25" s="288">
        <v>1.31</v>
      </c>
      <c r="K25" s="290"/>
    </row>
    <row r="26" spans="2:11" ht="13.9" customHeight="1">
      <c r="B26" s="287" t="s">
        <v>628</v>
      </c>
      <c r="C26" s="287" t="s">
        <v>627</v>
      </c>
      <c r="D26" s="288" t="s">
        <v>1127</v>
      </c>
      <c r="E26" s="288">
        <v>0.20899999999999999</v>
      </c>
      <c r="F26" s="289"/>
      <c r="G26" s="287" t="s">
        <v>628</v>
      </c>
      <c r="H26" s="287" t="s">
        <v>627</v>
      </c>
      <c r="I26" s="288" t="s">
        <v>1127</v>
      </c>
      <c r="J26" s="288">
        <v>0.876</v>
      </c>
      <c r="K26" s="290"/>
    </row>
    <row r="27" spans="2:11" ht="13.9" customHeight="1">
      <c r="B27" s="287" t="s">
        <v>630</v>
      </c>
      <c r="C27" s="287" t="s">
        <v>629</v>
      </c>
      <c r="D27" s="288">
        <v>0.14000000000000001</v>
      </c>
      <c r="E27" s="288" t="s">
        <v>1127</v>
      </c>
      <c r="F27" s="289"/>
      <c r="G27" s="287" t="s">
        <v>630</v>
      </c>
      <c r="H27" s="287" t="s">
        <v>629</v>
      </c>
      <c r="I27" s="288">
        <v>0.61299999999999999</v>
      </c>
      <c r="J27" s="288" t="s">
        <v>1127</v>
      </c>
      <c r="K27" s="290"/>
    </row>
    <row r="28" spans="2:11" ht="13.9" customHeight="1">
      <c r="B28" s="287" t="s">
        <v>632</v>
      </c>
      <c r="C28" s="287" t="s">
        <v>631</v>
      </c>
      <c r="D28" s="288">
        <v>4.9100000000000003E-3</v>
      </c>
      <c r="E28" s="288" t="s">
        <v>1127</v>
      </c>
      <c r="F28" s="289"/>
      <c r="G28" s="287" t="s">
        <v>632</v>
      </c>
      <c r="H28" s="287" t="s">
        <v>631</v>
      </c>
      <c r="I28" s="288">
        <v>2.1499999999999998E-2</v>
      </c>
      <c r="J28" s="288" t="s">
        <v>1127</v>
      </c>
      <c r="K28" s="290"/>
    </row>
    <row r="29" spans="2:11" ht="13.9" customHeight="1">
      <c r="B29" s="287" t="s">
        <v>634</v>
      </c>
      <c r="C29" s="287" t="s">
        <v>633</v>
      </c>
      <c r="D29" s="288">
        <v>4.9100000000000003E-3</v>
      </c>
      <c r="E29" s="288" t="s">
        <v>1127</v>
      </c>
      <c r="F29" s="289"/>
      <c r="G29" s="287" t="s">
        <v>634</v>
      </c>
      <c r="H29" s="287" t="s">
        <v>633</v>
      </c>
      <c r="I29" s="288">
        <v>2.1499999999999998E-2</v>
      </c>
      <c r="J29" s="288" t="s">
        <v>1127</v>
      </c>
      <c r="K29" s="290"/>
    </row>
    <row r="30" spans="2:11" ht="13.9" customHeight="1">
      <c r="B30" s="287" t="s">
        <v>636</v>
      </c>
      <c r="C30" s="287" t="s">
        <v>635</v>
      </c>
      <c r="D30" s="288">
        <v>4.9100000000000003E-3</v>
      </c>
      <c r="E30" s="288" t="s">
        <v>1127</v>
      </c>
      <c r="F30" s="289"/>
      <c r="G30" s="287" t="s">
        <v>636</v>
      </c>
      <c r="H30" s="287" t="s">
        <v>635</v>
      </c>
      <c r="I30" s="288">
        <v>2.1499999999999998E-2</v>
      </c>
      <c r="J30" s="288" t="s">
        <v>1127</v>
      </c>
      <c r="K30" s="290"/>
    </row>
    <row r="31" spans="2:11" ht="13.9" customHeight="1">
      <c r="B31" s="287" t="s">
        <v>638</v>
      </c>
      <c r="C31" s="287" t="s">
        <v>637</v>
      </c>
      <c r="D31" s="288">
        <v>4.9100000000000003E-3</v>
      </c>
      <c r="E31" s="288" t="s">
        <v>1127</v>
      </c>
      <c r="F31" s="289"/>
      <c r="G31" s="287" t="s">
        <v>638</v>
      </c>
      <c r="H31" s="287" t="s">
        <v>637</v>
      </c>
      <c r="I31" s="288">
        <v>2.1499999999999998E-2</v>
      </c>
      <c r="J31" s="288" t="s">
        <v>1127</v>
      </c>
      <c r="K31" s="290"/>
    </row>
    <row r="32" spans="2:11" ht="13.9" customHeight="1">
      <c r="B32" s="287" t="s">
        <v>640</v>
      </c>
      <c r="C32" s="287" t="s">
        <v>639</v>
      </c>
      <c r="D32" s="288">
        <v>4.9100000000000003E-3</v>
      </c>
      <c r="E32" s="288" t="s">
        <v>1127</v>
      </c>
      <c r="F32" s="289"/>
      <c r="G32" s="287" t="s">
        <v>640</v>
      </c>
      <c r="H32" s="287" t="s">
        <v>639</v>
      </c>
      <c r="I32" s="288">
        <v>2.1499999999999998E-2</v>
      </c>
      <c r="J32" s="288" t="s">
        <v>1127</v>
      </c>
      <c r="K32" s="290"/>
    </row>
    <row r="33" spans="2:11" ht="13.9" customHeight="1">
      <c r="B33" s="287" t="s">
        <v>642</v>
      </c>
      <c r="C33" s="287" t="s">
        <v>641</v>
      </c>
      <c r="D33" s="288">
        <v>4.9100000000000003E-3</v>
      </c>
      <c r="E33" s="288" t="s">
        <v>1127</v>
      </c>
      <c r="F33" s="289"/>
      <c r="G33" s="287" t="s">
        <v>642</v>
      </c>
      <c r="H33" s="287" t="s">
        <v>641</v>
      </c>
      <c r="I33" s="288">
        <v>2.1499999999999998E-2</v>
      </c>
      <c r="J33" s="288" t="s">
        <v>1127</v>
      </c>
      <c r="K33" s="290"/>
    </row>
    <row r="34" spans="2:11" ht="13.9" customHeight="1">
      <c r="B34" s="287" t="s">
        <v>163</v>
      </c>
      <c r="C34" s="287" t="s">
        <v>643</v>
      </c>
      <c r="D34" s="288">
        <v>6.5300000000000004E-4</v>
      </c>
      <c r="E34" s="288">
        <v>1.5599999999999999E-2</v>
      </c>
      <c r="F34" s="289"/>
      <c r="G34" s="287" t="s">
        <v>163</v>
      </c>
      <c r="H34" s="287" t="s">
        <v>643</v>
      </c>
      <c r="I34" s="288">
        <v>2.8500000000000001E-3</v>
      </c>
      <c r="J34" s="288">
        <v>6.5699999999999995E-2</v>
      </c>
      <c r="K34" s="290"/>
    </row>
    <row r="35" spans="2:11" ht="13.9" customHeight="1">
      <c r="B35" s="287" t="s">
        <v>165</v>
      </c>
      <c r="C35" s="287" t="s">
        <v>166</v>
      </c>
      <c r="D35" s="288" t="s">
        <v>1127</v>
      </c>
      <c r="E35" s="288">
        <v>5.21E-2</v>
      </c>
      <c r="F35" s="289"/>
      <c r="G35" s="287" t="s">
        <v>165</v>
      </c>
      <c r="H35" s="287" t="s">
        <v>166</v>
      </c>
      <c r="I35" s="288" t="s">
        <v>1127</v>
      </c>
      <c r="J35" s="288">
        <v>0.219</v>
      </c>
      <c r="K35" s="290"/>
    </row>
    <row r="36" spans="2:11" ht="13.9" customHeight="1">
      <c r="B36" s="287" t="s">
        <v>645</v>
      </c>
      <c r="C36" s="287" t="s">
        <v>644</v>
      </c>
      <c r="D36" s="288">
        <v>1.12E-2</v>
      </c>
      <c r="E36" s="288" t="s">
        <v>1127</v>
      </c>
      <c r="F36" s="289"/>
      <c r="G36" s="287" t="s">
        <v>645</v>
      </c>
      <c r="H36" s="287" t="s">
        <v>644</v>
      </c>
      <c r="I36" s="288">
        <v>4.9099999999999998E-2</v>
      </c>
      <c r="J36" s="288" t="s">
        <v>1127</v>
      </c>
      <c r="K36" s="290"/>
    </row>
    <row r="37" spans="2:11" ht="13.9" customHeight="1">
      <c r="B37" s="287" t="s">
        <v>647</v>
      </c>
      <c r="C37" s="287" t="s">
        <v>646</v>
      </c>
      <c r="D37" s="288" t="s">
        <v>1127</v>
      </c>
      <c r="E37" s="288">
        <v>10.4</v>
      </c>
      <c r="F37" s="289"/>
      <c r="G37" s="287" t="s">
        <v>647</v>
      </c>
      <c r="H37" s="287" t="s">
        <v>646</v>
      </c>
      <c r="I37" s="288" t="s">
        <v>1127</v>
      </c>
      <c r="J37" s="288">
        <v>43.8</v>
      </c>
      <c r="K37" s="290"/>
    </row>
    <row r="38" spans="2:11" ht="13.9" customHeight="1">
      <c r="B38" s="287" t="s">
        <v>169</v>
      </c>
      <c r="C38" s="287" t="s">
        <v>170</v>
      </c>
      <c r="D38" s="288">
        <v>9.06E-2</v>
      </c>
      <c r="E38" s="288" t="s">
        <v>1127</v>
      </c>
      <c r="F38" s="289"/>
      <c r="G38" s="287" t="s">
        <v>169</v>
      </c>
      <c r="H38" s="287" t="s">
        <v>170</v>
      </c>
      <c r="I38" s="288">
        <v>0.39600000000000002</v>
      </c>
      <c r="J38" s="288" t="s">
        <v>1127</v>
      </c>
      <c r="K38" s="290"/>
    </row>
    <row r="39" spans="2:11" ht="13.9" customHeight="1">
      <c r="B39" s="287" t="s">
        <v>649</v>
      </c>
      <c r="C39" s="287" t="s">
        <v>648</v>
      </c>
      <c r="D39" s="288" t="s">
        <v>1127</v>
      </c>
      <c r="E39" s="288">
        <v>7.3000000000000001E-3</v>
      </c>
      <c r="F39" s="289"/>
      <c r="G39" s="287" t="s">
        <v>649</v>
      </c>
      <c r="H39" s="287" t="s">
        <v>648</v>
      </c>
      <c r="I39" s="288" t="s">
        <v>1127</v>
      </c>
      <c r="J39" s="288">
        <v>3.0700000000000002E-2</v>
      </c>
      <c r="K39" s="290"/>
    </row>
    <row r="40" spans="2:11" ht="13.9" customHeight="1">
      <c r="B40" s="287" t="s">
        <v>651</v>
      </c>
      <c r="C40" s="287" t="s">
        <v>650</v>
      </c>
      <c r="D40" s="288" t="s">
        <v>1127</v>
      </c>
      <c r="E40" s="288">
        <v>0.52100000000000002</v>
      </c>
      <c r="F40" s="289"/>
      <c r="G40" s="287" t="s">
        <v>651</v>
      </c>
      <c r="H40" s="287" t="s">
        <v>650</v>
      </c>
      <c r="I40" s="288" t="s">
        <v>1127</v>
      </c>
      <c r="J40" s="288">
        <v>2.19</v>
      </c>
      <c r="K40" s="290"/>
    </row>
    <row r="41" spans="2:11" ht="13.9" customHeight="1">
      <c r="B41" s="287" t="s">
        <v>42</v>
      </c>
      <c r="C41" s="287" t="s">
        <v>43</v>
      </c>
      <c r="D41" s="288">
        <v>1.6899999999999998E-2</v>
      </c>
      <c r="E41" s="288" t="s">
        <v>1127</v>
      </c>
      <c r="F41" s="289"/>
      <c r="G41" s="287" t="s">
        <v>42</v>
      </c>
      <c r="H41" s="287" t="s">
        <v>43</v>
      </c>
      <c r="I41" s="288">
        <v>0.20399999999999999</v>
      </c>
      <c r="J41" s="288" t="s">
        <v>1127</v>
      </c>
      <c r="K41" s="290"/>
    </row>
    <row r="42" spans="2:11" ht="13.9" customHeight="1">
      <c r="B42" s="287" t="s">
        <v>20</v>
      </c>
      <c r="C42" s="287" t="s">
        <v>21</v>
      </c>
      <c r="D42" s="288">
        <v>0.36</v>
      </c>
      <c r="E42" s="288">
        <v>31.3</v>
      </c>
      <c r="F42" s="289"/>
      <c r="G42" s="287" t="s">
        <v>20</v>
      </c>
      <c r="H42" s="287" t="s">
        <v>21</v>
      </c>
      <c r="I42" s="288">
        <v>1.57</v>
      </c>
      <c r="J42" s="288">
        <v>131</v>
      </c>
      <c r="K42" s="290"/>
    </row>
    <row r="43" spans="2:11" ht="13.9" customHeight="1">
      <c r="B43" s="287" t="s">
        <v>1129</v>
      </c>
      <c r="C43" s="287" t="s">
        <v>1128</v>
      </c>
      <c r="D43" s="288" t="s">
        <v>1127</v>
      </c>
      <c r="E43" s="288">
        <v>4.17</v>
      </c>
      <c r="F43" s="289"/>
      <c r="G43" s="287" t="s">
        <v>1129</v>
      </c>
      <c r="H43" s="287" t="s">
        <v>1128</v>
      </c>
      <c r="I43" s="288" t="s">
        <v>1127</v>
      </c>
      <c r="J43" s="288">
        <v>17.5</v>
      </c>
      <c r="K43" s="290"/>
    </row>
    <row r="44" spans="2:11" ht="13.9" customHeight="1">
      <c r="B44" s="287" t="s">
        <v>171</v>
      </c>
      <c r="C44" s="287" t="s">
        <v>652</v>
      </c>
      <c r="D44" s="288">
        <v>1.5099999999999999E-5</v>
      </c>
      <c r="E44" s="288" t="s">
        <v>1127</v>
      </c>
      <c r="F44" s="289"/>
      <c r="G44" s="287" t="s">
        <v>171</v>
      </c>
      <c r="H44" s="287" t="s">
        <v>652</v>
      </c>
      <c r="I44" s="288">
        <v>1.83E-4</v>
      </c>
      <c r="J44" s="288" t="s">
        <v>1127</v>
      </c>
      <c r="K44" s="290"/>
    </row>
    <row r="45" spans="2:11" ht="13.9" customHeight="1">
      <c r="B45" s="287" t="s">
        <v>44</v>
      </c>
      <c r="C45" s="287" t="s">
        <v>45</v>
      </c>
      <c r="D45" s="288">
        <v>1.6900000000000001E-3</v>
      </c>
      <c r="E45" s="288">
        <v>2.0899999999999998E-3</v>
      </c>
      <c r="F45" s="289"/>
      <c r="G45" s="287" t="s">
        <v>44</v>
      </c>
      <c r="H45" s="287" t="s">
        <v>45</v>
      </c>
      <c r="I45" s="288">
        <v>2.0400000000000001E-2</v>
      </c>
      <c r="J45" s="288">
        <v>8.7600000000000004E-3</v>
      </c>
      <c r="K45" s="290"/>
    </row>
    <row r="46" spans="2:11" ht="13.9" customHeight="1">
      <c r="B46" s="287" t="s">
        <v>46</v>
      </c>
      <c r="C46" s="287" t="s">
        <v>47</v>
      </c>
      <c r="D46" s="288">
        <v>1.6899999999999998E-2</v>
      </c>
      <c r="E46" s="288" t="s">
        <v>1127</v>
      </c>
      <c r="F46" s="289"/>
      <c r="G46" s="287" t="s">
        <v>46</v>
      </c>
      <c r="H46" s="287" t="s">
        <v>47</v>
      </c>
      <c r="I46" s="288">
        <v>0.20399999999999999</v>
      </c>
      <c r="J46" s="288" t="s">
        <v>1127</v>
      </c>
      <c r="K46" s="290"/>
    </row>
    <row r="47" spans="2:11" ht="13.9" customHeight="1">
      <c r="B47" s="287" t="s">
        <v>653</v>
      </c>
      <c r="C47" s="287" t="s">
        <v>1130</v>
      </c>
      <c r="D47" s="288" t="s">
        <v>1127</v>
      </c>
      <c r="E47" s="288">
        <v>2.0899999999999998E-3</v>
      </c>
      <c r="F47" s="289"/>
      <c r="G47" s="287" t="s">
        <v>653</v>
      </c>
      <c r="H47" s="287" t="s">
        <v>1130</v>
      </c>
      <c r="I47" s="288" t="s">
        <v>1127</v>
      </c>
      <c r="J47" s="288">
        <v>8.7600000000000004E-3</v>
      </c>
      <c r="K47" s="290"/>
    </row>
    <row r="48" spans="2:11" ht="13.9" customHeight="1">
      <c r="B48" s="287" t="s">
        <v>52</v>
      </c>
      <c r="C48" s="287" t="s">
        <v>53</v>
      </c>
      <c r="D48" s="288">
        <v>2.5499999999999998E-2</v>
      </c>
      <c r="E48" s="288" t="s">
        <v>1127</v>
      </c>
      <c r="F48" s="289"/>
      <c r="G48" s="287" t="s">
        <v>52</v>
      </c>
      <c r="H48" s="287" t="s">
        <v>53</v>
      </c>
      <c r="I48" s="288">
        <v>0.111</v>
      </c>
      <c r="J48" s="288" t="s">
        <v>1127</v>
      </c>
      <c r="K48" s="290"/>
    </row>
    <row r="49" spans="2:11" ht="13.9" customHeight="1">
      <c r="B49" s="287" t="s">
        <v>54</v>
      </c>
      <c r="C49" s="287" t="s">
        <v>55</v>
      </c>
      <c r="D49" s="288">
        <v>0.16900000000000001</v>
      </c>
      <c r="E49" s="288" t="s">
        <v>1127</v>
      </c>
      <c r="F49" s="289"/>
      <c r="G49" s="287" t="s">
        <v>54</v>
      </c>
      <c r="H49" s="287" t="s">
        <v>55</v>
      </c>
      <c r="I49" s="288">
        <v>2.04</v>
      </c>
      <c r="J49" s="288" t="s">
        <v>1127</v>
      </c>
      <c r="K49" s="290"/>
    </row>
    <row r="50" spans="2:11" ht="13.9" customHeight="1">
      <c r="B50" s="287" t="s">
        <v>173</v>
      </c>
      <c r="C50" s="287" t="s">
        <v>654</v>
      </c>
      <c r="D50" s="288">
        <v>5.7299999999999997E-2</v>
      </c>
      <c r="E50" s="288">
        <v>1.04</v>
      </c>
      <c r="F50" s="289"/>
      <c r="G50" s="287" t="s">
        <v>173</v>
      </c>
      <c r="H50" s="287" t="s">
        <v>654</v>
      </c>
      <c r="I50" s="288">
        <v>0.25</v>
      </c>
      <c r="J50" s="288">
        <v>4.38</v>
      </c>
      <c r="K50" s="290"/>
    </row>
    <row r="51" spans="2:11" ht="13.9" customHeight="1">
      <c r="B51" s="287" t="s">
        <v>175</v>
      </c>
      <c r="C51" s="287" t="s">
        <v>176</v>
      </c>
      <c r="D51" s="288">
        <v>1.17E-3</v>
      </c>
      <c r="E51" s="288">
        <v>2.0899999999999998E-2</v>
      </c>
      <c r="F51" s="289"/>
      <c r="G51" s="287" t="s">
        <v>175</v>
      </c>
      <c r="H51" s="287" t="s">
        <v>176</v>
      </c>
      <c r="I51" s="288">
        <v>5.11E-3</v>
      </c>
      <c r="J51" s="288">
        <v>8.7599999999999997E-2</v>
      </c>
      <c r="K51" s="290"/>
    </row>
    <row r="52" spans="2:11" ht="13.9" customHeight="1">
      <c r="B52" s="287" t="s">
        <v>656</v>
      </c>
      <c r="C52" s="287" t="s">
        <v>655</v>
      </c>
      <c r="D52" s="288" t="s">
        <v>1127</v>
      </c>
      <c r="E52" s="288">
        <v>0.41699999999999998</v>
      </c>
      <c r="F52" s="289"/>
      <c r="G52" s="287" t="s">
        <v>656</v>
      </c>
      <c r="H52" s="287" t="s">
        <v>655</v>
      </c>
      <c r="I52" s="288" t="s">
        <v>1127</v>
      </c>
      <c r="J52" s="288">
        <v>1.75</v>
      </c>
      <c r="K52" s="290"/>
    </row>
    <row r="53" spans="2:11" ht="13.9" customHeight="1">
      <c r="B53" s="287" t="s">
        <v>177</v>
      </c>
      <c r="C53" s="287" t="s">
        <v>657</v>
      </c>
      <c r="D53" s="288">
        <v>8.5100000000000002E-3</v>
      </c>
      <c r="E53" s="288" t="s">
        <v>1127</v>
      </c>
      <c r="F53" s="289"/>
      <c r="G53" s="287" t="s">
        <v>177</v>
      </c>
      <c r="H53" s="287" t="s">
        <v>657</v>
      </c>
      <c r="I53" s="288">
        <v>3.7199999999999997E-2</v>
      </c>
      <c r="J53" s="288" t="s">
        <v>1127</v>
      </c>
      <c r="K53" s="290"/>
    </row>
    <row r="54" spans="2:11" ht="13.9" customHeight="1">
      <c r="B54" s="287" t="s">
        <v>181</v>
      </c>
      <c r="C54" s="287" t="s">
        <v>658</v>
      </c>
      <c r="D54" s="288">
        <v>1.17</v>
      </c>
      <c r="E54" s="288" t="s">
        <v>1127</v>
      </c>
      <c r="F54" s="289"/>
      <c r="G54" s="287" t="s">
        <v>181</v>
      </c>
      <c r="H54" s="287" t="s">
        <v>658</v>
      </c>
      <c r="I54" s="288">
        <v>5.1100000000000003</v>
      </c>
      <c r="J54" s="288" t="s">
        <v>1127</v>
      </c>
      <c r="K54" s="290"/>
    </row>
    <row r="55" spans="2:11" ht="13.9" customHeight="1">
      <c r="B55" s="287" t="s">
        <v>179</v>
      </c>
      <c r="C55" s="287" t="s">
        <v>659</v>
      </c>
      <c r="D55" s="288">
        <v>4.5300000000000003E-5</v>
      </c>
      <c r="E55" s="288" t="s">
        <v>1127</v>
      </c>
      <c r="F55" s="289"/>
      <c r="G55" s="287" t="s">
        <v>179</v>
      </c>
      <c r="H55" s="287" t="s">
        <v>659</v>
      </c>
      <c r="I55" s="288">
        <v>1.9799999999999999E-4</v>
      </c>
      <c r="J55" s="288" t="s">
        <v>1127</v>
      </c>
      <c r="K55" s="290"/>
    </row>
    <row r="56" spans="2:11" ht="13.9" customHeight="1">
      <c r="B56" s="287" t="s">
        <v>661</v>
      </c>
      <c r="C56" s="287" t="s">
        <v>660</v>
      </c>
      <c r="D56" s="288" t="s">
        <v>1127</v>
      </c>
      <c r="E56" s="288">
        <v>20.9</v>
      </c>
      <c r="F56" s="289"/>
      <c r="G56" s="287" t="s">
        <v>661</v>
      </c>
      <c r="H56" s="287" t="s">
        <v>660</v>
      </c>
      <c r="I56" s="288" t="s">
        <v>1127</v>
      </c>
      <c r="J56" s="288">
        <v>87.6</v>
      </c>
      <c r="K56" s="290"/>
    </row>
    <row r="57" spans="2:11" ht="13.9" customHeight="1">
      <c r="B57" s="287" t="s">
        <v>663</v>
      </c>
      <c r="C57" s="287" t="s">
        <v>662</v>
      </c>
      <c r="D57" s="288" t="s">
        <v>1127</v>
      </c>
      <c r="E57" s="288">
        <v>20.9</v>
      </c>
      <c r="F57" s="289"/>
      <c r="G57" s="287" t="s">
        <v>663</v>
      </c>
      <c r="H57" s="287" t="s">
        <v>662</v>
      </c>
      <c r="I57" s="288" t="s">
        <v>1127</v>
      </c>
      <c r="J57" s="288">
        <v>87.6</v>
      </c>
      <c r="K57" s="290"/>
    </row>
    <row r="58" spans="2:11" ht="13.9" customHeight="1">
      <c r="B58" s="287" t="s">
        <v>665</v>
      </c>
      <c r="C58" s="287" t="s">
        <v>664</v>
      </c>
      <c r="D58" s="288" t="s">
        <v>1127</v>
      </c>
      <c r="E58" s="288">
        <v>13.6</v>
      </c>
      <c r="F58" s="289"/>
      <c r="G58" s="287" t="s">
        <v>665</v>
      </c>
      <c r="H58" s="287" t="s">
        <v>664</v>
      </c>
      <c r="I58" s="288" t="s">
        <v>1127</v>
      </c>
      <c r="J58" s="288">
        <v>56.9</v>
      </c>
      <c r="K58" s="290"/>
    </row>
    <row r="59" spans="2:11" ht="13.9" customHeight="1">
      <c r="B59" s="287" t="s">
        <v>667</v>
      </c>
      <c r="C59" s="287" t="s">
        <v>666</v>
      </c>
      <c r="D59" s="288">
        <v>2.01E-2</v>
      </c>
      <c r="E59" s="288" t="s">
        <v>1127</v>
      </c>
      <c r="F59" s="289"/>
      <c r="G59" s="287" t="s">
        <v>667</v>
      </c>
      <c r="H59" s="287" t="s">
        <v>666</v>
      </c>
      <c r="I59" s="288">
        <v>8.7599999999999997E-2</v>
      </c>
      <c r="J59" s="288" t="s">
        <v>1127</v>
      </c>
      <c r="K59" s="290"/>
    </row>
    <row r="60" spans="2:11" ht="13.9" customHeight="1">
      <c r="B60" s="287" t="s">
        <v>669</v>
      </c>
      <c r="C60" s="287" t="s">
        <v>668</v>
      </c>
      <c r="D60" s="288" t="s">
        <v>1127</v>
      </c>
      <c r="E60" s="288">
        <v>6.2600000000000003E-2</v>
      </c>
      <c r="F60" s="289"/>
      <c r="G60" s="287" t="s">
        <v>669</v>
      </c>
      <c r="H60" s="287" t="s">
        <v>668</v>
      </c>
      <c r="I60" s="288" t="s">
        <v>1127</v>
      </c>
      <c r="J60" s="288">
        <v>0.26300000000000001</v>
      </c>
      <c r="K60" s="290"/>
    </row>
    <row r="61" spans="2:11" ht="13.9" customHeight="1">
      <c r="B61" s="287" t="s">
        <v>671</v>
      </c>
      <c r="C61" s="287" t="s">
        <v>670</v>
      </c>
      <c r="D61" s="288" t="s">
        <v>1127</v>
      </c>
      <c r="E61" s="288">
        <v>62.6</v>
      </c>
      <c r="F61" s="289"/>
      <c r="G61" s="287" t="s">
        <v>671</v>
      </c>
      <c r="H61" s="287" t="s">
        <v>670</v>
      </c>
      <c r="I61" s="288" t="s">
        <v>1127</v>
      </c>
      <c r="J61" s="288">
        <v>263</v>
      </c>
      <c r="K61" s="290"/>
    </row>
    <row r="62" spans="2:11" ht="13.9" customHeight="1">
      <c r="B62" s="287" t="s">
        <v>673</v>
      </c>
      <c r="C62" s="287" t="s">
        <v>672</v>
      </c>
      <c r="D62" s="288" t="s">
        <v>1127</v>
      </c>
      <c r="E62" s="288">
        <v>41.7</v>
      </c>
      <c r="F62" s="289"/>
      <c r="G62" s="287" t="s">
        <v>673</v>
      </c>
      <c r="H62" s="287" t="s">
        <v>672</v>
      </c>
      <c r="I62" s="288" t="s">
        <v>1127</v>
      </c>
      <c r="J62" s="288">
        <v>175</v>
      </c>
      <c r="K62" s="290"/>
    </row>
    <row r="63" spans="2:11" ht="13.9" customHeight="1">
      <c r="B63" s="287" t="s">
        <v>675</v>
      </c>
      <c r="C63" s="287" t="s">
        <v>674</v>
      </c>
      <c r="D63" s="288">
        <v>7.5899999999999995E-2</v>
      </c>
      <c r="E63" s="288" t="s">
        <v>1127</v>
      </c>
      <c r="F63" s="289"/>
      <c r="G63" s="287" t="s">
        <v>675</v>
      </c>
      <c r="H63" s="287" t="s">
        <v>674</v>
      </c>
      <c r="I63" s="288">
        <v>0.33100000000000002</v>
      </c>
      <c r="J63" s="288" t="s">
        <v>1127</v>
      </c>
      <c r="K63" s="290"/>
    </row>
    <row r="64" spans="2:11" ht="13.9" customHeight="1">
      <c r="B64" s="287" t="s">
        <v>183</v>
      </c>
      <c r="C64" s="287" t="s">
        <v>184</v>
      </c>
      <c r="D64" s="288">
        <v>2.5499999999999998</v>
      </c>
      <c r="E64" s="288" t="s">
        <v>1127</v>
      </c>
      <c r="F64" s="289"/>
      <c r="G64" s="287" t="s">
        <v>183</v>
      </c>
      <c r="H64" s="287" t="s">
        <v>184</v>
      </c>
      <c r="I64" s="288">
        <v>11.1</v>
      </c>
      <c r="J64" s="288" t="s">
        <v>1127</v>
      </c>
      <c r="K64" s="290"/>
    </row>
    <row r="65" spans="2:11" ht="13.9" customHeight="1">
      <c r="B65" s="287" t="s">
        <v>185</v>
      </c>
      <c r="C65" s="287" t="s">
        <v>676</v>
      </c>
      <c r="D65" s="288" t="s">
        <v>1127</v>
      </c>
      <c r="E65" s="288">
        <v>5.21</v>
      </c>
      <c r="F65" s="289"/>
      <c r="G65" s="287" t="s">
        <v>185</v>
      </c>
      <c r="H65" s="287" t="s">
        <v>676</v>
      </c>
      <c r="I65" s="288" t="s">
        <v>1127</v>
      </c>
      <c r="J65" s="288">
        <v>21.9</v>
      </c>
      <c r="K65" s="290"/>
    </row>
    <row r="66" spans="2:11" ht="13.9" customHeight="1">
      <c r="B66" s="287" t="s">
        <v>187</v>
      </c>
      <c r="C66" s="287" t="s">
        <v>677</v>
      </c>
      <c r="D66" s="288">
        <v>0.75900000000000001</v>
      </c>
      <c r="E66" s="288">
        <v>104</v>
      </c>
      <c r="F66" s="289"/>
      <c r="G66" s="287" t="s">
        <v>187</v>
      </c>
      <c r="H66" s="287" t="s">
        <v>677</v>
      </c>
      <c r="I66" s="288">
        <v>3.31</v>
      </c>
      <c r="J66" s="288">
        <v>438</v>
      </c>
      <c r="K66" s="290"/>
    </row>
    <row r="67" spans="2:11" ht="13.9" customHeight="1">
      <c r="B67" s="287" t="s">
        <v>22</v>
      </c>
      <c r="C67" s="287" t="s">
        <v>678</v>
      </c>
      <c r="D67" s="288">
        <v>9.3600000000000003E-2</v>
      </c>
      <c r="E67" s="288">
        <v>2.09</v>
      </c>
      <c r="F67" s="289"/>
      <c r="G67" s="287" t="s">
        <v>22</v>
      </c>
      <c r="H67" s="287" t="s">
        <v>678</v>
      </c>
      <c r="I67" s="288">
        <v>0.40899999999999997</v>
      </c>
      <c r="J67" s="288">
        <v>8.76</v>
      </c>
      <c r="K67" s="290"/>
    </row>
    <row r="68" spans="2:11" ht="13.9" customHeight="1">
      <c r="B68" s="287" t="s">
        <v>680</v>
      </c>
      <c r="C68" s="287" t="s">
        <v>679</v>
      </c>
      <c r="D68" s="288" t="s">
        <v>1127</v>
      </c>
      <c r="E68" s="288">
        <v>5210</v>
      </c>
      <c r="F68" s="289"/>
      <c r="G68" s="287" t="s">
        <v>680</v>
      </c>
      <c r="H68" s="287" t="s">
        <v>679</v>
      </c>
      <c r="I68" s="288" t="s">
        <v>1127</v>
      </c>
      <c r="J68" s="288">
        <v>21900</v>
      </c>
      <c r="K68" s="290"/>
    </row>
    <row r="69" spans="2:11" ht="13.9" customHeight="1">
      <c r="B69" s="287" t="s">
        <v>191</v>
      </c>
      <c r="C69" s="287" t="s">
        <v>681</v>
      </c>
      <c r="D69" s="288" t="s">
        <v>1127</v>
      </c>
      <c r="E69" s="288">
        <v>31300</v>
      </c>
      <c r="F69" s="289"/>
      <c r="G69" s="287" t="s">
        <v>191</v>
      </c>
      <c r="H69" s="287" t="s">
        <v>681</v>
      </c>
      <c r="I69" s="288" t="s">
        <v>1127</v>
      </c>
      <c r="J69" s="288">
        <v>131000</v>
      </c>
      <c r="K69" s="290"/>
    </row>
    <row r="70" spans="2:11" ht="13.9" customHeight="1">
      <c r="B70" s="287" t="s">
        <v>683</v>
      </c>
      <c r="C70" s="287" t="s">
        <v>682</v>
      </c>
      <c r="D70" s="288">
        <v>49.3</v>
      </c>
      <c r="E70" s="288" t="s">
        <v>1127</v>
      </c>
      <c r="F70" s="289"/>
      <c r="G70" s="287" t="s">
        <v>683</v>
      </c>
      <c r="H70" s="287" t="s">
        <v>682</v>
      </c>
      <c r="I70" s="288">
        <v>215</v>
      </c>
      <c r="J70" s="288" t="s">
        <v>1127</v>
      </c>
      <c r="K70" s="290"/>
    </row>
    <row r="71" spans="2:11" ht="13.9" customHeight="1">
      <c r="B71" s="287" t="s">
        <v>193</v>
      </c>
      <c r="C71" s="287" t="s">
        <v>684</v>
      </c>
      <c r="D71" s="288">
        <v>1.56E-3</v>
      </c>
      <c r="E71" s="288">
        <v>1.04E-2</v>
      </c>
      <c r="F71" s="289"/>
      <c r="G71" s="287" t="s">
        <v>193</v>
      </c>
      <c r="H71" s="287" t="s">
        <v>684</v>
      </c>
      <c r="I71" s="288">
        <v>6.8100000000000001E-3</v>
      </c>
      <c r="J71" s="288">
        <v>4.3799999999999999E-2</v>
      </c>
      <c r="K71" s="290"/>
    </row>
    <row r="72" spans="2:11" ht="13.9" customHeight="1">
      <c r="B72" s="287" t="s">
        <v>193</v>
      </c>
      <c r="C72" s="287" t="s">
        <v>685</v>
      </c>
      <c r="D72" s="288">
        <v>1.56E-3</v>
      </c>
      <c r="E72" s="288">
        <v>1.04E-2</v>
      </c>
      <c r="F72" s="289"/>
      <c r="G72" s="287" t="s">
        <v>193</v>
      </c>
      <c r="H72" s="287" t="s">
        <v>685</v>
      </c>
      <c r="I72" s="288">
        <v>6.8100000000000001E-3</v>
      </c>
      <c r="J72" s="288">
        <v>4.3799999999999999E-2</v>
      </c>
      <c r="K72" s="290"/>
    </row>
    <row r="73" spans="2:11" ht="13.9" customHeight="1">
      <c r="B73" s="287" t="s">
        <v>687</v>
      </c>
      <c r="C73" s="287" t="s">
        <v>686</v>
      </c>
      <c r="D73" s="288" t="s">
        <v>1127</v>
      </c>
      <c r="E73" s="288">
        <v>9.39</v>
      </c>
      <c r="F73" s="289"/>
      <c r="G73" s="287" t="s">
        <v>687</v>
      </c>
      <c r="H73" s="287" t="s">
        <v>686</v>
      </c>
      <c r="I73" s="288" t="s">
        <v>1127</v>
      </c>
      <c r="J73" s="288">
        <v>39.4</v>
      </c>
      <c r="K73" s="290"/>
    </row>
    <row r="74" spans="2:11" ht="13.9" customHeight="1">
      <c r="B74" s="287" t="s">
        <v>195</v>
      </c>
      <c r="C74" s="287" t="s">
        <v>196</v>
      </c>
      <c r="D74" s="288" t="s">
        <v>1127</v>
      </c>
      <c r="E74" s="288">
        <v>2.29</v>
      </c>
      <c r="F74" s="289"/>
      <c r="G74" s="287" t="s">
        <v>195</v>
      </c>
      <c r="H74" s="287" t="s">
        <v>196</v>
      </c>
      <c r="I74" s="288" t="s">
        <v>1127</v>
      </c>
      <c r="J74" s="288">
        <v>9.64</v>
      </c>
      <c r="K74" s="290"/>
    </row>
    <row r="75" spans="2:11" ht="13.9" customHeight="1">
      <c r="B75" s="287" t="s">
        <v>689</v>
      </c>
      <c r="C75" s="287" t="s">
        <v>688</v>
      </c>
      <c r="D75" s="288">
        <v>6.5299999999999997E-2</v>
      </c>
      <c r="E75" s="288" t="s">
        <v>1127</v>
      </c>
      <c r="F75" s="289"/>
      <c r="G75" s="287" t="s">
        <v>689</v>
      </c>
      <c r="H75" s="287" t="s">
        <v>688</v>
      </c>
      <c r="I75" s="288">
        <v>0.28499999999999998</v>
      </c>
      <c r="J75" s="288" t="s">
        <v>1127</v>
      </c>
      <c r="K75" s="290"/>
    </row>
    <row r="76" spans="2:11" ht="13.9" customHeight="1">
      <c r="B76" s="287" t="s">
        <v>691</v>
      </c>
      <c r="C76" s="287" t="s">
        <v>690</v>
      </c>
      <c r="D76" s="288">
        <v>4.25</v>
      </c>
      <c r="E76" s="288" t="s">
        <v>1127</v>
      </c>
      <c r="F76" s="289"/>
      <c r="G76" s="287" t="s">
        <v>691</v>
      </c>
      <c r="H76" s="287" t="s">
        <v>690</v>
      </c>
      <c r="I76" s="288">
        <v>18.600000000000001</v>
      </c>
      <c r="J76" s="288" t="s">
        <v>1127</v>
      </c>
      <c r="K76" s="290"/>
    </row>
    <row r="77" spans="2:11" ht="13.9" customHeight="1">
      <c r="B77" s="287" t="s">
        <v>197</v>
      </c>
      <c r="C77" s="287" t="s">
        <v>692</v>
      </c>
      <c r="D77" s="288" t="s">
        <v>1127</v>
      </c>
      <c r="E77" s="288">
        <v>730</v>
      </c>
      <c r="F77" s="289"/>
      <c r="G77" s="287" t="s">
        <v>197</v>
      </c>
      <c r="H77" s="287" t="s">
        <v>692</v>
      </c>
      <c r="I77" s="288" t="s">
        <v>1127</v>
      </c>
      <c r="J77" s="288">
        <v>3070</v>
      </c>
      <c r="K77" s="290"/>
    </row>
    <row r="78" spans="2:11" ht="13.9" customHeight="1">
      <c r="B78" s="287" t="s">
        <v>199</v>
      </c>
      <c r="C78" s="287" t="s">
        <v>693</v>
      </c>
      <c r="D78" s="288">
        <v>0.46800000000000003</v>
      </c>
      <c r="E78" s="288">
        <v>104</v>
      </c>
      <c r="F78" s="289"/>
      <c r="G78" s="287" t="s">
        <v>199</v>
      </c>
      <c r="H78" s="287" t="s">
        <v>693</v>
      </c>
      <c r="I78" s="288">
        <v>2.04</v>
      </c>
      <c r="J78" s="288">
        <v>438</v>
      </c>
      <c r="K78" s="290"/>
    </row>
    <row r="79" spans="2:11" ht="13.9" customHeight="1">
      <c r="B79" s="287" t="s">
        <v>201</v>
      </c>
      <c r="C79" s="287" t="s">
        <v>694</v>
      </c>
      <c r="D79" s="288" t="s">
        <v>1127</v>
      </c>
      <c r="E79" s="288">
        <v>104</v>
      </c>
      <c r="F79" s="289"/>
      <c r="G79" s="287" t="s">
        <v>201</v>
      </c>
      <c r="H79" s="287" t="s">
        <v>694</v>
      </c>
      <c r="I79" s="288" t="s">
        <v>1127</v>
      </c>
      <c r="J79" s="288">
        <v>438</v>
      </c>
      <c r="K79" s="290"/>
    </row>
    <row r="80" spans="2:11" ht="13.9" customHeight="1">
      <c r="B80" s="287" t="s">
        <v>696</v>
      </c>
      <c r="C80" s="287" t="s">
        <v>695</v>
      </c>
      <c r="D80" s="288" t="s">
        <v>1127</v>
      </c>
      <c r="E80" s="288">
        <v>0.93899999999999995</v>
      </c>
      <c r="F80" s="289"/>
      <c r="G80" s="287" t="s">
        <v>696</v>
      </c>
      <c r="H80" s="287" t="s">
        <v>695</v>
      </c>
      <c r="I80" s="288" t="s">
        <v>1127</v>
      </c>
      <c r="J80" s="288">
        <v>3.94</v>
      </c>
      <c r="K80" s="290"/>
    </row>
    <row r="81" spans="2:11" ht="13.9" customHeight="1">
      <c r="B81" s="287" t="s">
        <v>698</v>
      </c>
      <c r="C81" s="287" t="s">
        <v>697</v>
      </c>
      <c r="D81" s="288">
        <v>2.81E-2</v>
      </c>
      <c r="E81" s="288">
        <v>0.73</v>
      </c>
      <c r="F81" s="289"/>
      <c r="G81" s="287" t="s">
        <v>698</v>
      </c>
      <c r="H81" s="287" t="s">
        <v>697</v>
      </c>
      <c r="I81" s="288">
        <v>0.123</v>
      </c>
      <c r="J81" s="288">
        <v>3.07</v>
      </c>
      <c r="K81" s="290"/>
    </row>
    <row r="82" spans="2:11" ht="13.9" customHeight="1">
      <c r="B82" s="287" t="s">
        <v>700</v>
      </c>
      <c r="C82" s="287" t="s">
        <v>699</v>
      </c>
      <c r="D82" s="288">
        <v>6.0999999999999997E-4</v>
      </c>
      <c r="E82" s="288" t="s">
        <v>1127</v>
      </c>
      <c r="F82" s="289"/>
      <c r="G82" s="287" t="s">
        <v>700</v>
      </c>
      <c r="H82" s="287" t="s">
        <v>699</v>
      </c>
      <c r="I82" s="288">
        <v>2.6700000000000001E-3</v>
      </c>
      <c r="J82" s="288" t="s">
        <v>1127</v>
      </c>
      <c r="K82" s="290"/>
    </row>
    <row r="83" spans="2:11" ht="13.9" customHeight="1">
      <c r="B83" s="287" t="s">
        <v>207</v>
      </c>
      <c r="C83" s="287" t="s">
        <v>208</v>
      </c>
      <c r="D83" s="288" t="s">
        <v>1127</v>
      </c>
      <c r="E83" s="288">
        <v>0.151</v>
      </c>
      <c r="F83" s="289"/>
      <c r="G83" s="287" t="s">
        <v>207</v>
      </c>
      <c r="H83" s="287" t="s">
        <v>208</v>
      </c>
      <c r="I83" s="288" t="s">
        <v>1127</v>
      </c>
      <c r="J83" s="288">
        <v>0.63500000000000001</v>
      </c>
      <c r="K83" s="290"/>
    </row>
    <row r="84" spans="2:11" ht="13.9" customHeight="1">
      <c r="B84" s="287" t="s">
        <v>209</v>
      </c>
      <c r="C84" s="287" t="s">
        <v>701</v>
      </c>
      <c r="D84" s="288" t="s">
        <v>1127</v>
      </c>
      <c r="E84" s="288">
        <v>0.20899999999999999</v>
      </c>
      <c r="F84" s="289"/>
      <c r="G84" s="287" t="s">
        <v>209</v>
      </c>
      <c r="H84" s="287" t="s">
        <v>701</v>
      </c>
      <c r="I84" s="288" t="s">
        <v>1127</v>
      </c>
      <c r="J84" s="288">
        <v>0.876</v>
      </c>
      <c r="K84" s="290"/>
    </row>
    <row r="85" spans="2:11" ht="13.9" customHeight="1">
      <c r="B85" s="287" t="s">
        <v>215</v>
      </c>
      <c r="C85" s="287" t="s">
        <v>702</v>
      </c>
      <c r="D85" s="288" t="s">
        <v>1127</v>
      </c>
      <c r="E85" s="288">
        <v>52100</v>
      </c>
      <c r="F85" s="289"/>
      <c r="G85" s="287" t="s">
        <v>215</v>
      </c>
      <c r="H85" s="287" t="s">
        <v>702</v>
      </c>
      <c r="I85" s="288" t="s">
        <v>1127</v>
      </c>
      <c r="J85" s="288">
        <v>219000</v>
      </c>
      <c r="K85" s="290"/>
    </row>
    <row r="86" spans="2:11" ht="13.9" customHeight="1">
      <c r="B86" s="287" t="s">
        <v>229</v>
      </c>
      <c r="C86" s="287" t="s">
        <v>703</v>
      </c>
      <c r="D86" s="288">
        <v>3.3800000000000002E-3</v>
      </c>
      <c r="E86" s="288">
        <v>20.9</v>
      </c>
      <c r="F86" s="289"/>
      <c r="G86" s="287" t="s">
        <v>229</v>
      </c>
      <c r="H86" s="287" t="s">
        <v>703</v>
      </c>
      <c r="I86" s="288">
        <v>4.0899999999999999E-2</v>
      </c>
      <c r="J86" s="288">
        <v>87.6</v>
      </c>
      <c r="K86" s="290"/>
    </row>
    <row r="87" spans="2:11" ht="13.9" customHeight="1">
      <c r="B87" s="287" t="s">
        <v>231</v>
      </c>
      <c r="C87" s="287" t="s">
        <v>704</v>
      </c>
      <c r="D87" s="288">
        <v>3.6499999999999998E-2</v>
      </c>
      <c r="E87" s="288" t="s">
        <v>1127</v>
      </c>
      <c r="F87" s="289"/>
      <c r="G87" s="287" t="s">
        <v>231</v>
      </c>
      <c r="H87" s="287" t="s">
        <v>704</v>
      </c>
      <c r="I87" s="288">
        <v>0.159</v>
      </c>
      <c r="J87" s="288" t="s">
        <v>1127</v>
      </c>
      <c r="K87" s="290"/>
    </row>
    <row r="88" spans="2:11" ht="13.9" customHeight="1">
      <c r="B88" s="287" t="s">
        <v>211</v>
      </c>
      <c r="C88" s="287" t="s">
        <v>705</v>
      </c>
      <c r="D88" s="288" t="s">
        <v>1127</v>
      </c>
      <c r="E88" s="288">
        <v>3.1300000000000001E-2</v>
      </c>
      <c r="F88" s="289"/>
      <c r="G88" s="287" t="s">
        <v>211</v>
      </c>
      <c r="H88" s="287" t="s">
        <v>705</v>
      </c>
      <c r="I88" s="288" t="s">
        <v>1127</v>
      </c>
      <c r="J88" s="288">
        <v>0.13100000000000001</v>
      </c>
      <c r="K88" s="290"/>
    </row>
    <row r="89" spans="2:11" ht="13.9" customHeight="1">
      <c r="B89" s="287" t="s">
        <v>213</v>
      </c>
      <c r="C89" s="287" t="s">
        <v>214</v>
      </c>
      <c r="D89" s="288" t="s">
        <v>1127</v>
      </c>
      <c r="E89" s="288">
        <v>52.1</v>
      </c>
      <c r="F89" s="289"/>
      <c r="G89" s="287" t="s">
        <v>213</v>
      </c>
      <c r="H89" s="287" t="s">
        <v>214</v>
      </c>
      <c r="I89" s="288" t="s">
        <v>1127</v>
      </c>
      <c r="J89" s="288">
        <v>219</v>
      </c>
      <c r="K89" s="290"/>
    </row>
    <row r="90" spans="2:11" ht="13.9" customHeight="1">
      <c r="B90" s="287" t="s">
        <v>707</v>
      </c>
      <c r="C90" s="287" t="s">
        <v>706</v>
      </c>
      <c r="D90" s="288">
        <v>9.06E-2</v>
      </c>
      <c r="E90" s="288" t="s">
        <v>1127</v>
      </c>
      <c r="F90" s="289"/>
      <c r="G90" s="287" t="s">
        <v>707</v>
      </c>
      <c r="H90" s="287" t="s">
        <v>706</v>
      </c>
      <c r="I90" s="288">
        <v>0.39600000000000002</v>
      </c>
      <c r="J90" s="288" t="s">
        <v>1127</v>
      </c>
      <c r="K90" s="290"/>
    </row>
    <row r="91" spans="2:11" ht="13.9" customHeight="1">
      <c r="B91" s="287" t="s">
        <v>709</v>
      </c>
      <c r="C91" s="287" t="s">
        <v>708</v>
      </c>
      <c r="D91" s="288">
        <v>0.32600000000000001</v>
      </c>
      <c r="E91" s="288">
        <v>313</v>
      </c>
      <c r="F91" s="289"/>
      <c r="G91" s="287" t="s">
        <v>709</v>
      </c>
      <c r="H91" s="287" t="s">
        <v>708</v>
      </c>
      <c r="I91" s="288">
        <v>1.43</v>
      </c>
      <c r="J91" s="288">
        <v>1310</v>
      </c>
      <c r="K91" s="290"/>
    </row>
    <row r="92" spans="2:11" ht="13.9" customHeight="1">
      <c r="B92" s="287" t="s">
        <v>217</v>
      </c>
      <c r="C92" s="287" t="s">
        <v>710</v>
      </c>
      <c r="D92" s="288" t="s">
        <v>1127</v>
      </c>
      <c r="E92" s="288">
        <v>52100</v>
      </c>
      <c r="F92" s="289"/>
      <c r="G92" s="287" t="s">
        <v>217</v>
      </c>
      <c r="H92" s="287" t="s">
        <v>710</v>
      </c>
      <c r="I92" s="288" t="s">
        <v>1127</v>
      </c>
      <c r="J92" s="288">
        <v>219000</v>
      </c>
      <c r="K92" s="290"/>
    </row>
    <row r="93" spans="2:11" ht="13.9" customHeight="1">
      <c r="B93" s="287" t="s">
        <v>221</v>
      </c>
      <c r="C93" s="287" t="s">
        <v>222</v>
      </c>
      <c r="D93" s="288">
        <v>0.122</v>
      </c>
      <c r="E93" s="288">
        <v>2.0299999999999998</v>
      </c>
      <c r="F93" s="289"/>
      <c r="G93" s="287" t="s">
        <v>221</v>
      </c>
      <c r="H93" s="287" t="s">
        <v>222</v>
      </c>
      <c r="I93" s="288">
        <v>0.53300000000000003</v>
      </c>
      <c r="J93" s="288">
        <v>8.5399999999999991</v>
      </c>
      <c r="K93" s="290"/>
    </row>
    <row r="94" spans="2:11" ht="13.9" customHeight="1">
      <c r="B94" s="287" t="s">
        <v>223</v>
      </c>
      <c r="C94" s="287" t="s">
        <v>711</v>
      </c>
      <c r="D94" s="288" t="s">
        <v>1127</v>
      </c>
      <c r="E94" s="288">
        <v>93.9</v>
      </c>
      <c r="F94" s="289"/>
      <c r="G94" s="287" t="s">
        <v>223</v>
      </c>
      <c r="H94" s="287" t="s">
        <v>711</v>
      </c>
      <c r="I94" s="288" t="s">
        <v>1127</v>
      </c>
      <c r="J94" s="288">
        <v>394</v>
      </c>
      <c r="K94" s="290"/>
    </row>
    <row r="95" spans="2:11" ht="13.9" customHeight="1">
      <c r="B95" s="287" t="s">
        <v>713</v>
      </c>
      <c r="C95" s="287" t="s">
        <v>712</v>
      </c>
      <c r="D95" s="288">
        <v>4.0699999999999998E-3</v>
      </c>
      <c r="E95" s="288" t="s">
        <v>1127</v>
      </c>
      <c r="F95" s="289"/>
      <c r="G95" s="287" t="s">
        <v>713</v>
      </c>
      <c r="H95" s="287" t="s">
        <v>712</v>
      </c>
      <c r="I95" s="288">
        <v>1.78E-2</v>
      </c>
      <c r="J95" s="288" t="s">
        <v>1127</v>
      </c>
      <c r="K95" s="290"/>
    </row>
    <row r="96" spans="2:11" ht="13.9" customHeight="1">
      <c r="B96" s="287" t="s">
        <v>715</v>
      </c>
      <c r="C96" s="287" t="s">
        <v>714</v>
      </c>
      <c r="D96" s="288" t="s">
        <v>1127</v>
      </c>
      <c r="E96" s="288">
        <v>1.04E-2</v>
      </c>
      <c r="F96" s="289"/>
      <c r="G96" s="287" t="s">
        <v>715</v>
      </c>
      <c r="H96" s="287" t="s">
        <v>714</v>
      </c>
      <c r="I96" s="288" t="s">
        <v>1127</v>
      </c>
      <c r="J96" s="288">
        <v>4.3799999999999999E-2</v>
      </c>
      <c r="K96" s="290"/>
    </row>
    <row r="97" spans="2:11" ht="13.9" customHeight="1">
      <c r="B97" s="287" t="s">
        <v>717</v>
      </c>
      <c r="C97" s="287" t="s">
        <v>716</v>
      </c>
      <c r="D97" s="288" t="s">
        <v>1127</v>
      </c>
      <c r="E97" s="288">
        <v>2.09</v>
      </c>
      <c r="F97" s="289"/>
      <c r="G97" s="287" t="s">
        <v>717</v>
      </c>
      <c r="H97" s="287" t="s">
        <v>716</v>
      </c>
      <c r="I97" s="288" t="s">
        <v>1127</v>
      </c>
      <c r="J97" s="288">
        <v>8.76</v>
      </c>
      <c r="K97" s="290"/>
    </row>
    <row r="98" spans="2:11" ht="13.9" customHeight="1">
      <c r="B98" s="287" t="s">
        <v>227</v>
      </c>
      <c r="C98" s="287" t="s">
        <v>228</v>
      </c>
      <c r="D98" s="288" t="s">
        <v>1127</v>
      </c>
      <c r="E98" s="288">
        <v>0.41699999999999998</v>
      </c>
      <c r="F98" s="289"/>
      <c r="G98" s="287" t="s">
        <v>227</v>
      </c>
      <c r="H98" s="287" t="s">
        <v>228</v>
      </c>
      <c r="I98" s="288" t="s">
        <v>1127</v>
      </c>
      <c r="J98" s="288">
        <v>1.75</v>
      </c>
      <c r="K98" s="290"/>
    </row>
    <row r="99" spans="2:11" ht="13.9" customHeight="1">
      <c r="B99" s="287" t="s">
        <v>719</v>
      </c>
      <c r="C99" s="287" t="s">
        <v>718</v>
      </c>
      <c r="D99" s="288">
        <v>4.07E-5</v>
      </c>
      <c r="E99" s="288" t="s">
        <v>1127</v>
      </c>
      <c r="F99" s="289"/>
      <c r="G99" s="287" t="s">
        <v>719</v>
      </c>
      <c r="H99" s="287" t="s">
        <v>718</v>
      </c>
      <c r="I99" s="288">
        <v>1.7799999999999999E-4</v>
      </c>
      <c r="J99" s="288" t="s">
        <v>1127</v>
      </c>
      <c r="K99" s="290"/>
    </row>
    <row r="100" spans="2:11" ht="13.9" customHeight="1">
      <c r="B100" s="287" t="s">
        <v>721</v>
      </c>
      <c r="C100" s="287" t="s">
        <v>720</v>
      </c>
      <c r="D100" s="288" t="s">
        <v>1127</v>
      </c>
      <c r="E100" s="288">
        <v>6.2600000000000003E-2</v>
      </c>
      <c r="F100" s="289"/>
      <c r="G100" s="287" t="s">
        <v>721</v>
      </c>
      <c r="H100" s="287" t="s">
        <v>720</v>
      </c>
      <c r="I100" s="288" t="s">
        <v>1127</v>
      </c>
      <c r="J100" s="288">
        <v>0.26300000000000001</v>
      </c>
      <c r="K100" s="290"/>
    </row>
    <row r="101" spans="2:11" ht="13.9" customHeight="1">
      <c r="B101" s="287" t="s">
        <v>233</v>
      </c>
      <c r="C101" s="287" t="s">
        <v>722</v>
      </c>
      <c r="D101" s="288">
        <v>9.2200000000000005E-5</v>
      </c>
      <c r="E101" s="288">
        <v>3.1300000000000001E-2</v>
      </c>
      <c r="F101" s="289"/>
      <c r="G101" s="287" t="s">
        <v>233</v>
      </c>
      <c r="H101" s="287" t="s">
        <v>722</v>
      </c>
      <c r="I101" s="288">
        <v>1.1100000000000001E-3</v>
      </c>
      <c r="J101" s="288">
        <v>0.13100000000000001</v>
      </c>
      <c r="K101" s="290"/>
    </row>
    <row r="102" spans="2:11" ht="13.9" customHeight="1">
      <c r="B102" s="287" t="s">
        <v>56</v>
      </c>
      <c r="C102" s="287" t="s">
        <v>57</v>
      </c>
      <c r="D102" s="288">
        <v>1.69</v>
      </c>
      <c r="E102" s="288" t="s">
        <v>1127</v>
      </c>
      <c r="F102" s="289"/>
      <c r="G102" s="287" t="s">
        <v>56</v>
      </c>
      <c r="H102" s="287" t="s">
        <v>57</v>
      </c>
      <c r="I102" s="288">
        <v>20.399999999999999</v>
      </c>
      <c r="J102" s="288" t="s">
        <v>1127</v>
      </c>
      <c r="K102" s="290"/>
    </row>
    <row r="103" spans="2:11" ht="13.9" customHeight="1">
      <c r="B103" s="287" t="s">
        <v>237</v>
      </c>
      <c r="C103" s="287" t="s">
        <v>723</v>
      </c>
      <c r="D103" s="288">
        <v>3.1199999999999999E-4</v>
      </c>
      <c r="E103" s="288">
        <v>6.2599999999999999E-3</v>
      </c>
      <c r="F103" s="289"/>
      <c r="G103" s="287" t="s">
        <v>237</v>
      </c>
      <c r="H103" s="287" t="s">
        <v>723</v>
      </c>
      <c r="I103" s="288">
        <v>1.3600000000000001E-3</v>
      </c>
      <c r="J103" s="288">
        <v>2.63E-2</v>
      </c>
      <c r="K103" s="290"/>
    </row>
    <row r="104" spans="2:11" ht="13.9" customHeight="1">
      <c r="B104" s="287" t="s">
        <v>621</v>
      </c>
      <c r="C104" s="287" t="s">
        <v>240</v>
      </c>
      <c r="D104" s="288">
        <v>1.64E-3</v>
      </c>
      <c r="E104" s="288" t="s">
        <v>1127</v>
      </c>
      <c r="F104" s="289"/>
      <c r="G104" s="287" t="s">
        <v>621</v>
      </c>
      <c r="H104" s="287" t="s">
        <v>240</v>
      </c>
      <c r="I104" s="288">
        <v>1.9800000000000002E-2</v>
      </c>
      <c r="J104" s="288" t="s">
        <v>1127</v>
      </c>
      <c r="K104" s="290"/>
    </row>
    <row r="105" spans="2:11" ht="13.9" customHeight="1">
      <c r="B105" s="287" t="s">
        <v>725</v>
      </c>
      <c r="C105" s="287" t="s">
        <v>724</v>
      </c>
      <c r="D105" s="288" t="s">
        <v>1127</v>
      </c>
      <c r="E105" s="288">
        <v>626</v>
      </c>
      <c r="F105" s="289"/>
      <c r="G105" s="287" t="s">
        <v>725</v>
      </c>
      <c r="H105" s="287" t="s">
        <v>724</v>
      </c>
      <c r="I105" s="288" t="s">
        <v>1127</v>
      </c>
      <c r="J105" s="288">
        <v>2630</v>
      </c>
      <c r="K105" s="290"/>
    </row>
    <row r="106" spans="2:11" ht="13.9" customHeight="1">
      <c r="B106" s="287" t="s">
        <v>727</v>
      </c>
      <c r="C106" s="287" t="s">
        <v>726</v>
      </c>
      <c r="D106" s="288" t="s">
        <v>1127</v>
      </c>
      <c r="E106" s="288">
        <v>626</v>
      </c>
      <c r="F106" s="289"/>
      <c r="G106" s="287" t="s">
        <v>727</v>
      </c>
      <c r="H106" s="287" t="s">
        <v>726</v>
      </c>
      <c r="I106" s="288" t="s">
        <v>1127</v>
      </c>
      <c r="J106" s="288">
        <v>2630</v>
      </c>
      <c r="K106" s="290"/>
    </row>
    <row r="107" spans="2:11" ht="13.9" customHeight="1">
      <c r="B107" s="287" t="s">
        <v>729</v>
      </c>
      <c r="C107" s="287" t="s">
        <v>728</v>
      </c>
      <c r="D107" s="288" t="s">
        <v>1127</v>
      </c>
      <c r="E107" s="288">
        <v>626</v>
      </c>
      <c r="F107" s="289"/>
      <c r="G107" s="287" t="s">
        <v>729</v>
      </c>
      <c r="H107" s="287" t="s">
        <v>728</v>
      </c>
      <c r="I107" s="288" t="s">
        <v>1127</v>
      </c>
      <c r="J107" s="288">
        <v>2630</v>
      </c>
      <c r="K107" s="290"/>
    </row>
    <row r="108" spans="2:11" ht="13.9" customHeight="1">
      <c r="B108" s="287" t="s">
        <v>245</v>
      </c>
      <c r="C108" s="287" t="s">
        <v>730</v>
      </c>
      <c r="D108" s="288" t="s">
        <v>1127</v>
      </c>
      <c r="E108" s="288">
        <v>626</v>
      </c>
      <c r="F108" s="289"/>
      <c r="G108" s="287" t="s">
        <v>245</v>
      </c>
      <c r="H108" s="287" t="s">
        <v>730</v>
      </c>
      <c r="I108" s="288" t="s">
        <v>1127</v>
      </c>
      <c r="J108" s="288">
        <v>2630</v>
      </c>
      <c r="K108" s="290"/>
    </row>
    <row r="109" spans="2:11" ht="13.9" customHeight="1">
      <c r="B109" s="287" t="s">
        <v>26</v>
      </c>
      <c r="C109" s="287" t="s">
        <v>731</v>
      </c>
      <c r="D109" s="288" t="s">
        <v>1127</v>
      </c>
      <c r="E109" s="288">
        <v>417</v>
      </c>
      <c r="F109" s="289"/>
      <c r="G109" s="287" t="s">
        <v>26</v>
      </c>
      <c r="H109" s="287" t="s">
        <v>731</v>
      </c>
      <c r="I109" s="288" t="s">
        <v>1127</v>
      </c>
      <c r="J109" s="288">
        <v>1750</v>
      </c>
      <c r="K109" s="290"/>
    </row>
    <row r="110" spans="2:11" ht="13.9" customHeight="1">
      <c r="B110" s="287" t="s">
        <v>247</v>
      </c>
      <c r="C110" s="287" t="s">
        <v>248</v>
      </c>
      <c r="D110" s="288">
        <v>4.4600000000000001E-2</v>
      </c>
      <c r="E110" s="288" t="s">
        <v>1127</v>
      </c>
      <c r="F110" s="289"/>
      <c r="G110" s="287" t="s">
        <v>247</v>
      </c>
      <c r="H110" s="287" t="s">
        <v>248</v>
      </c>
      <c r="I110" s="288">
        <v>0.19500000000000001</v>
      </c>
      <c r="J110" s="288" t="s">
        <v>1127</v>
      </c>
      <c r="K110" s="290"/>
    </row>
    <row r="111" spans="2:11" ht="13.9" customHeight="1">
      <c r="B111" s="287" t="s">
        <v>733</v>
      </c>
      <c r="C111" s="287" t="s">
        <v>732</v>
      </c>
      <c r="D111" s="288" t="s">
        <v>1127</v>
      </c>
      <c r="E111" s="288">
        <v>0.83399999999999996</v>
      </c>
      <c r="F111" s="289"/>
      <c r="G111" s="287" t="s">
        <v>733</v>
      </c>
      <c r="H111" s="287" t="s">
        <v>732</v>
      </c>
      <c r="I111" s="288" t="s">
        <v>1127</v>
      </c>
      <c r="J111" s="288">
        <v>3.5</v>
      </c>
      <c r="K111" s="290"/>
    </row>
    <row r="112" spans="2:11" ht="13.9" customHeight="1">
      <c r="B112" s="287" t="s">
        <v>251</v>
      </c>
      <c r="C112" s="287" t="s">
        <v>252</v>
      </c>
      <c r="D112" s="288" t="s">
        <v>1127</v>
      </c>
      <c r="E112" s="288">
        <v>6260</v>
      </c>
      <c r="F112" s="289"/>
      <c r="G112" s="287" t="s">
        <v>251</v>
      </c>
      <c r="H112" s="287" t="s">
        <v>252</v>
      </c>
      <c r="I112" s="288" t="s">
        <v>1127</v>
      </c>
      <c r="J112" s="288">
        <v>26300</v>
      </c>
      <c r="K112" s="290"/>
    </row>
    <row r="113" spans="2:11" ht="13.9" customHeight="1">
      <c r="B113" s="287" t="s">
        <v>735</v>
      </c>
      <c r="C113" s="287" t="s">
        <v>734</v>
      </c>
      <c r="D113" s="288" t="s">
        <v>1127</v>
      </c>
      <c r="E113" s="288">
        <v>730</v>
      </c>
      <c r="F113" s="289"/>
      <c r="G113" s="287" t="s">
        <v>735</v>
      </c>
      <c r="H113" s="287" t="s">
        <v>734</v>
      </c>
      <c r="I113" s="288" t="s">
        <v>1127</v>
      </c>
      <c r="J113" s="288">
        <v>3070</v>
      </c>
      <c r="K113" s="290"/>
    </row>
    <row r="114" spans="2:11" ht="13.9" customHeight="1">
      <c r="B114" s="287" t="s">
        <v>737</v>
      </c>
      <c r="C114" s="287" t="s">
        <v>736</v>
      </c>
      <c r="D114" s="288" t="s">
        <v>1127</v>
      </c>
      <c r="E114" s="288">
        <v>1040</v>
      </c>
      <c r="F114" s="289"/>
      <c r="G114" s="287" t="s">
        <v>737</v>
      </c>
      <c r="H114" s="287" t="s">
        <v>736</v>
      </c>
      <c r="I114" s="288" t="s">
        <v>1127</v>
      </c>
      <c r="J114" s="288">
        <v>4380</v>
      </c>
      <c r="K114" s="290"/>
    </row>
    <row r="115" spans="2:11" ht="13.9" customHeight="1">
      <c r="B115" s="287" t="s">
        <v>739</v>
      </c>
      <c r="C115" s="287" t="s">
        <v>738</v>
      </c>
      <c r="D115" s="288">
        <v>0.55100000000000005</v>
      </c>
      <c r="E115" s="288" t="s">
        <v>1127</v>
      </c>
      <c r="F115" s="289"/>
      <c r="G115" s="287" t="s">
        <v>739</v>
      </c>
      <c r="H115" s="287" t="s">
        <v>738</v>
      </c>
      <c r="I115" s="288">
        <v>2.4</v>
      </c>
      <c r="J115" s="288" t="s">
        <v>1127</v>
      </c>
      <c r="K115" s="290"/>
    </row>
    <row r="116" spans="2:11" ht="13.9" customHeight="1">
      <c r="B116" s="287" t="s">
        <v>60</v>
      </c>
      <c r="C116" s="287" t="s">
        <v>61</v>
      </c>
      <c r="D116" s="288">
        <v>1.6900000000000001E-3</v>
      </c>
      <c r="E116" s="288" t="s">
        <v>1127</v>
      </c>
      <c r="F116" s="289"/>
      <c r="G116" s="287" t="s">
        <v>60</v>
      </c>
      <c r="H116" s="287" t="s">
        <v>61</v>
      </c>
      <c r="I116" s="288">
        <v>2.0400000000000001E-2</v>
      </c>
      <c r="J116" s="288" t="s">
        <v>1127</v>
      </c>
      <c r="K116" s="290"/>
    </row>
    <row r="117" spans="2:11" ht="13.9" customHeight="1">
      <c r="B117" s="287" t="s">
        <v>62</v>
      </c>
      <c r="C117" s="287" t="s">
        <v>63</v>
      </c>
      <c r="D117" s="288">
        <v>2.5500000000000002E-3</v>
      </c>
      <c r="E117" s="288" t="s">
        <v>1127</v>
      </c>
      <c r="F117" s="289"/>
      <c r="G117" s="287" t="s">
        <v>62</v>
      </c>
      <c r="H117" s="287" t="s">
        <v>63</v>
      </c>
      <c r="I117" s="288">
        <v>1.11E-2</v>
      </c>
      <c r="J117" s="288" t="s">
        <v>1127</v>
      </c>
      <c r="K117" s="290"/>
    </row>
    <row r="118" spans="2:11" ht="13.9" customHeight="1">
      <c r="B118" s="287" t="s">
        <v>261</v>
      </c>
      <c r="C118" s="287" t="s">
        <v>740</v>
      </c>
      <c r="D118" s="288">
        <v>1.6899999999999999E-4</v>
      </c>
      <c r="E118" s="288">
        <v>0.20899999999999999</v>
      </c>
      <c r="F118" s="289"/>
      <c r="G118" s="287" t="s">
        <v>261</v>
      </c>
      <c r="H118" s="287" t="s">
        <v>740</v>
      </c>
      <c r="I118" s="288">
        <v>2.0400000000000001E-3</v>
      </c>
      <c r="J118" s="288">
        <v>0.876</v>
      </c>
      <c r="K118" s="290"/>
    </row>
    <row r="119" spans="2:11" ht="13.9" customHeight="1">
      <c r="B119" s="287" t="s">
        <v>78</v>
      </c>
      <c r="C119" s="287" t="s">
        <v>741</v>
      </c>
      <c r="D119" s="288">
        <v>4.6800000000000001E-3</v>
      </c>
      <c r="E119" s="288">
        <v>9.39</v>
      </c>
      <c r="F119" s="289"/>
      <c r="G119" s="287" t="s">
        <v>78</v>
      </c>
      <c r="H119" s="287" t="s">
        <v>741</v>
      </c>
      <c r="I119" s="288">
        <v>2.0400000000000001E-2</v>
      </c>
      <c r="J119" s="288">
        <v>39.4</v>
      </c>
      <c r="K119" s="290"/>
    </row>
    <row r="120" spans="2:11" ht="13.9" customHeight="1">
      <c r="B120" s="287" t="s">
        <v>743</v>
      </c>
      <c r="C120" s="287" t="s">
        <v>742</v>
      </c>
      <c r="D120" s="288" t="s">
        <v>1127</v>
      </c>
      <c r="E120" s="288">
        <v>4.17</v>
      </c>
      <c r="F120" s="289"/>
      <c r="G120" s="287" t="s">
        <v>743</v>
      </c>
      <c r="H120" s="287" t="s">
        <v>742</v>
      </c>
      <c r="I120" s="288" t="s">
        <v>1127</v>
      </c>
      <c r="J120" s="288">
        <v>17.5</v>
      </c>
      <c r="K120" s="290"/>
    </row>
    <row r="121" spans="2:11" ht="13.9" customHeight="1">
      <c r="B121" s="287" t="s">
        <v>745</v>
      </c>
      <c r="C121" s="287" t="s">
        <v>744</v>
      </c>
      <c r="D121" s="288">
        <v>6.6799999999999997E-4</v>
      </c>
      <c r="E121" s="288" t="s">
        <v>1127</v>
      </c>
      <c r="F121" s="289"/>
      <c r="G121" s="287" t="s">
        <v>745</v>
      </c>
      <c r="H121" s="287" t="s">
        <v>744</v>
      </c>
      <c r="I121" s="288">
        <v>2.9199999999999999E-3</v>
      </c>
      <c r="J121" s="288" t="s">
        <v>1127</v>
      </c>
      <c r="K121" s="290"/>
    </row>
    <row r="122" spans="2:11" ht="13.9" customHeight="1">
      <c r="B122" s="287" t="s">
        <v>747</v>
      </c>
      <c r="C122" s="287" t="s">
        <v>746</v>
      </c>
      <c r="D122" s="288">
        <v>6.6799999999999997E-4</v>
      </c>
      <c r="E122" s="288" t="s">
        <v>1127</v>
      </c>
      <c r="F122" s="289"/>
      <c r="G122" s="287" t="s">
        <v>747</v>
      </c>
      <c r="H122" s="287" t="s">
        <v>746</v>
      </c>
      <c r="I122" s="288">
        <v>2.9199999999999999E-3</v>
      </c>
      <c r="J122" s="288" t="s">
        <v>1127</v>
      </c>
      <c r="K122" s="290"/>
    </row>
    <row r="123" spans="2:11" ht="13.9" customHeight="1">
      <c r="B123" s="287" t="s">
        <v>749</v>
      </c>
      <c r="C123" s="287" t="s">
        <v>748</v>
      </c>
      <c r="D123" s="288">
        <v>6.6799999999999997E-4</v>
      </c>
      <c r="E123" s="288" t="s">
        <v>1127</v>
      </c>
      <c r="F123" s="289"/>
      <c r="G123" s="287" t="s">
        <v>749</v>
      </c>
      <c r="H123" s="287" t="s">
        <v>748</v>
      </c>
      <c r="I123" s="288">
        <v>2.9199999999999999E-3</v>
      </c>
      <c r="J123" s="288" t="s">
        <v>1127</v>
      </c>
      <c r="K123" s="290"/>
    </row>
    <row r="124" spans="2:11" ht="13.9" customHeight="1">
      <c r="B124" s="287" t="s">
        <v>751</v>
      </c>
      <c r="C124" s="287" t="s">
        <v>750</v>
      </c>
      <c r="D124" s="288" t="s">
        <v>1127</v>
      </c>
      <c r="E124" s="288">
        <v>209</v>
      </c>
      <c r="F124" s="289"/>
      <c r="G124" s="287" t="s">
        <v>751</v>
      </c>
      <c r="H124" s="287" t="s">
        <v>750</v>
      </c>
      <c r="I124" s="288" t="s">
        <v>1127</v>
      </c>
      <c r="J124" s="288">
        <v>876</v>
      </c>
      <c r="K124" s="290"/>
    </row>
    <row r="125" spans="2:11" ht="13.9" customHeight="1">
      <c r="B125" s="287" t="s">
        <v>263</v>
      </c>
      <c r="C125" s="287" t="s">
        <v>752</v>
      </c>
      <c r="D125" s="288">
        <v>0.255</v>
      </c>
      <c r="E125" s="288">
        <v>834</v>
      </c>
      <c r="F125" s="289"/>
      <c r="G125" s="287" t="s">
        <v>263</v>
      </c>
      <c r="H125" s="287" t="s">
        <v>752</v>
      </c>
      <c r="I125" s="288">
        <v>1.1100000000000001</v>
      </c>
      <c r="J125" s="288">
        <v>3500</v>
      </c>
      <c r="K125" s="290"/>
    </row>
    <row r="126" spans="2:11" ht="13.9" customHeight="1">
      <c r="B126" s="287" t="s">
        <v>265</v>
      </c>
      <c r="C126" s="287" t="s">
        <v>753</v>
      </c>
      <c r="D126" s="288">
        <v>8.26E-3</v>
      </c>
      <c r="E126" s="288" t="s">
        <v>1127</v>
      </c>
      <c r="F126" s="289"/>
      <c r="G126" s="287" t="s">
        <v>265</v>
      </c>
      <c r="H126" s="287" t="s">
        <v>753</v>
      </c>
      <c r="I126" s="288">
        <v>3.61E-2</v>
      </c>
      <c r="J126" s="288" t="s">
        <v>1127</v>
      </c>
      <c r="K126" s="290"/>
    </row>
    <row r="127" spans="2:11" ht="13.9" customHeight="1">
      <c r="B127" s="287" t="s">
        <v>755</v>
      </c>
      <c r="C127" s="287" t="s">
        <v>754</v>
      </c>
      <c r="D127" s="288" t="s">
        <v>1127</v>
      </c>
      <c r="E127" s="288">
        <v>104</v>
      </c>
      <c r="F127" s="289"/>
      <c r="G127" s="287" t="s">
        <v>755</v>
      </c>
      <c r="H127" s="287" t="s">
        <v>754</v>
      </c>
      <c r="I127" s="288" t="s">
        <v>1127</v>
      </c>
      <c r="J127" s="288">
        <v>438</v>
      </c>
      <c r="K127" s="290"/>
    </row>
    <row r="128" spans="2:11" ht="13.9" customHeight="1">
      <c r="B128" s="287" t="s">
        <v>757</v>
      </c>
      <c r="C128" s="287" t="s">
        <v>756</v>
      </c>
      <c r="D128" s="288">
        <v>4.07E-2</v>
      </c>
      <c r="E128" s="288" t="s">
        <v>1127</v>
      </c>
      <c r="F128" s="289"/>
      <c r="G128" s="287" t="s">
        <v>757</v>
      </c>
      <c r="H128" s="287" t="s">
        <v>756</v>
      </c>
      <c r="I128" s="288">
        <v>0.17799999999999999</v>
      </c>
      <c r="J128" s="288" t="s">
        <v>1127</v>
      </c>
      <c r="K128" s="290"/>
    </row>
    <row r="129" spans="2:11" ht="13.9" customHeight="1">
      <c r="B129" s="287" t="s">
        <v>759</v>
      </c>
      <c r="C129" s="287" t="s">
        <v>758</v>
      </c>
      <c r="D129" s="288">
        <v>2.8899999999999999E-2</v>
      </c>
      <c r="E129" s="288" t="s">
        <v>1127</v>
      </c>
      <c r="F129" s="289"/>
      <c r="G129" s="287" t="s">
        <v>759</v>
      </c>
      <c r="H129" s="287" t="s">
        <v>758</v>
      </c>
      <c r="I129" s="288">
        <v>0.126</v>
      </c>
      <c r="J129" s="288" t="s">
        <v>1127</v>
      </c>
      <c r="K129" s="290"/>
    </row>
    <row r="130" spans="2:11" ht="13.9" customHeight="1">
      <c r="B130" s="287" t="s">
        <v>253</v>
      </c>
      <c r="C130" s="287" t="s">
        <v>760</v>
      </c>
      <c r="D130" s="288">
        <v>2.8899999999999999E-2</v>
      </c>
      <c r="E130" s="288" t="s">
        <v>1127</v>
      </c>
      <c r="F130" s="289"/>
      <c r="G130" s="287" t="s">
        <v>253</v>
      </c>
      <c r="H130" s="287" t="s">
        <v>760</v>
      </c>
      <c r="I130" s="288">
        <v>0.126</v>
      </c>
      <c r="J130" s="288" t="s">
        <v>1127</v>
      </c>
      <c r="K130" s="290"/>
    </row>
    <row r="131" spans="2:11" ht="13.9" customHeight="1">
      <c r="B131" s="287" t="s">
        <v>81</v>
      </c>
      <c r="C131" s="287" t="s">
        <v>761</v>
      </c>
      <c r="D131" s="288">
        <v>1.75</v>
      </c>
      <c r="E131" s="288" t="s">
        <v>1127</v>
      </c>
      <c r="F131" s="289"/>
      <c r="G131" s="287" t="s">
        <v>81</v>
      </c>
      <c r="H131" s="287" t="s">
        <v>761</v>
      </c>
      <c r="I131" s="288">
        <v>7.67</v>
      </c>
      <c r="J131" s="288" t="s">
        <v>1127</v>
      </c>
      <c r="K131" s="290"/>
    </row>
    <row r="132" spans="2:11" ht="13.9" customHeight="1">
      <c r="B132" s="287" t="s">
        <v>79</v>
      </c>
      <c r="C132" s="287" t="s">
        <v>762</v>
      </c>
      <c r="D132" s="288">
        <v>0.108</v>
      </c>
      <c r="E132" s="288">
        <v>7.3</v>
      </c>
      <c r="F132" s="289"/>
      <c r="G132" s="287" t="s">
        <v>79</v>
      </c>
      <c r="H132" s="287" t="s">
        <v>762</v>
      </c>
      <c r="I132" s="288">
        <v>0.47199999999999998</v>
      </c>
      <c r="J132" s="288">
        <v>30.7</v>
      </c>
      <c r="K132" s="290"/>
    </row>
    <row r="133" spans="2:11" ht="13.9" customHeight="1">
      <c r="B133" s="287" t="s">
        <v>579</v>
      </c>
      <c r="C133" s="287" t="s">
        <v>763</v>
      </c>
      <c r="D133" s="288" t="s">
        <v>1127</v>
      </c>
      <c r="E133" s="288">
        <v>4.13</v>
      </c>
      <c r="F133" s="289"/>
      <c r="G133" s="287" t="s">
        <v>579</v>
      </c>
      <c r="H133" s="287" t="s">
        <v>763</v>
      </c>
      <c r="I133" s="288" t="s">
        <v>1127</v>
      </c>
      <c r="J133" s="288">
        <v>17.3</v>
      </c>
      <c r="K133" s="290"/>
    </row>
    <row r="134" spans="2:11" ht="13.9" customHeight="1">
      <c r="B134" s="287" t="s">
        <v>765</v>
      </c>
      <c r="C134" s="287" t="s">
        <v>764</v>
      </c>
      <c r="D134" s="288" t="s">
        <v>1127</v>
      </c>
      <c r="E134" s="288">
        <v>41.7</v>
      </c>
      <c r="F134" s="289"/>
      <c r="G134" s="287" t="s">
        <v>765</v>
      </c>
      <c r="H134" s="287" t="s">
        <v>764</v>
      </c>
      <c r="I134" s="288" t="s">
        <v>1127</v>
      </c>
      <c r="J134" s="288">
        <v>175</v>
      </c>
      <c r="K134" s="290"/>
    </row>
    <row r="135" spans="2:11" ht="13.9" customHeight="1">
      <c r="B135" s="287" t="s">
        <v>82</v>
      </c>
      <c r="C135" s="287" t="s">
        <v>766</v>
      </c>
      <c r="D135" s="288" t="s">
        <v>1127</v>
      </c>
      <c r="E135" s="288">
        <v>41.7</v>
      </c>
      <c r="F135" s="289"/>
      <c r="G135" s="287" t="s">
        <v>82</v>
      </c>
      <c r="H135" s="287" t="s">
        <v>766</v>
      </c>
      <c r="I135" s="288" t="s">
        <v>1127</v>
      </c>
      <c r="J135" s="288">
        <v>175</v>
      </c>
      <c r="K135" s="290"/>
    </row>
    <row r="136" spans="2:11" ht="13.9" customHeight="1">
      <c r="B136" s="287" t="s">
        <v>271</v>
      </c>
      <c r="C136" s="287" t="s">
        <v>767</v>
      </c>
      <c r="D136" s="288">
        <v>0.75900000000000001</v>
      </c>
      <c r="E136" s="288">
        <v>4.17</v>
      </c>
      <c r="F136" s="289"/>
      <c r="G136" s="287" t="s">
        <v>271</v>
      </c>
      <c r="H136" s="287" t="s">
        <v>767</v>
      </c>
      <c r="I136" s="288">
        <v>3.31</v>
      </c>
      <c r="J136" s="288">
        <v>17.5</v>
      </c>
      <c r="K136" s="290"/>
    </row>
    <row r="137" spans="2:11" ht="13.9" customHeight="1">
      <c r="B137" s="287" t="s">
        <v>273</v>
      </c>
      <c r="C137" s="287" t="s">
        <v>768</v>
      </c>
      <c r="D137" s="288">
        <v>0.70199999999999996</v>
      </c>
      <c r="E137" s="288">
        <v>20.9</v>
      </c>
      <c r="F137" s="289"/>
      <c r="G137" s="287" t="s">
        <v>273</v>
      </c>
      <c r="H137" s="287" t="s">
        <v>768</v>
      </c>
      <c r="I137" s="288">
        <v>3.07</v>
      </c>
      <c r="J137" s="288">
        <v>87.6</v>
      </c>
      <c r="K137" s="290"/>
    </row>
    <row r="138" spans="2:11" ht="13.9" customHeight="1">
      <c r="B138" s="287" t="s">
        <v>275</v>
      </c>
      <c r="C138" s="287" t="s">
        <v>769</v>
      </c>
      <c r="D138" s="288">
        <v>3.3799999999999997E-2</v>
      </c>
      <c r="E138" s="288">
        <v>0.52100000000000002</v>
      </c>
      <c r="F138" s="289"/>
      <c r="G138" s="287" t="s">
        <v>275</v>
      </c>
      <c r="H138" s="287" t="s">
        <v>769</v>
      </c>
      <c r="I138" s="288">
        <v>0.14799999999999999</v>
      </c>
      <c r="J138" s="288">
        <v>2.19</v>
      </c>
      <c r="K138" s="290"/>
    </row>
    <row r="139" spans="2:11" ht="13.9" customHeight="1">
      <c r="B139" s="287" t="s">
        <v>771</v>
      </c>
      <c r="C139" s="287" t="s">
        <v>770</v>
      </c>
      <c r="D139" s="288" t="s">
        <v>1127</v>
      </c>
      <c r="E139" s="288">
        <v>0.313</v>
      </c>
      <c r="F139" s="289"/>
      <c r="G139" s="287" t="s">
        <v>771</v>
      </c>
      <c r="H139" s="287" t="s">
        <v>770</v>
      </c>
      <c r="I139" s="288" t="s">
        <v>1127</v>
      </c>
      <c r="J139" s="288">
        <v>1.31</v>
      </c>
      <c r="K139" s="290"/>
    </row>
    <row r="140" spans="2:11" ht="13.9" customHeight="1">
      <c r="B140" s="287" t="s">
        <v>277</v>
      </c>
      <c r="C140" s="287" t="s">
        <v>278</v>
      </c>
      <c r="D140" s="288">
        <v>6.0999999999999997E-4</v>
      </c>
      <c r="E140" s="288" t="s">
        <v>1127</v>
      </c>
      <c r="F140" s="289"/>
      <c r="G140" s="287" t="s">
        <v>277</v>
      </c>
      <c r="H140" s="287" t="s">
        <v>278</v>
      </c>
      <c r="I140" s="288">
        <v>2.6700000000000001E-3</v>
      </c>
      <c r="J140" s="288" t="s">
        <v>1127</v>
      </c>
      <c r="K140" s="290"/>
    </row>
    <row r="141" spans="2:11" ht="13.9" customHeight="1">
      <c r="B141" s="287" t="s">
        <v>621</v>
      </c>
      <c r="C141" s="287" t="s">
        <v>772</v>
      </c>
      <c r="D141" s="288">
        <v>9.3600000000000003E-3</v>
      </c>
      <c r="E141" s="288">
        <v>5.21</v>
      </c>
      <c r="F141" s="289"/>
      <c r="G141" s="287" t="s">
        <v>621</v>
      </c>
      <c r="H141" s="287" t="s">
        <v>772</v>
      </c>
      <c r="I141" s="288">
        <v>4.0899999999999999E-2</v>
      </c>
      <c r="J141" s="288">
        <v>21.9</v>
      </c>
      <c r="K141" s="290"/>
    </row>
    <row r="142" spans="2:11" ht="13.9" customHeight="1">
      <c r="B142" s="287" t="s">
        <v>281</v>
      </c>
      <c r="C142" s="287" t="s">
        <v>282</v>
      </c>
      <c r="D142" s="288" t="s">
        <v>1127</v>
      </c>
      <c r="E142" s="288">
        <v>0.20899999999999999</v>
      </c>
      <c r="F142" s="289"/>
      <c r="G142" s="287" t="s">
        <v>281</v>
      </c>
      <c r="H142" s="287" t="s">
        <v>282</v>
      </c>
      <c r="I142" s="288" t="s">
        <v>1127</v>
      </c>
      <c r="J142" s="288">
        <v>0.876</v>
      </c>
      <c r="K142" s="290"/>
    </row>
    <row r="143" spans="2:11" ht="13.9" customHeight="1">
      <c r="B143" s="287" t="s">
        <v>283</v>
      </c>
      <c r="C143" s="287" t="s">
        <v>773</v>
      </c>
      <c r="D143" s="288" t="s">
        <v>1127</v>
      </c>
      <c r="E143" s="288">
        <v>0.104</v>
      </c>
      <c r="F143" s="289"/>
      <c r="G143" s="287" t="s">
        <v>283</v>
      </c>
      <c r="H143" s="287" t="s">
        <v>773</v>
      </c>
      <c r="I143" s="288" t="s">
        <v>1127</v>
      </c>
      <c r="J143" s="288">
        <v>0.438</v>
      </c>
      <c r="K143" s="290"/>
    </row>
    <row r="144" spans="2:11" ht="13.9" customHeight="1">
      <c r="B144" s="287" t="s">
        <v>285</v>
      </c>
      <c r="C144" s="287" t="s">
        <v>774</v>
      </c>
      <c r="D144" s="288" t="s">
        <v>1127</v>
      </c>
      <c r="E144" s="288">
        <v>0.313</v>
      </c>
      <c r="F144" s="289"/>
      <c r="G144" s="287" t="s">
        <v>285</v>
      </c>
      <c r="H144" s="287" t="s">
        <v>774</v>
      </c>
      <c r="I144" s="288" t="s">
        <v>1127</v>
      </c>
      <c r="J144" s="288">
        <v>1.31</v>
      </c>
      <c r="K144" s="290"/>
    </row>
    <row r="145" spans="2:11" ht="13.9" customHeight="1">
      <c r="B145" s="287" t="s">
        <v>776</v>
      </c>
      <c r="C145" s="287" t="s">
        <v>775</v>
      </c>
      <c r="D145" s="288">
        <v>2.8099999999999999E-5</v>
      </c>
      <c r="E145" s="288" t="s">
        <v>1127</v>
      </c>
      <c r="F145" s="289"/>
      <c r="G145" s="287" t="s">
        <v>776</v>
      </c>
      <c r="H145" s="287" t="s">
        <v>775</v>
      </c>
      <c r="I145" s="288">
        <v>1.2300000000000001E-4</v>
      </c>
      <c r="J145" s="288" t="s">
        <v>1127</v>
      </c>
      <c r="K145" s="290"/>
    </row>
    <row r="146" spans="2:11" ht="13.9" customHeight="1">
      <c r="B146" s="287" t="s">
        <v>287</v>
      </c>
      <c r="C146" s="287" t="s">
        <v>777</v>
      </c>
      <c r="D146" s="288" t="s">
        <v>1127</v>
      </c>
      <c r="E146" s="288">
        <v>41700</v>
      </c>
      <c r="F146" s="289"/>
      <c r="G146" s="287" t="s">
        <v>287</v>
      </c>
      <c r="H146" s="287" t="s">
        <v>777</v>
      </c>
      <c r="I146" s="288" t="s">
        <v>1127</v>
      </c>
      <c r="J146" s="288">
        <v>175000</v>
      </c>
      <c r="K146" s="290"/>
    </row>
    <row r="147" spans="2:11" ht="13.9" customHeight="1">
      <c r="B147" s="287" t="s">
        <v>779</v>
      </c>
      <c r="C147" s="287" t="s">
        <v>778</v>
      </c>
      <c r="D147" s="288" t="s">
        <v>1127</v>
      </c>
      <c r="E147" s="288">
        <v>31300</v>
      </c>
      <c r="F147" s="289"/>
      <c r="G147" s="287" t="s">
        <v>779</v>
      </c>
      <c r="H147" s="287" t="s">
        <v>778</v>
      </c>
      <c r="I147" s="288" t="s">
        <v>1127</v>
      </c>
      <c r="J147" s="288">
        <v>131000</v>
      </c>
      <c r="K147" s="290"/>
    </row>
    <row r="148" spans="2:11" ht="13.9" customHeight="1">
      <c r="B148" s="287" t="s">
        <v>781</v>
      </c>
      <c r="C148" s="287" t="s">
        <v>780</v>
      </c>
      <c r="D148" s="288">
        <v>0.216</v>
      </c>
      <c r="E148" s="288" t="s">
        <v>1127</v>
      </c>
      <c r="F148" s="289"/>
      <c r="G148" s="287" t="s">
        <v>781</v>
      </c>
      <c r="H148" s="287" t="s">
        <v>780</v>
      </c>
      <c r="I148" s="288">
        <v>0.94299999999999995</v>
      </c>
      <c r="J148" s="288" t="s">
        <v>1127</v>
      </c>
      <c r="K148" s="290"/>
    </row>
    <row r="149" spans="2:11" ht="13.9" customHeight="1">
      <c r="B149" s="287" t="s">
        <v>783</v>
      </c>
      <c r="C149" s="287" t="s">
        <v>782</v>
      </c>
      <c r="D149" s="288" t="s">
        <v>1127</v>
      </c>
      <c r="E149" s="288">
        <v>730</v>
      </c>
      <c r="F149" s="289"/>
      <c r="G149" s="287" t="s">
        <v>783</v>
      </c>
      <c r="H149" s="287" t="s">
        <v>782</v>
      </c>
      <c r="I149" s="288" t="s">
        <v>1127</v>
      </c>
      <c r="J149" s="288">
        <v>3070</v>
      </c>
      <c r="K149" s="290"/>
    </row>
    <row r="150" spans="2:11" ht="13.9" customHeight="1">
      <c r="B150" s="287" t="s">
        <v>1132</v>
      </c>
      <c r="C150" s="287" t="s">
        <v>1131</v>
      </c>
      <c r="D150" s="288" t="s">
        <v>1127</v>
      </c>
      <c r="E150" s="288">
        <v>0.20899999999999999</v>
      </c>
      <c r="F150" s="289"/>
      <c r="G150" s="287" t="s">
        <v>1132</v>
      </c>
      <c r="H150" s="287" t="s">
        <v>1131</v>
      </c>
      <c r="I150" s="288" t="s">
        <v>1127</v>
      </c>
      <c r="J150" s="288">
        <v>0.876</v>
      </c>
      <c r="K150" s="290"/>
    </row>
    <row r="151" spans="2:11" ht="13.9" customHeight="1">
      <c r="B151" s="287" t="s">
        <v>289</v>
      </c>
      <c r="C151" s="287" t="s">
        <v>784</v>
      </c>
      <c r="D151" s="288">
        <v>2.16E-3</v>
      </c>
      <c r="E151" s="288" t="s">
        <v>1127</v>
      </c>
      <c r="F151" s="289"/>
      <c r="G151" s="287" t="s">
        <v>289</v>
      </c>
      <c r="H151" s="287" t="s">
        <v>784</v>
      </c>
      <c r="I151" s="288">
        <v>9.4299999999999991E-3</v>
      </c>
      <c r="J151" s="288" t="s">
        <v>1127</v>
      </c>
      <c r="K151" s="290"/>
    </row>
    <row r="152" spans="2:11" ht="13.9" customHeight="1">
      <c r="B152" s="287" t="s">
        <v>785</v>
      </c>
      <c r="C152" s="287" t="s">
        <v>1133</v>
      </c>
      <c r="D152" s="288">
        <v>1.43E-5</v>
      </c>
      <c r="E152" s="288" t="s">
        <v>1127</v>
      </c>
      <c r="F152" s="289"/>
      <c r="G152" s="287" t="s">
        <v>785</v>
      </c>
      <c r="H152" s="287" t="s">
        <v>1133</v>
      </c>
      <c r="I152" s="288">
        <v>1.73E-4</v>
      </c>
      <c r="J152" s="288" t="s">
        <v>1127</v>
      </c>
      <c r="K152" s="290"/>
    </row>
    <row r="153" spans="2:11" ht="13.9" customHeight="1">
      <c r="B153" s="287" t="s">
        <v>291</v>
      </c>
      <c r="C153" s="287" t="s">
        <v>786</v>
      </c>
      <c r="D153" s="288" t="s">
        <v>1127</v>
      </c>
      <c r="E153" s="288">
        <v>31.3</v>
      </c>
      <c r="F153" s="289"/>
      <c r="G153" s="287" t="s">
        <v>291</v>
      </c>
      <c r="H153" s="287" t="s">
        <v>786</v>
      </c>
      <c r="I153" s="288" t="s">
        <v>1127</v>
      </c>
      <c r="J153" s="288">
        <v>131</v>
      </c>
      <c r="K153" s="290"/>
    </row>
    <row r="154" spans="2:11" ht="13.9" customHeight="1">
      <c r="B154" s="287" t="s">
        <v>293</v>
      </c>
      <c r="C154" s="287" t="s">
        <v>787</v>
      </c>
      <c r="D154" s="288" t="s">
        <v>1127</v>
      </c>
      <c r="E154" s="288">
        <v>2.0899999999999998E-3</v>
      </c>
      <c r="F154" s="289"/>
      <c r="G154" s="287" t="s">
        <v>293</v>
      </c>
      <c r="H154" s="287" t="s">
        <v>787</v>
      </c>
      <c r="I154" s="288" t="s">
        <v>1127</v>
      </c>
      <c r="J154" s="288">
        <v>8.7600000000000004E-3</v>
      </c>
      <c r="K154" s="290"/>
    </row>
    <row r="155" spans="2:11" ht="13.9" customHeight="1">
      <c r="B155" s="287" t="s">
        <v>789</v>
      </c>
      <c r="C155" s="287" t="s">
        <v>788</v>
      </c>
      <c r="D155" s="288">
        <v>1.7499999999999998E-5</v>
      </c>
      <c r="E155" s="288" t="s">
        <v>1127</v>
      </c>
      <c r="F155" s="289"/>
      <c r="G155" s="287" t="s">
        <v>789</v>
      </c>
      <c r="H155" s="287" t="s">
        <v>788</v>
      </c>
      <c r="I155" s="288">
        <v>7.6699999999999994E-5</v>
      </c>
      <c r="J155" s="288" t="s">
        <v>1127</v>
      </c>
      <c r="K155" s="290"/>
    </row>
    <row r="156" spans="2:11" ht="13.9" customHeight="1">
      <c r="B156" s="287" t="s">
        <v>791</v>
      </c>
      <c r="C156" s="287" t="s">
        <v>790</v>
      </c>
      <c r="D156" s="288">
        <v>0.216</v>
      </c>
      <c r="E156" s="288" t="s">
        <v>1127</v>
      </c>
      <c r="F156" s="289"/>
      <c r="G156" s="287" t="s">
        <v>791</v>
      </c>
      <c r="H156" s="287" t="s">
        <v>790</v>
      </c>
      <c r="I156" s="288">
        <v>0.94299999999999995</v>
      </c>
      <c r="J156" s="288" t="s">
        <v>1127</v>
      </c>
      <c r="K156" s="290"/>
    </row>
    <row r="157" spans="2:11" ht="13.9" customHeight="1">
      <c r="B157" s="287" t="s">
        <v>793</v>
      </c>
      <c r="C157" s="287" t="s">
        <v>792</v>
      </c>
      <c r="D157" s="288" t="s">
        <v>1127</v>
      </c>
      <c r="E157" s="288">
        <v>2.09</v>
      </c>
      <c r="F157" s="289"/>
      <c r="G157" s="287" t="s">
        <v>793</v>
      </c>
      <c r="H157" s="287" t="s">
        <v>792</v>
      </c>
      <c r="I157" s="288" t="s">
        <v>1127</v>
      </c>
      <c r="J157" s="288">
        <v>8.76</v>
      </c>
      <c r="K157" s="290"/>
    </row>
    <row r="158" spans="2:11" ht="13.9" customHeight="1">
      <c r="B158" s="287" t="s">
        <v>295</v>
      </c>
      <c r="C158" s="287" t="s">
        <v>794</v>
      </c>
      <c r="D158" s="288">
        <v>3.15E-2</v>
      </c>
      <c r="E158" s="288" t="s">
        <v>1127</v>
      </c>
      <c r="F158" s="289"/>
      <c r="G158" s="287" t="s">
        <v>295</v>
      </c>
      <c r="H158" s="287" t="s">
        <v>794</v>
      </c>
      <c r="I158" s="288">
        <v>0.13800000000000001</v>
      </c>
      <c r="J158" s="288" t="s">
        <v>1127</v>
      </c>
      <c r="K158" s="290"/>
    </row>
    <row r="159" spans="2:11" ht="13.9" customHeight="1">
      <c r="B159" s="287" t="s">
        <v>297</v>
      </c>
      <c r="C159" s="287" t="s">
        <v>795</v>
      </c>
      <c r="D159" s="288">
        <v>0.56200000000000006</v>
      </c>
      <c r="E159" s="288">
        <v>31.3</v>
      </c>
      <c r="F159" s="289"/>
      <c r="G159" s="287" t="s">
        <v>297</v>
      </c>
      <c r="H159" s="287" t="s">
        <v>795</v>
      </c>
      <c r="I159" s="288">
        <v>2.4500000000000002</v>
      </c>
      <c r="J159" s="288">
        <v>131</v>
      </c>
      <c r="K159" s="290"/>
    </row>
    <row r="160" spans="2:11" ht="13.9" customHeight="1">
      <c r="B160" s="287" t="s">
        <v>797</v>
      </c>
      <c r="C160" s="287" t="s">
        <v>796</v>
      </c>
      <c r="D160" s="288" t="s">
        <v>1127</v>
      </c>
      <c r="E160" s="288">
        <v>0.41699999999999998</v>
      </c>
      <c r="F160" s="289"/>
      <c r="G160" s="287" t="s">
        <v>797</v>
      </c>
      <c r="H160" s="287" t="s">
        <v>796</v>
      </c>
      <c r="I160" s="288" t="s">
        <v>1127</v>
      </c>
      <c r="J160" s="288">
        <v>1.75</v>
      </c>
      <c r="K160" s="290"/>
    </row>
    <row r="161" spans="2:11" ht="13.9" customHeight="1">
      <c r="B161" s="287" t="s">
        <v>299</v>
      </c>
      <c r="C161" s="287" t="s">
        <v>798</v>
      </c>
      <c r="D161" s="288">
        <v>1.2800000000000001E-2</v>
      </c>
      <c r="E161" s="288" t="s">
        <v>1127</v>
      </c>
      <c r="F161" s="289"/>
      <c r="G161" s="287" t="s">
        <v>299</v>
      </c>
      <c r="H161" s="287" t="s">
        <v>798</v>
      </c>
      <c r="I161" s="288">
        <v>5.57E-2</v>
      </c>
      <c r="J161" s="288" t="s">
        <v>1127</v>
      </c>
      <c r="K161" s="290"/>
    </row>
    <row r="162" spans="2:11" ht="13.9" customHeight="1">
      <c r="B162" s="287" t="s">
        <v>301</v>
      </c>
      <c r="C162" s="287" t="s">
        <v>302</v>
      </c>
      <c r="D162" s="288">
        <v>1.34E-3</v>
      </c>
      <c r="E162" s="288" t="s">
        <v>1127</v>
      </c>
      <c r="F162" s="289"/>
      <c r="G162" s="287" t="s">
        <v>301</v>
      </c>
      <c r="H162" s="287" t="s">
        <v>302</v>
      </c>
      <c r="I162" s="288">
        <v>5.8399999999999997E-3</v>
      </c>
      <c r="J162" s="288" t="s">
        <v>1127</v>
      </c>
      <c r="K162" s="290"/>
    </row>
    <row r="163" spans="2:11" ht="13.9" customHeight="1">
      <c r="B163" s="287" t="s">
        <v>303</v>
      </c>
      <c r="C163" s="287" t="s">
        <v>304</v>
      </c>
      <c r="D163" s="288">
        <v>1.34E-3</v>
      </c>
      <c r="E163" s="288" t="s">
        <v>1127</v>
      </c>
      <c r="F163" s="289"/>
      <c r="G163" s="287" t="s">
        <v>303</v>
      </c>
      <c r="H163" s="287" t="s">
        <v>304</v>
      </c>
      <c r="I163" s="288">
        <v>5.8399999999999997E-3</v>
      </c>
      <c r="J163" s="288" t="s">
        <v>1127</v>
      </c>
      <c r="K163" s="290"/>
    </row>
    <row r="164" spans="2:11" ht="13.9" customHeight="1">
      <c r="B164" s="287" t="s">
        <v>305</v>
      </c>
      <c r="C164" s="287" t="s">
        <v>799</v>
      </c>
      <c r="D164" s="288">
        <v>1.48E-3</v>
      </c>
      <c r="E164" s="288" t="s">
        <v>1127</v>
      </c>
      <c r="F164" s="289"/>
      <c r="G164" s="287" t="s">
        <v>305</v>
      </c>
      <c r="H164" s="287" t="s">
        <v>799</v>
      </c>
      <c r="I164" s="288">
        <v>6.45E-3</v>
      </c>
      <c r="J164" s="288" t="s">
        <v>1127</v>
      </c>
      <c r="K164" s="290"/>
    </row>
    <row r="165" spans="2:11" ht="13.9" customHeight="1">
      <c r="B165" s="287" t="s">
        <v>309</v>
      </c>
      <c r="C165" s="287" t="s">
        <v>310</v>
      </c>
      <c r="D165" s="288">
        <v>2.34</v>
      </c>
      <c r="E165" s="288">
        <v>1.04</v>
      </c>
      <c r="F165" s="289"/>
      <c r="G165" s="287" t="s">
        <v>309</v>
      </c>
      <c r="H165" s="287" t="s">
        <v>310</v>
      </c>
      <c r="I165" s="288">
        <v>10.199999999999999</v>
      </c>
      <c r="J165" s="288">
        <v>4.38</v>
      </c>
      <c r="K165" s="290"/>
    </row>
    <row r="166" spans="2:11" ht="13.9" customHeight="1">
      <c r="B166" s="287" t="s">
        <v>311</v>
      </c>
      <c r="C166" s="287" t="s">
        <v>800</v>
      </c>
      <c r="D166" s="288" t="s">
        <v>1127</v>
      </c>
      <c r="E166" s="288">
        <v>20.9</v>
      </c>
      <c r="F166" s="289"/>
      <c r="G166" s="287" t="s">
        <v>311</v>
      </c>
      <c r="H166" s="287" t="s">
        <v>800</v>
      </c>
      <c r="I166" s="288" t="s">
        <v>1127</v>
      </c>
      <c r="J166" s="288">
        <v>87.6</v>
      </c>
      <c r="K166" s="290"/>
    </row>
    <row r="167" spans="2:11" ht="13.9" customHeight="1">
      <c r="B167" s="287" t="s">
        <v>323</v>
      </c>
      <c r="C167" s="287" t="s">
        <v>801</v>
      </c>
      <c r="D167" s="288" t="s">
        <v>1127</v>
      </c>
      <c r="E167" s="288">
        <v>62.6</v>
      </c>
      <c r="F167" s="289"/>
      <c r="G167" s="287" t="s">
        <v>323</v>
      </c>
      <c r="H167" s="287" t="s">
        <v>801</v>
      </c>
      <c r="I167" s="288" t="s">
        <v>1127</v>
      </c>
      <c r="J167" s="288">
        <v>263</v>
      </c>
      <c r="K167" s="290"/>
    </row>
    <row r="168" spans="2:11" ht="13.9" customHeight="1">
      <c r="B168" s="287" t="s">
        <v>321</v>
      </c>
      <c r="C168" s="287" t="s">
        <v>802</v>
      </c>
      <c r="D168" s="288" t="s">
        <v>1127</v>
      </c>
      <c r="E168" s="288">
        <v>41.7</v>
      </c>
      <c r="F168" s="289"/>
      <c r="G168" s="287" t="s">
        <v>321</v>
      </c>
      <c r="H168" s="287" t="s">
        <v>802</v>
      </c>
      <c r="I168" s="288" t="s">
        <v>1127</v>
      </c>
      <c r="J168" s="288">
        <v>175</v>
      </c>
      <c r="K168" s="290"/>
    </row>
    <row r="169" spans="2:11" ht="13.9" customHeight="1">
      <c r="B169" s="287" t="s">
        <v>804</v>
      </c>
      <c r="C169" s="287" t="s">
        <v>803</v>
      </c>
      <c r="D169" s="288" t="s">
        <v>1127</v>
      </c>
      <c r="E169" s="288">
        <v>73</v>
      </c>
      <c r="F169" s="289"/>
      <c r="G169" s="287" t="s">
        <v>804</v>
      </c>
      <c r="H169" s="287" t="s">
        <v>803</v>
      </c>
      <c r="I169" s="288" t="s">
        <v>1127</v>
      </c>
      <c r="J169" s="288">
        <v>307</v>
      </c>
      <c r="K169" s="290"/>
    </row>
    <row r="170" spans="2:11" ht="13.9" customHeight="1">
      <c r="B170" s="287" t="s">
        <v>313</v>
      </c>
      <c r="C170" s="287" t="s">
        <v>805</v>
      </c>
      <c r="D170" s="288" t="s">
        <v>1127</v>
      </c>
      <c r="E170" s="288">
        <v>8.34</v>
      </c>
      <c r="F170" s="289"/>
      <c r="G170" s="287" t="s">
        <v>313</v>
      </c>
      <c r="H170" s="287" t="s">
        <v>805</v>
      </c>
      <c r="I170" s="288" t="s">
        <v>1127</v>
      </c>
      <c r="J170" s="288">
        <v>35</v>
      </c>
      <c r="K170" s="290"/>
    </row>
    <row r="171" spans="2:11" ht="13.9" customHeight="1">
      <c r="B171" s="287" t="s">
        <v>219</v>
      </c>
      <c r="C171" s="287" t="s">
        <v>806</v>
      </c>
      <c r="D171" s="288" t="s">
        <v>1127</v>
      </c>
      <c r="E171" s="288">
        <v>4170</v>
      </c>
      <c r="F171" s="289"/>
      <c r="G171" s="287" t="s">
        <v>219</v>
      </c>
      <c r="H171" s="287" t="s">
        <v>806</v>
      </c>
      <c r="I171" s="288" t="s">
        <v>1127</v>
      </c>
      <c r="J171" s="288">
        <v>17500</v>
      </c>
      <c r="K171" s="290"/>
    </row>
    <row r="172" spans="2:11" ht="13.9" customHeight="1">
      <c r="B172" s="287" t="s">
        <v>808</v>
      </c>
      <c r="C172" s="287" t="s">
        <v>807</v>
      </c>
      <c r="D172" s="288" t="s">
        <v>1127</v>
      </c>
      <c r="E172" s="288">
        <v>313</v>
      </c>
      <c r="F172" s="289"/>
      <c r="G172" s="287" t="s">
        <v>808</v>
      </c>
      <c r="H172" s="287" t="s">
        <v>807</v>
      </c>
      <c r="I172" s="288" t="s">
        <v>1127</v>
      </c>
      <c r="J172" s="288">
        <v>1310</v>
      </c>
      <c r="K172" s="290"/>
    </row>
    <row r="173" spans="2:11" ht="13.9" customHeight="1">
      <c r="B173" s="287" t="s">
        <v>810</v>
      </c>
      <c r="C173" s="287" t="s">
        <v>809</v>
      </c>
      <c r="D173" s="288">
        <v>35.1</v>
      </c>
      <c r="E173" s="288">
        <v>41700</v>
      </c>
      <c r="F173" s="289"/>
      <c r="G173" s="287" t="s">
        <v>810</v>
      </c>
      <c r="H173" s="287" t="s">
        <v>809</v>
      </c>
      <c r="I173" s="288">
        <v>153</v>
      </c>
      <c r="J173" s="288">
        <v>175000</v>
      </c>
      <c r="K173" s="290"/>
    </row>
    <row r="174" spans="2:11" ht="13.9" customHeight="1">
      <c r="B174" s="287" t="s">
        <v>24</v>
      </c>
      <c r="C174" s="287" t="s">
        <v>811</v>
      </c>
      <c r="D174" s="288">
        <v>1.1200000000000001</v>
      </c>
      <c r="E174" s="288">
        <v>1040</v>
      </c>
      <c r="F174" s="289"/>
      <c r="G174" s="287" t="s">
        <v>24</v>
      </c>
      <c r="H174" s="287" t="s">
        <v>811</v>
      </c>
      <c r="I174" s="288">
        <v>4.91</v>
      </c>
      <c r="J174" s="288">
        <v>4380</v>
      </c>
      <c r="K174" s="290"/>
    </row>
    <row r="175" spans="2:11" ht="13.9" customHeight="1">
      <c r="B175" s="287" t="s">
        <v>317</v>
      </c>
      <c r="C175" s="287" t="s">
        <v>812</v>
      </c>
      <c r="D175" s="288" t="s">
        <v>1127</v>
      </c>
      <c r="E175" s="288">
        <v>417</v>
      </c>
      <c r="F175" s="289"/>
      <c r="G175" s="287" t="s">
        <v>317</v>
      </c>
      <c r="H175" s="287" t="s">
        <v>812</v>
      </c>
      <c r="I175" s="288" t="s">
        <v>1127</v>
      </c>
      <c r="J175" s="288">
        <v>1750</v>
      </c>
      <c r="K175" s="290"/>
    </row>
    <row r="176" spans="2:11" ht="13.9" customHeight="1">
      <c r="B176" s="287" t="s">
        <v>319</v>
      </c>
      <c r="C176" s="287" t="s">
        <v>813</v>
      </c>
      <c r="D176" s="288" t="s">
        <v>1127</v>
      </c>
      <c r="E176" s="288">
        <v>1670</v>
      </c>
      <c r="F176" s="289"/>
      <c r="G176" s="287" t="s">
        <v>319</v>
      </c>
      <c r="H176" s="287" t="s">
        <v>813</v>
      </c>
      <c r="I176" s="288" t="s">
        <v>1127</v>
      </c>
      <c r="J176" s="288">
        <v>7010</v>
      </c>
      <c r="K176" s="290"/>
    </row>
    <row r="177" spans="2:11" ht="13.9" customHeight="1">
      <c r="B177" s="287" t="s">
        <v>329</v>
      </c>
      <c r="C177" s="287" t="s">
        <v>814</v>
      </c>
      <c r="D177" s="288">
        <v>3.3799999999999998E-4</v>
      </c>
      <c r="E177" s="288">
        <v>31.3</v>
      </c>
      <c r="F177" s="289"/>
      <c r="G177" s="287" t="s">
        <v>329</v>
      </c>
      <c r="H177" s="287" t="s">
        <v>814</v>
      </c>
      <c r="I177" s="288">
        <v>4.0899999999999999E-3</v>
      </c>
      <c r="J177" s="288">
        <v>131</v>
      </c>
      <c r="K177" s="290"/>
    </row>
    <row r="178" spans="2:11" ht="13.9" customHeight="1">
      <c r="B178" s="287" t="s">
        <v>331</v>
      </c>
      <c r="C178" s="287" t="s">
        <v>815</v>
      </c>
      <c r="D178" s="288">
        <v>0.216</v>
      </c>
      <c r="E178" s="288" t="s">
        <v>1127</v>
      </c>
      <c r="F178" s="289"/>
      <c r="G178" s="287" t="s">
        <v>331</v>
      </c>
      <c r="H178" s="287" t="s">
        <v>815</v>
      </c>
      <c r="I178" s="288">
        <v>0.94299999999999995</v>
      </c>
      <c r="J178" s="288" t="s">
        <v>1127</v>
      </c>
      <c r="K178" s="290"/>
    </row>
    <row r="179" spans="2:11" ht="13.9" customHeight="1">
      <c r="B179" s="287" t="s">
        <v>817</v>
      </c>
      <c r="C179" s="287" t="s">
        <v>816</v>
      </c>
      <c r="D179" s="288">
        <v>1.4799999999999999E-4</v>
      </c>
      <c r="E179" s="288" t="s">
        <v>1127</v>
      </c>
      <c r="F179" s="289"/>
      <c r="G179" s="287" t="s">
        <v>817</v>
      </c>
      <c r="H179" s="287" t="s">
        <v>816</v>
      </c>
      <c r="I179" s="288">
        <v>6.4499999999999996E-4</v>
      </c>
      <c r="J179" s="288" t="s">
        <v>1127</v>
      </c>
      <c r="K179" s="290"/>
    </row>
    <row r="180" spans="2:11" ht="13.9" customHeight="1">
      <c r="B180" s="287" t="s">
        <v>819</v>
      </c>
      <c r="C180" s="287" t="s">
        <v>818</v>
      </c>
      <c r="D180" s="288" t="s">
        <v>1127</v>
      </c>
      <c r="E180" s="288">
        <v>13.6</v>
      </c>
      <c r="F180" s="289"/>
      <c r="G180" s="287" t="s">
        <v>819</v>
      </c>
      <c r="H180" s="287" t="s">
        <v>818</v>
      </c>
      <c r="I180" s="288" t="s">
        <v>1127</v>
      </c>
      <c r="J180" s="288">
        <v>56.9</v>
      </c>
      <c r="K180" s="290"/>
    </row>
    <row r="181" spans="2:11" ht="13.9" customHeight="1">
      <c r="B181" s="287" t="s">
        <v>334</v>
      </c>
      <c r="C181" s="287" t="s">
        <v>820</v>
      </c>
      <c r="D181" s="288" t="s">
        <v>1127</v>
      </c>
      <c r="E181" s="288">
        <v>13.6</v>
      </c>
      <c r="F181" s="289"/>
      <c r="G181" s="287" t="s">
        <v>334</v>
      </c>
      <c r="H181" s="287" t="s">
        <v>820</v>
      </c>
      <c r="I181" s="288" t="s">
        <v>1127</v>
      </c>
      <c r="J181" s="288">
        <v>56.9</v>
      </c>
      <c r="K181" s="290"/>
    </row>
    <row r="182" spans="2:11" ht="13.9" customHeight="1">
      <c r="B182" s="287" t="s">
        <v>336</v>
      </c>
      <c r="C182" s="287" t="s">
        <v>337</v>
      </c>
      <c r="D182" s="288">
        <v>0.13700000000000001</v>
      </c>
      <c r="E182" s="288">
        <v>7.3</v>
      </c>
      <c r="F182" s="289"/>
      <c r="G182" s="287" t="s">
        <v>336</v>
      </c>
      <c r="H182" s="287" t="s">
        <v>337</v>
      </c>
      <c r="I182" s="288">
        <v>1.66</v>
      </c>
      <c r="J182" s="288">
        <v>30.7</v>
      </c>
      <c r="K182" s="290"/>
    </row>
    <row r="183" spans="2:11" ht="13.9" customHeight="1">
      <c r="B183" s="287" t="s">
        <v>822</v>
      </c>
      <c r="C183" s="287" t="s">
        <v>821</v>
      </c>
      <c r="D183" s="288" t="s">
        <v>1127</v>
      </c>
      <c r="E183" s="288">
        <v>0.313</v>
      </c>
      <c r="F183" s="289"/>
      <c r="G183" s="287" t="s">
        <v>822</v>
      </c>
      <c r="H183" s="287" t="s">
        <v>821</v>
      </c>
      <c r="I183" s="288" t="s">
        <v>1127</v>
      </c>
      <c r="J183" s="288">
        <v>1.31</v>
      </c>
      <c r="K183" s="290"/>
    </row>
    <row r="184" spans="2:11" ht="13.9" customHeight="1">
      <c r="B184" s="287" t="s">
        <v>824</v>
      </c>
      <c r="C184" s="287" t="s">
        <v>823</v>
      </c>
      <c r="D184" s="288" t="s">
        <v>1127</v>
      </c>
      <c r="E184" s="288">
        <v>52.1</v>
      </c>
      <c r="F184" s="289"/>
      <c r="G184" s="287" t="s">
        <v>824</v>
      </c>
      <c r="H184" s="287" t="s">
        <v>823</v>
      </c>
      <c r="I184" s="288" t="s">
        <v>1127</v>
      </c>
      <c r="J184" s="288">
        <v>219</v>
      </c>
      <c r="K184" s="290"/>
    </row>
    <row r="185" spans="2:11" ht="13.9" customHeight="1">
      <c r="B185" s="287" t="s">
        <v>826</v>
      </c>
      <c r="C185" s="287" t="s">
        <v>825</v>
      </c>
      <c r="D185" s="288">
        <v>6.5300000000000002E-3</v>
      </c>
      <c r="E185" s="288" t="s">
        <v>1127</v>
      </c>
      <c r="F185" s="289"/>
      <c r="G185" s="287" t="s">
        <v>826</v>
      </c>
      <c r="H185" s="287" t="s">
        <v>825</v>
      </c>
      <c r="I185" s="288">
        <v>2.8500000000000001E-2</v>
      </c>
      <c r="J185" s="288" t="s">
        <v>1127</v>
      </c>
      <c r="K185" s="290"/>
    </row>
    <row r="186" spans="2:11" ht="13.9" customHeight="1">
      <c r="B186" s="287" t="s">
        <v>828</v>
      </c>
      <c r="C186" s="287" t="s">
        <v>827</v>
      </c>
      <c r="D186" s="288">
        <v>0.32600000000000001</v>
      </c>
      <c r="E186" s="288" t="s">
        <v>1127</v>
      </c>
      <c r="F186" s="289"/>
      <c r="G186" s="287" t="s">
        <v>828</v>
      </c>
      <c r="H186" s="287" t="s">
        <v>827</v>
      </c>
      <c r="I186" s="288">
        <v>1.43</v>
      </c>
      <c r="J186" s="288" t="s">
        <v>1127</v>
      </c>
      <c r="K186" s="290"/>
    </row>
    <row r="187" spans="2:11" ht="13.9" customHeight="1">
      <c r="B187" s="287" t="s">
        <v>338</v>
      </c>
      <c r="C187" s="287" t="s">
        <v>339</v>
      </c>
      <c r="D187" s="288" t="s">
        <v>1127</v>
      </c>
      <c r="E187" s="288">
        <v>8.3400000000000002E-2</v>
      </c>
      <c r="F187" s="289"/>
      <c r="G187" s="287" t="s">
        <v>338</v>
      </c>
      <c r="H187" s="287" t="s">
        <v>339</v>
      </c>
      <c r="I187" s="288" t="s">
        <v>1127</v>
      </c>
      <c r="J187" s="288">
        <v>0.35</v>
      </c>
      <c r="K187" s="290"/>
    </row>
    <row r="188" spans="2:11" ht="13.9" customHeight="1">
      <c r="B188" s="287" t="s">
        <v>830</v>
      </c>
      <c r="C188" s="287" t="s">
        <v>829</v>
      </c>
      <c r="D188" s="288" t="s">
        <v>1127</v>
      </c>
      <c r="E188" s="288">
        <v>1.04</v>
      </c>
      <c r="F188" s="289"/>
      <c r="G188" s="287" t="s">
        <v>830</v>
      </c>
      <c r="H188" s="287" t="s">
        <v>829</v>
      </c>
      <c r="I188" s="288" t="s">
        <v>1127</v>
      </c>
      <c r="J188" s="288">
        <v>4.38</v>
      </c>
      <c r="K188" s="290"/>
    </row>
    <row r="189" spans="2:11" ht="13.9" customHeight="1">
      <c r="B189" s="287" t="s">
        <v>340</v>
      </c>
      <c r="C189" s="287" t="s">
        <v>341</v>
      </c>
      <c r="D189" s="288">
        <v>2.16E-3</v>
      </c>
      <c r="E189" s="288" t="s">
        <v>1127</v>
      </c>
      <c r="F189" s="289"/>
      <c r="G189" s="287" t="s">
        <v>340</v>
      </c>
      <c r="H189" s="287" t="s">
        <v>341</v>
      </c>
      <c r="I189" s="288">
        <v>9.4299999999999991E-3</v>
      </c>
      <c r="J189" s="288" t="s">
        <v>1127</v>
      </c>
      <c r="K189" s="290"/>
    </row>
    <row r="190" spans="2:11" ht="13.9" customHeight="1">
      <c r="B190" s="287" t="s">
        <v>342</v>
      </c>
      <c r="C190" s="287" t="s">
        <v>831</v>
      </c>
      <c r="D190" s="288">
        <v>1.08E-3</v>
      </c>
      <c r="E190" s="288" t="s">
        <v>1127</v>
      </c>
      <c r="F190" s="289"/>
      <c r="G190" s="287" t="s">
        <v>342</v>
      </c>
      <c r="H190" s="287" t="s">
        <v>831</v>
      </c>
      <c r="I190" s="288">
        <v>4.7200000000000002E-3</v>
      </c>
      <c r="J190" s="288" t="s">
        <v>1127</v>
      </c>
      <c r="K190" s="290"/>
    </row>
    <row r="191" spans="2:11" ht="13.9" customHeight="1">
      <c r="B191" s="287" t="s">
        <v>475</v>
      </c>
      <c r="C191" s="287" t="s">
        <v>832</v>
      </c>
      <c r="D191" s="288">
        <v>2.4599999999999999E-3</v>
      </c>
      <c r="E191" s="288">
        <v>1.39</v>
      </c>
      <c r="F191" s="289"/>
      <c r="G191" s="287" t="s">
        <v>475</v>
      </c>
      <c r="H191" s="287" t="s">
        <v>832</v>
      </c>
      <c r="I191" s="288">
        <v>1.0800000000000001E-2</v>
      </c>
      <c r="J191" s="288">
        <v>5.84</v>
      </c>
      <c r="K191" s="290"/>
    </row>
    <row r="192" spans="2:11" ht="13.9" customHeight="1">
      <c r="B192" s="287" t="s">
        <v>507</v>
      </c>
      <c r="C192" s="287" t="s">
        <v>833</v>
      </c>
      <c r="D192" s="288">
        <v>7.3900000000000004E-6</v>
      </c>
      <c r="E192" s="288">
        <v>4.1700000000000001E-3</v>
      </c>
      <c r="F192" s="289"/>
      <c r="G192" s="287" t="s">
        <v>507</v>
      </c>
      <c r="H192" s="287" t="s">
        <v>833</v>
      </c>
      <c r="I192" s="288">
        <v>3.2299999999999999E-5</v>
      </c>
      <c r="J192" s="288">
        <v>1.7500000000000002E-2</v>
      </c>
      <c r="K192" s="290"/>
    </row>
    <row r="193" spans="2:11" ht="13.9" customHeight="1">
      <c r="B193" s="287" t="s">
        <v>835</v>
      </c>
      <c r="C193" s="287" t="s">
        <v>834</v>
      </c>
      <c r="D193" s="288" t="s">
        <v>1127</v>
      </c>
      <c r="E193" s="288">
        <v>3.13</v>
      </c>
      <c r="F193" s="289"/>
      <c r="G193" s="287" t="s">
        <v>835</v>
      </c>
      <c r="H193" s="287" t="s">
        <v>834</v>
      </c>
      <c r="I193" s="288" t="s">
        <v>1127</v>
      </c>
      <c r="J193" s="288">
        <v>13.1</v>
      </c>
      <c r="K193" s="290"/>
    </row>
    <row r="194" spans="2:11" ht="13.9" customHeight="1">
      <c r="B194" s="287" t="s">
        <v>837</v>
      </c>
      <c r="C194" s="287" t="s">
        <v>836</v>
      </c>
      <c r="D194" s="288" t="s">
        <v>1127</v>
      </c>
      <c r="E194" s="288">
        <v>417</v>
      </c>
      <c r="F194" s="289"/>
      <c r="G194" s="287" t="s">
        <v>837</v>
      </c>
      <c r="H194" s="287" t="s">
        <v>836</v>
      </c>
      <c r="I194" s="288" t="s">
        <v>1127</v>
      </c>
      <c r="J194" s="288">
        <v>1750</v>
      </c>
      <c r="K194" s="290"/>
    </row>
    <row r="195" spans="2:11" ht="13.9" customHeight="1">
      <c r="B195" s="287" t="s">
        <v>344</v>
      </c>
      <c r="C195" s="287" t="s">
        <v>345</v>
      </c>
      <c r="D195" s="288">
        <v>6.1000000000000004E-3</v>
      </c>
      <c r="E195" s="288" t="s">
        <v>1127</v>
      </c>
      <c r="F195" s="289"/>
      <c r="G195" s="287" t="s">
        <v>344</v>
      </c>
      <c r="H195" s="287" t="s">
        <v>345</v>
      </c>
      <c r="I195" s="288">
        <v>2.6700000000000002E-2</v>
      </c>
      <c r="J195" s="288" t="s">
        <v>1127</v>
      </c>
      <c r="K195" s="290"/>
    </row>
    <row r="196" spans="2:11" ht="13.9" customHeight="1">
      <c r="B196" s="287" t="s">
        <v>471</v>
      </c>
      <c r="C196" s="287" t="s">
        <v>838</v>
      </c>
      <c r="D196" s="288">
        <v>2.4599999999999999E-3</v>
      </c>
      <c r="E196" s="288">
        <v>1.39</v>
      </c>
      <c r="F196" s="289"/>
      <c r="G196" s="287" t="s">
        <v>471</v>
      </c>
      <c r="H196" s="287" t="s">
        <v>838</v>
      </c>
      <c r="I196" s="288">
        <v>1.0800000000000001E-2</v>
      </c>
      <c r="J196" s="288">
        <v>5.84</v>
      </c>
      <c r="K196" s="290"/>
    </row>
    <row r="197" spans="2:11" ht="13.9" customHeight="1">
      <c r="B197" s="287" t="s">
        <v>469</v>
      </c>
      <c r="C197" s="287" t="s">
        <v>839</v>
      </c>
      <c r="D197" s="288">
        <v>2.4599999999999999E-3</v>
      </c>
      <c r="E197" s="288">
        <v>1.39</v>
      </c>
      <c r="F197" s="289"/>
      <c r="G197" s="287" t="s">
        <v>469</v>
      </c>
      <c r="H197" s="287" t="s">
        <v>839</v>
      </c>
      <c r="I197" s="288">
        <v>1.0800000000000001E-2</v>
      </c>
      <c r="J197" s="288">
        <v>5.84</v>
      </c>
      <c r="K197" s="290"/>
    </row>
    <row r="198" spans="2:11" ht="13.9" customHeight="1">
      <c r="B198" s="287" t="s">
        <v>467</v>
      </c>
      <c r="C198" s="287" t="s">
        <v>840</v>
      </c>
      <c r="D198" s="288">
        <v>2.4599999999999999E-3</v>
      </c>
      <c r="E198" s="288">
        <v>1.39</v>
      </c>
      <c r="F198" s="289"/>
      <c r="G198" s="287" t="s">
        <v>467</v>
      </c>
      <c r="H198" s="287" t="s">
        <v>840</v>
      </c>
      <c r="I198" s="288">
        <v>1.0800000000000001E-2</v>
      </c>
      <c r="J198" s="288">
        <v>5.84</v>
      </c>
      <c r="K198" s="290"/>
    </row>
    <row r="199" spans="2:11" ht="13.9" customHeight="1">
      <c r="B199" s="287" t="s">
        <v>473</v>
      </c>
      <c r="C199" s="287" t="s">
        <v>841</v>
      </c>
      <c r="D199" s="288">
        <v>2.4600000000000002E-6</v>
      </c>
      <c r="E199" s="288">
        <v>1.39E-3</v>
      </c>
      <c r="F199" s="289"/>
      <c r="G199" s="287" t="s">
        <v>473</v>
      </c>
      <c r="H199" s="287" t="s">
        <v>841</v>
      </c>
      <c r="I199" s="288">
        <v>1.08E-5</v>
      </c>
      <c r="J199" s="288">
        <v>5.8399999999999997E-3</v>
      </c>
      <c r="K199" s="290"/>
    </row>
    <row r="200" spans="2:11" ht="13.9" customHeight="1">
      <c r="B200" s="287" t="s">
        <v>346</v>
      </c>
      <c r="C200" s="287" t="s">
        <v>347</v>
      </c>
      <c r="D200" s="288">
        <v>0.128</v>
      </c>
      <c r="E200" s="288" t="s">
        <v>1127</v>
      </c>
      <c r="F200" s="289"/>
      <c r="G200" s="287" t="s">
        <v>346</v>
      </c>
      <c r="H200" s="287" t="s">
        <v>347</v>
      </c>
      <c r="I200" s="288">
        <v>0.55700000000000005</v>
      </c>
      <c r="J200" s="288" t="s">
        <v>1127</v>
      </c>
      <c r="K200" s="290"/>
    </row>
    <row r="201" spans="2:11" ht="13.9" customHeight="1">
      <c r="B201" s="287" t="s">
        <v>350</v>
      </c>
      <c r="C201" s="287" t="s">
        <v>842</v>
      </c>
      <c r="D201" s="288">
        <v>1.56E-3</v>
      </c>
      <c r="E201" s="288" t="s">
        <v>1127</v>
      </c>
      <c r="F201" s="289"/>
      <c r="G201" s="287" t="s">
        <v>350</v>
      </c>
      <c r="H201" s="287" t="s">
        <v>842</v>
      </c>
      <c r="I201" s="288">
        <v>6.8100000000000001E-3</v>
      </c>
      <c r="J201" s="288" t="s">
        <v>1127</v>
      </c>
      <c r="K201" s="290"/>
    </row>
    <row r="202" spans="2:11" ht="13.9" customHeight="1">
      <c r="B202" s="287" t="s">
        <v>352</v>
      </c>
      <c r="C202" s="287" t="s">
        <v>843</v>
      </c>
      <c r="D202" s="288">
        <v>5.3E-3</v>
      </c>
      <c r="E202" s="288" t="s">
        <v>1127</v>
      </c>
      <c r="F202" s="289"/>
      <c r="G202" s="287" t="s">
        <v>352</v>
      </c>
      <c r="H202" s="287" t="s">
        <v>843</v>
      </c>
      <c r="I202" s="288">
        <v>2.3099999999999999E-2</v>
      </c>
      <c r="J202" s="288" t="s">
        <v>1127</v>
      </c>
      <c r="K202" s="290"/>
    </row>
    <row r="203" spans="2:11" ht="13.9" customHeight="1">
      <c r="B203" s="287" t="s">
        <v>354</v>
      </c>
      <c r="C203" s="287" t="s">
        <v>844</v>
      </c>
      <c r="D203" s="288">
        <v>9.0600000000000003E-3</v>
      </c>
      <c r="E203" s="288" t="s">
        <v>1127</v>
      </c>
      <c r="F203" s="289"/>
      <c r="G203" s="287" t="s">
        <v>354</v>
      </c>
      <c r="H203" s="287" t="s">
        <v>844</v>
      </c>
      <c r="I203" s="288">
        <v>3.9600000000000003E-2</v>
      </c>
      <c r="J203" s="288" t="s">
        <v>1127</v>
      </c>
      <c r="K203" s="290"/>
    </row>
    <row r="204" spans="2:11" ht="13.9" customHeight="1">
      <c r="B204" s="287" t="s">
        <v>348</v>
      </c>
      <c r="C204" s="287" t="s">
        <v>845</v>
      </c>
      <c r="D204" s="288">
        <v>5.5100000000000001E-3</v>
      </c>
      <c r="E204" s="288" t="s">
        <v>1127</v>
      </c>
      <c r="F204" s="289"/>
      <c r="G204" s="287" t="s">
        <v>348</v>
      </c>
      <c r="H204" s="287" t="s">
        <v>845</v>
      </c>
      <c r="I204" s="288">
        <v>2.4E-2</v>
      </c>
      <c r="J204" s="288" t="s">
        <v>1127</v>
      </c>
      <c r="K204" s="290"/>
    </row>
    <row r="205" spans="2:11" ht="13.9" customHeight="1">
      <c r="B205" s="287" t="s">
        <v>356</v>
      </c>
      <c r="C205" s="287" t="s">
        <v>357</v>
      </c>
      <c r="D205" s="288" t="s">
        <v>1127</v>
      </c>
      <c r="E205" s="288">
        <v>0.20899999999999999</v>
      </c>
      <c r="F205" s="289"/>
      <c r="G205" s="287" t="s">
        <v>356</v>
      </c>
      <c r="H205" s="287" t="s">
        <v>357</v>
      </c>
      <c r="I205" s="288" t="s">
        <v>1127</v>
      </c>
      <c r="J205" s="288">
        <v>0.876</v>
      </c>
      <c r="K205" s="290"/>
    </row>
    <row r="206" spans="2:11" ht="13.9" customHeight="1">
      <c r="B206" s="287" t="s">
        <v>483</v>
      </c>
      <c r="C206" s="287" t="s">
        <v>846</v>
      </c>
      <c r="D206" s="288">
        <v>7.3900000000000004E-7</v>
      </c>
      <c r="E206" s="288">
        <v>4.17E-4</v>
      </c>
      <c r="F206" s="289"/>
      <c r="G206" s="287" t="s">
        <v>483</v>
      </c>
      <c r="H206" s="287" t="s">
        <v>846</v>
      </c>
      <c r="I206" s="288">
        <v>3.23E-6</v>
      </c>
      <c r="J206" s="288">
        <v>1.75E-3</v>
      </c>
      <c r="K206" s="290"/>
    </row>
    <row r="207" spans="2:11" ht="13.9" customHeight="1">
      <c r="B207" s="287" t="s">
        <v>848</v>
      </c>
      <c r="C207" s="287" t="s">
        <v>847</v>
      </c>
      <c r="D207" s="288">
        <v>2.1600000000000001E-6</v>
      </c>
      <c r="E207" s="288" t="s">
        <v>1127</v>
      </c>
      <c r="F207" s="289"/>
      <c r="G207" s="287" t="s">
        <v>848</v>
      </c>
      <c r="H207" s="287" t="s">
        <v>847</v>
      </c>
      <c r="I207" s="288">
        <v>9.4299999999999995E-6</v>
      </c>
      <c r="J207" s="288" t="s">
        <v>1127</v>
      </c>
      <c r="K207" s="290"/>
    </row>
    <row r="208" spans="2:11" ht="13.9" customHeight="1">
      <c r="B208" s="287" t="s">
        <v>499</v>
      </c>
      <c r="C208" s="287" t="s">
        <v>849</v>
      </c>
      <c r="D208" s="288">
        <v>7.3900000000000004E-7</v>
      </c>
      <c r="E208" s="288">
        <v>4.17E-4</v>
      </c>
      <c r="F208" s="289"/>
      <c r="G208" s="287" t="s">
        <v>499</v>
      </c>
      <c r="H208" s="287" t="s">
        <v>849</v>
      </c>
      <c r="I208" s="288">
        <v>3.23E-6</v>
      </c>
      <c r="J208" s="288">
        <v>1.75E-3</v>
      </c>
      <c r="K208" s="290"/>
    </row>
    <row r="209" spans="2:11" ht="13.9" customHeight="1">
      <c r="B209" s="287" t="s">
        <v>358</v>
      </c>
      <c r="C209" s="287" t="s">
        <v>359</v>
      </c>
      <c r="D209" s="288">
        <v>0.255</v>
      </c>
      <c r="E209" s="288">
        <v>31.3</v>
      </c>
      <c r="F209" s="289"/>
      <c r="G209" s="287" t="s">
        <v>358</v>
      </c>
      <c r="H209" s="287" t="s">
        <v>359</v>
      </c>
      <c r="I209" s="288">
        <v>1.1100000000000001</v>
      </c>
      <c r="J209" s="288">
        <v>131</v>
      </c>
      <c r="K209" s="290"/>
    </row>
    <row r="210" spans="2:11" ht="13.9" customHeight="1">
      <c r="B210" s="287" t="s">
        <v>360</v>
      </c>
      <c r="C210" s="287" t="s">
        <v>850</v>
      </c>
      <c r="D210" s="288" t="s">
        <v>1127</v>
      </c>
      <c r="E210" s="288">
        <v>1.04E-2</v>
      </c>
      <c r="F210" s="289"/>
      <c r="G210" s="287" t="s">
        <v>360</v>
      </c>
      <c r="H210" s="287" t="s">
        <v>850</v>
      </c>
      <c r="I210" s="288" t="s">
        <v>1127</v>
      </c>
      <c r="J210" s="288">
        <v>4.3799999999999999E-2</v>
      </c>
      <c r="K210" s="290"/>
    </row>
    <row r="211" spans="2:11" ht="13.9" customHeight="1">
      <c r="B211" s="287" t="s">
        <v>852</v>
      </c>
      <c r="C211" s="287" t="s">
        <v>851</v>
      </c>
      <c r="D211" s="288" t="s">
        <v>1127</v>
      </c>
      <c r="E211" s="288">
        <v>0.41699999999999998</v>
      </c>
      <c r="F211" s="289"/>
      <c r="G211" s="287" t="s">
        <v>852</v>
      </c>
      <c r="H211" s="287" t="s">
        <v>851</v>
      </c>
      <c r="I211" s="288" t="s">
        <v>1127</v>
      </c>
      <c r="J211" s="288">
        <v>1.75</v>
      </c>
      <c r="K211" s="290"/>
    </row>
    <row r="212" spans="2:11" ht="13.9" customHeight="1">
      <c r="B212" s="287" t="s">
        <v>854</v>
      </c>
      <c r="C212" s="287" t="s">
        <v>853</v>
      </c>
      <c r="D212" s="288" t="s">
        <v>1127</v>
      </c>
      <c r="E212" s="288">
        <v>0.41699999999999998</v>
      </c>
      <c r="F212" s="289"/>
      <c r="G212" s="287" t="s">
        <v>854</v>
      </c>
      <c r="H212" s="287" t="s">
        <v>853</v>
      </c>
      <c r="I212" s="288" t="s">
        <v>1127</v>
      </c>
      <c r="J212" s="288">
        <v>1.75</v>
      </c>
      <c r="K212" s="290"/>
    </row>
    <row r="213" spans="2:11" ht="13.9" customHeight="1">
      <c r="B213" s="287" t="s">
        <v>621</v>
      </c>
      <c r="C213" s="287" t="s">
        <v>855</v>
      </c>
      <c r="D213" s="288">
        <v>14</v>
      </c>
      <c r="E213" s="288">
        <v>626</v>
      </c>
      <c r="F213" s="289"/>
      <c r="G213" s="287" t="s">
        <v>621</v>
      </c>
      <c r="H213" s="287" t="s">
        <v>855</v>
      </c>
      <c r="I213" s="288">
        <v>61.3</v>
      </c>
      <c r="J213" s="288">
        <v>2630</v>
      </c>
      <c r="K213" s="290"/>
    </row>
    <row r="214" spans="2:11" ht="13.9" customHeight="1">
      <c r="B214" s="287" t="s">
        <v>362</v>
      </c>
      <c r="C214" s="287" t="s">
        <v>856</v>
      </c>
      <c r="D214" s="288" t="s">
        <v>1127</v>
      </c>
      <c r="E214" s="288">
        <v>730</v>
      </c>
      <c r="F214" s="289"/>
      <c r="G214" s="287" t="s">
        <v>362</v>
      </c>
      <c r="H214" s="287" t="s">
        <v>856</v>
      </c>
      <c r="I214" s="288" t="s">
        <v>1127</v>
      </c>
      <c r="J214" s="288">
        <v>3070</v>
      </c>
      <c r="K214" s="290"/>
    </row>
    <row r="215" spans="2:11" ht="13.9" customHeight="1">
      <c r="B215" s="287" t="s">
        <v>858</v>
      </c>
      <c r="C215" s="287" t="s">
        <v>857</v>
      </c>
      <c r="D215" s="288" t="s">
        <v>1127</v>
      </c>
      <c r="E215" s="288">
        <v>0.41699999999999998</v>
      </c>
      <c r="F215" s="289"/>
      <c r="G215" s="287" t="s">
        <v>858</v>
      </c>
      <c r="H215" s="287" t="s">
        <v>857</v>
      </c>
      <c r="I215" s="288" t="s">
        <v>1127</v>
      </c>
      <c r="J215" s="288">
        <v>1.75</v>
      </c>
      <c r="K215" s="290"/>
    </row>
    <row r="216" spans="2:11" ht="13.9" customHeight="1">
      <c r="B216" s="287" t="s">
        <v>860</v>
      </c>
      <c r="C216" s="287" t="s">
        <v>859</v>
      </c>
      <c r="D216" s="288" t="s">
        <v>1127</v>
      </c>
      <c r="E216" s="288">
        <v>31.3</v>
      </c>
      <c r="F216" s="289"/>
      <c r="G216" s="287" t="s">
        <v>860</v>
      </c>
      <c r="H216" s="287" t="s">
        <v>859</v>
      </c>
      <c r="I216" s="288" t="s">
        <v>1127</v>
      </c>
      <c r="J216" s="288">
        <v>131</v>
      </c>
      <c r="K216" s="290"/>
    </row>
    <row r="217" spans="2:11" ht="13.9" customHeight="1">
      <c r="B217" s="287" t="s">
        <v>489</v>
      </c>
      <c r="C217" s="287" t="s">
        <v>861</v>
      </c>
      <c r="D217" s="288">
        <v>7.3900000000000004E-6</v>
      </c>
      <c r="E217" s="288">
        <v>4.1700000000000001E-3</v>
      </c>
      <c r="F217" s="289"/>
      <c r="G217" s="287" t="s">
        <v>489</v>
      </c>
      <c r="H217" s="287" t="s">
        <v>861</v>
      </c>
      <c r="I217" s="288">
        <v>3.2299999999999999E-5</v>
      </c>
      <c r="J217" s="288">
        <v>1.7500000000000002E-2</v>
      </c>
      <c r="K217" s="290"/>
    </row>
    <row r="218" spans="2:11" ht="13.9" customHeight="1">
      <c r="B218" s="287" t="s">
        <v>509</v>
      </c>
      <c r="C218" s="287" t="s">
        <v>862</v>
      </c>
      <c r="D218" s="288">
        <v>7.3900000000000004E-6</v>
      </c>
      <c r="E218" s="288">
        <v>4.1700000000000001E-3</v>
      </c>
      <c r="F218" s="289"/>
      <c r="G218" s="287" t="s">
        <v>509</v>
      </c>
      <c r="H218" s="287" t="s">
        <v>862</v>
      </c>
      <c r="I218" s="288">
        <v>3.2299999999999999E-5</v>
      </c>
      <c r="J218" s="288">
        <v>1.7500000000000002E-2</v>
      </c>
      <c r="K218" s="290"/>
    </row>
    <row r="219" spans="2:11" ht="13.9" customHeight="1">
      <c r="B219" s="287" t="s">
        <v>485</v>
      </c>
      <c r="C219" s="287" t="s">
        <v>863</v>
      </c>
      <c r="D219" s="288">
        <v>7.3900000000000004E-7</v>
      </c>
      <c r="E219" s="288">
        <v>4.17E-4</v>
      </c>
      <c r="F219" s="289"/>
      <c r="G219" s="287" t="s">
        <v>485</v>
      </c>
      <c r="H219" s="287" t="s">
        <v>863</v>
      </c>
      <c r="I219" s="288">
        <v>3.23E-6</v>
      </c>
      <c r="J219" s="288">
        <v>1.75E-3</v>
      </c>
      <c r="K219" s="290"/>
    </row>
    <row r="220" spans="2:11" ht="13.9" customHeight="1">
      <c r="B220" s="287" t="s">
        <v>487</v>
      </c>
      <c r="C220" s="287" t="s">
        <v>864</v>
      </c>
      <c r="D220" s="288">
        <v>7.3900000000000004E-7</v>
      </c>
      <c r="E220" s="288">
        <v>4.17E-4</v>
      </c>
      <c r="F220" s="289"/>
      <c r="G220" s="287" t="s">
        <v>487</v>
      </c>
      <c r="H220" s="287" t="s">
        <v>864</v>
      </c>
      <c r="I220" s="288">
        <v>3.23E-6</v>
      </c>
      <c r="J220" s="288">
        <v>1.75E-3</v>
      </c>
      <c r="K220" s="290"/>
    </row>
    <row r="221" spans="2:11" ht="13.9" customHeight="1">
      <c r="B221" s="287" t="s">
        <v>501</v>
      </c>
      <c r="C221" s="287" t="s">
        <v>865</v>
      </c>
      <c r="D221" s="288">
        <v>7.3900000000000004E-7</v>
      </c>
      <c r="E221" s="288">
        <v>4.17E-4</v>
      </c>
      <c r="F221" s="289"/>
      <c r="G221" s="287" t="s">
        <v>501</v>
      </c>
      <c r="H221" s="287" t="s">
        <v>865</v>
      </c>
      <c r="I221" s="288">
        <v>3.23E-6</v>
      </c>
      <c r="J221" s="288">
        <v>1.75E-3</v>
      </c>
      <c r="K221" s="290"/>
    </row>
    <row r="222" spans="2:11" ht="13.9" customHeight="1">
      <c r="B222" s="287" t="s">
        <v>503</v>
      </c>
      <c r="C222" s="287" t="s">
        <v>866</v>
      </c>
      <c r="D222" s="288">
        <v>7.3900000000000004E-7</v>
      </c>
      <c r="E222" s="288">
        <v>4.17E-4</v>
      </c>
      <c r="F222" s="289"/>
      <c r="G222" s="287" t="s">
        <v>503</v>
      </c>
      <c r="H222" s="287" t="s">
        <v>866</v>
      </c>
      <c r="I222" s="288">
        <v>3.23E-6</v>
      </c>
      <c r="J222" s="288">
        <v>1.75E-3</v>
      </c>
      <c r="K222" s="290"/>
    </row>
    <row r="223" spans="2:11" ht="13.9" customHeight="1">
      <c r="B223" s="287" t="s">
        <v>505</v>
      </c>
      <c r="C223" s="287" t="s">
        <v>867</v>
      </c>
      <c r="D223" s="288">
        <v>7.3900000000000004E-7</v>
      </c>
      <c r="E223" s="288">
        <v>4.17E-4</v>
      </c>
      <c r="F223" s="289"/>
      <c r="G223" s="287" t="s">
        <v>505</v>
      </c>
      <c r="H223" s="287" t="s">
        <v>867</v>
      </c>
      <c r="I223" s="288">
        <v>3.23E-6</v>
      </c>
      <c r="J223" s="288">
        <v>1.75E-3</v>
      </c>
      <c r="K223" s="290"/>
    </row>
    <row r="224" spans="2:11" ht="13.9" customHeight="1">
      <c r="B224" s="287" t="s">
        <v>364</v>
      </c>
      <c r="C224" s="287" t="s">
        <v>365</v>
      </c>
      <c r="D224" s="288">
        <v>5.7300000000000005E-4</v>
      </c>
      <c r="E224" s="288">
        <v>3.1300000000000001E-2</v>
      </c>
      <c r="F224" s="289"/>
      <c r="G224" s="287" t="s">
        <v>364</v>
      </c>
      <c r="H224" s="287" t="s">
        <v>365</v>
      </c>
      <c r="I224" s="288">
        <v>2.5000000000000001E-3</v>
      </c>
      <c r="J224" s="288">
        <v>0.13100000000000001</v>
      </c>
      <c r="K224" s="290"/>
    </row>
    <row r="225" spans="2:11" ht="13.9" customHeight="1">
      <c r="B225" s="287" t="s">
        <v>869</v>
      </c>
      <c r="C225" s="287" t="s">
        <v>868</v>
      </c>
      <c r="D225" s="288">
        <v>5.7300000000000005E-4</v>
      </c>
      <c r="E225" s="288" t="s">
        <v>1127</v>
      </c>
      <c r="F225" s="289"/>
      <c r="G225" s="287" t="s">
        <v>869</v>
      </c>
      <c r="H225" s="287" t="s">
        <v>868</v>
      </c>
      <c r="I225" s="288">
        <v>2.5000000000000001E-3</v>
      </c>
      <c r="J225" s="288" t="s">
        <v>1127</v>
      </c>
      <c r="K225" s="290"/>
    </row>
    <row r="226" spans="2:11" ht="13.9" customHeight="1">
      <c r="B226" s="287" t="s">
        <v>366</v>
      </c>
      <c r="C226" s="287" t="s">
        <v>870</v>
      </c>
      <c r="D226" s="288" t="s">
        <v>1127</v>
      </c>
      <c r="E226" s="288">
        <v>20.9</v>
      </c>
      <c r="F226" s="289"/>
      <c r="G226" s="287" t="s">
        <v>366</v>
      </c>
      <c r="H226" s="287" t="s">
        <v>870</v>
      </c>
      <c r="I226" s="288" t="s">
        <v>1127</v>
      </c>
      <c r="J226" s="288">
        <v>87.6</v>
      </c>
      <c r="K226" s="290"/>
    </row>
    <row r="227" spans="2:11" ht="13.9" customHeight="1">
      <c r="B227" s="287" t="s">
        <v>249</v>
      </c>
      <c r="C227" s="287" t="s">
        <v>871</v>
      </c>
      <c r="D227" s="288" t="s">
        <v>1127</v>
      </c>
      <c r="E227" s="288">
        <v>0.83399999999999996</v>
      </c>
      <c r="F227" s="289"/>
      <c r="G227" s="287" t="s">
        <v>249</v>
      </c>
      <c r="H227" s="287" t="s">
        <v>871</v>
      </c>
      <c r="I227" s="288" t="s">
        <v>1127</v>
      </c>
      <c r="J227" s="288">
        <v>3.5</v>
      </c>
      <c r="K227" s="290"/>
    </row>
    <row r="228" spans="2:11" ht="13.9" customHeight="1">
      <c r="B228" s="287" t="s">
        <v>368</v>
      </c>
      <c r="C228" s="287" t="s">
        <v>872</v>
      </c>
      <c r="D228" s="288" t="s">
        <v>1127</v>
      </c>
      <c r="E228" s="288">
        <v>14.6</v>
      </c>
      <c r="F228" s="289"/>
      <c r="G228" s="287" t="s">
        <v>368</v>
      </c>
      <c r="H228" s="287" t="s">
        <v>872</v>
      </c>
      <c r="I228" s="288" t="s">
        <v>1127</v>
      </c>
      <c r="J228" s="288">
        <v>61.3</v>
      </c>
      <c r="K228" s="290"/>
    </row>
    <row r="229" spans="2:11" ht="13.9" customHeight="1">
      <c r="B229" s="287" t="s">
        <v>370</v>
      </c>
      <c r="C229" s="287" t="s">
        <v>873</v>
      </c>
      <c r="D229" s="288" t="s">
        <v>1127</v>
      </c>
      <c r="E229" s="288">
        <v>2.09</v>
      </c>
      <c r="F229" s="289"/>
      <c r="G229" s="287" t="s">
        <v>370</v>
      </c>
      <c r="H229" s="287" t="s">
        <v>873</v>
      </c>
      <c r="I229" s="288" t="s">
        <v>1127</v>
      </c>
      <c r="J229" s="288">
        <v>8.76</v>
      </c>
      <c r="K229" s="290"/>
    </row>
    <row r="230" spans="2:11" ht="13.9" customHeight="1">
      <c r="B230" s="287" t="s">
        <v>72</v>
      </c>
      <c r="C230" s="287" t="s">
        <v>73</v>
      </c>
      <c r="D230" s="288">
        <v>1.6899999999999998E-2</v>
      </c>
      <c r="E230" s="288" t="s">
        <v>1127</v>
      </c>
      <c r="F230" s="289"/>
      <c r="G230" s="287" t="s">
        <v>72</v>
      </c>
      <c r="H230" s="287" t="s">
        <v>73</v>
      </c>
      <c r="I230" s="288">
        <v>0.20399999999999999</v>
      </c>
      <c r="J230" s="288" t="s">
        <v>1127</v>
      </c>
      <c r="K230" s="290"/>
    </row>
    <row r="231" spans="2:11" ht="13.9" customHeight="1">
      <c r="B231" s="287" t="s">
        <v>875</v>
      </c>
      <c r="C231" s="287" t="s">
        <v>874</v>
      </c>
      <c r="D231" s="288" t="s">
        <v>1127</v>
      </c>
      <c r="E231" s="288">
        <v>417</v>
      </c>
      <c r="F231" s="289"/>
      <c r="G231" s="287" t="s">
        <v>875</v>
      </c>
      <c r="H231" s="287" t="s">
        <v>874</v>
      </c>
      <c r="I231" s="288" t="s">
        <v>1127</v>
      </c>
      <c r="J231" s="288">
        <v>1750</v>
      </c>
      <c r="K231" s="290"/>
    </row>
    <row r="232" spans="2:11" ht="13.9" customHeight="1">
      <c r="B232" s="287" t="s">
        <v>372</v>
      </c>
      <c r="C232" s="287" t="s">
        <v>373</v>
      </c>
      <c r="D232" s="288" t="s">
        <v>1127</v>
      </c>
      <c r="E232" s="288">
        <v>2090</v>
      </c>
      <c r="F232" s="289"/>
      <c r="G232" s="287" t="s">
        <v>372</v>
      </c>
      <c r="H232" s="287" t="s">
        <v>373</v>
      </c>
      <c r="I232" s="288" t="s">
        <v>1127</v>
      </c>
      <c r="J232" s="288">
        <v>8760</v>
      </c>
      <c r="K232" s="290"/>
    </row>
    <row r="233" spans="2:11" ht="13.9" customHeight="1">
      <c r="B233" s="287" t="s">
        <v>374</v>
      </c>
      <c r="C233" s="287" t="s">
        <v>876</v>
      </c>
      <c r="D233" s="288" t="s">
        <v>1127</v>
      </c>
      <c r="E233" s="288">
        <v>209</v>
      </c>
      <c r="F233" s="289"/>
      <c r="G233" s="287" t="s">
        <v>374</v>
      </c>
      <c r="H233" s="287" t="s">
        <v>876</v>
      </c>
      <c r="I233" s="288" t="s">
        <v>1127</v>
      </c>
      <c r="J233" s="288">
        <v>876</v>
      </c>
      <c r="K233" s="290"/>
    </row>
    <row r="234" spans="2:11" ht="13.9" customHeight="1">
      <c r="B234" s="287" t="s">
        <v>1135</v>
      </c>
      <c r="C234" s="287" t="s">
        <v>1134</v>
      </c>
      <c r="D234" s="288" t="s">
        <v>1127</v>
      </c>
      <c r="E234" s="288">
        <v>41.7</v>
      </c>
      <c r="F234" s="289"/>
      <c r="G234" s="287" t="s">
        <v>1135</v>
      </c>
      <c r="H234" s="287" t="s">
        <v>1134</v>
      </c>
      <c r="I234" s="288" t="s">
        <v>1127</v>
      </c>
      <c r="J234" s="288">
        <v>175</v>
      </c>
      <c r="K234" s="290"/>
    </row>
    <row r="235" spans="2:11" ht="13.9" customHeight="1">
      <c r="B235" s="287" t="s">
        <v>621</v>
      </c>
      <c r="C235" s="287" t="s">
        <v>877</v>
      </c>
      <c r="D235" s="288" t="s">
        <v>1127</v>
      </c>
      <c r="E235" s="288">
        <v>313</v>
      </c>
      <c r="F235" s="289"/>
      <c r="G235" s="287" t="s">
        <v>621</v>
      </c>
      <c r="H235" s="287" t="s">
        <v>877</v>
      </c>
      <c r="I235" s="288" t="s">
        <v>1127</v>
      </c>
      <c r="J235" s="288">
        <v>1310</v>
      </c>
      <c r="K235" s="290"/>
    </row>
    <row r="236" spans="2:11" ht="13.9" customHeight="1">
      <c r="B236" s="287" t="s">
        <v>879</v>
      </c>
      <c r="C236" s="287" t="s">
        <v>878</v>
      </c>
      <c r="D236" s="288">
        <v>0.23400000000000001</v>
      </c>
      <c r="E236" s="288" t="s">
        <v>1127</v>
      </c>
      <c r="F236" s="289"/>
      <c r="G236" s="287" t="s">
        <v>879</v>
      </c>
      <c r="H236" s="287" t="s">
        <v>878</v>
      </c>
      <c r="I236" s="288">
        <v>1.02</v>
      </c>
      <c r="J236" s="288" t="s">
        <v>1127</v>
      </c>
      <c r="K236" s="290"/>
    </row>
    <row r="237" spans="2:11" ht="13.9" customHeight="1">
      <c r="B237" s="287" t="s">
        <v>881</v>
      </c>
      <c r="C237" s="287" t="s">
        <v>880</v>
      </c>
      <c r="D237" s="288">
        <v>3.5099999999999999E-2</v>
      </c>
      <c r="E237" s="288" t="s">
        <v>1127</v>
      </c>
      <c r="F237" s="289"/>
      <c r="G237" s="287" t="s">
        <v>881</v>
      </c>
      <c r="H237" s="287" t="s">
        <v>880</v>
      </c>
      <c r="I237" s="288">
        <v>0.153</v>
      </c>
      <c r="J237" s="288" t="s">
        <v>1127</v>
      </c>
      <c r="K237" s="290"/>
    </row>
    <row r="238" spans="2:11" ht="13.9" customHeight="1">
      <c r="B238" s="287" t="s">
        <v>883</v>
      </c>
      <c r="C238" s="287" t="s">
        <v>882</v>
      </c>
      <c r="D238" s="288">
        <v>0.255</v>
      </c>
      <c r="E238" s="288" t="s">
        <v>1127</v>
      </c>
      <c r="F238" s="289"/>
      <c r="G238" s="287" t="s">
        <v>883</v>
      </c>
      <c r="H238" s="287" t="s">
        <v>882</v>
      </c>
      <c r="I238" s="288">
        <v>1.1100000000000001</v>
      </c>
      <c r="J238" s="288" t="s">
        <v>1127</v>
      </c>
      <c r="K238" s="290"/>
    </row>
    <row r="239" spans="2:11" ht="13.9" customHeight="1">
      <c r="B239" s="287" t="s">
        <v>378</v>
      </c>
      <c r="C239" s="287" t="s">
        <v>884</v>
      </c>
      <c r="D239" s="288" t="s">
        <v>1127</v>
      </c>
      <c r="E239" s="288">
        <v>0.73</v>
      </c>
      <c r="F239" s="289"/>
      <c r="G239" s="287" t="s">
        <v>378</v>
      </c>
      <c r="H239" s="287" t="s">
        <v>884</v>
      </c>
      <c r="I239" s="288" t="s">
        <v>1127</v>
      </c>
      <c r="J239" s="288">
        <v>3.07</v>
      </c>
      <c r="K239" s="290"/>
    </row>
    <row r="240" spans="2:11" ht="13.9" customHeight="1">
      <c r="B240" s="287" t="s">
        <v>380</v>
      </c>
      <c r="C240" s="287" t="s">
        <v>885</v>
      </c>
      <c r="D240" s="288" t="s">
        <v>1127</v>
      </c>
      <c r="E240" s="288">
        <v>5.21E-2</v>
      </c>
      <c r="F240" s="289"/>
      <c r="G240" s="287" t="s">
        <v>380</v>
      </c>
      <c r="H240" s="287" t="s">
        <v>885</v>
      </c>
      <c r="I240" s="288" t="s">
        <v>1127</v>
      </c>
      <c r="J240" s="288">
        <v>0.219</v>
      </c>
      <c r="K240" s="290"/>
    </row>
    <row r="241" spans="2:11" ht="13.9" customHeight="1">
      <c r="B241" s="287" t="s">
        <v>380</v>
      </c>
      <c r="C241" s="287" t="s">
        <v>886</v>
      </c>
      <c r="D241" s="288" t="s">
        <v>1127</v>
      </c>
      <c r="E241" s="288">
        <v>5.21E-2</v>
      </c>
      <c r="F241" s="289"/>
      <c r="G241" s="287" t="s">
        <v>380</v>
      </c>
      <c r="H241" s="287" t="s">
        <v>886</v>
      </c>
      <c r="I241" s="288" t="s">
        <v>1127</v>
      </c>
      <c r="J241" s="288">
        <v>0.219</v>
      </c>
      <c r="K241" s="290"/>
    </row>
    <row r="242" spans="2:11" ht="13.9" customHeight="1">
      <c r="B242" s="287" t="s">
        <v>888</v>
      </c>
      <c r="C242" s="287" t="s">
        <v>887</v>
      </c>
      <c r="D242" s="288" t="s">
        <v>1127</v>
      </c>
      <c r="E242" s="288">
        <v>0.313</v>
      </c>
      <c r="F242" s="289"/>
      <c r="G242" s="287" t="s">
        <v>888</v>
      </c>
      <c r="H242" s="287" t="s">
        <v>887</v>
      </c>
      <c r="I242" s="288" t="s">
        <v>1127</v>
      </c>
      <c r="J242" s="288">
        <v>1.31</v>
      </c>
      <c r="K242" s="290"/>
    </row>
    <row r="243" spans="2:11" ht="13.9" customHeight="1">
      <c r="B243" s="287" t="s">
        <v>382</v>
      </c>
      <c r="C243" s="287" t="s">
        <v>889</v>
      </c>
      <c r="D243" s="288" t="s">
        <v>1127</v>
      </c>
      <c r="E243" s="288">
        <v>0.313</v>
      </c>
      <c r="F243" s="289"/>
      <c r="G243" s="287" t="s">
        <v>382</v>
      </c>
      <c r="H243" s="287" t="s">
        <v>889</v>
      </c>
      <c r="I243" s="288" t="s">
        <v>1127</v>
      </c>
      <c r="J243" s="288">
        <v>1.31</v>
      </c>
      <c r="K243" s="290"/>
    </row>
    <row r="244" spans="2:11" ht="13.9" customHeight="1">
      <c r="B244" s="287" t="s">
        <v>891</v>
      </c>
      <c r="C244" s="287" t="s">
        <v>890</v>
      </c>
      <c r="D244" s="288" t="s">
        <v>1127</v>
      </c>
      <c r="E244" s="288">
        <v>31.3</v>
      </c>
      <c r="F244" s="289"/>
      <c r="G244" s="287" t="s">
        <v>891</v>
      </c>
      <c r="H244" s="287" t="s">
        <v>890</v>
      </c>
      <c r="I244" s="288" t="s">
        <v>1127</v>
      </c>
      <c r="J244" s="288">
        <v>131</v>
      </c>
      <c r="K244" s="290"/>
    </row>
    <row r="245" spans="2:11" ht="13.9" customHeight="1">
      <c r="B245" s="287" t="s">
        <v>384</v>
      </c>
      <c r="C245" s="287" t="s">
        <v>385</v>
      </c>
      <c r="D245" s="288" t="s">
        <v>1127</v>
      </c>
      <c r="E245" s="288">
        <v>20900</v>
      </c>
      <c r="F245" s="289"/>
      <c r="G245" s="287" t="s">
        <v>384</v>
      </c>
      <c r="H245" s="287" t="s">
        <v>385</v>
      </c>
      <c r="I245" s="288" t="s">
        <v>1127</v>
      </c>
      <c r="J245" s="288">
        <v>87600</v>
      </c>
      <c r="K245" s="290"/>
    </row>
    <row r="246" spans="2:11" ht="13.9" customHeight="1">
      <c r="B246" s="287" t="s">
        <v>327</v>
      </c>
      <c r="C246" s="287" t="s">
        <v>892</v>
      </c>
      <c r="D246" s="288" t="s">
        <v>1127</v>
      </c>
      <c r="E246" s="288">
        <v>1.04</v>
      </c>
      <c r="F246" s="289"/>
      <c r="G246" s="287" t="s">
        <v>327</v>
      </c>
      <c r="H246" s="287" t="s">
        <v>892</v>
      </c>
      <c r="I246" s="288" t="s">
        <v>1127</v>
      </c>
      <c r="J246" s="288">
        <v>4.38</v>
      </c>
      <c r="K246" s="290"/>
    </row>
    <row r="247" spans="2:11" ht="13.9" customHeight="1">
      <c r="B247" s="287" t="s">
        <v>325</v>
      </c>
      <c r="C247" s="287" t="s">
        <v>893</v>
      </c>
      <c r="D247" s="288" t="s">
        <v>1127</v>
      </c>
      <c r="E247" s="288">
        <v>7.3</v>
      </c>
      <c r="F247" s="289"/>
      <c r="G247" s="287" t="s">
        <v>325</v>
      </c>
      <c r="H247" s="287" t="s">
        <v>893</v>
      </c>
      <c r="I247" s="288" t="s">
        <v>1127</v>
      </c>
      <c r="J247" s="288">
        <v>30.7</v>
      </c>
      <c r="K247" s="290"/>
    </row>
    <row r="248" spans="2:11" ht="13.9" customHeight="1">
      <c r="B248" s="287" t="s">
        <v>895</v>
      </c>
      <c r="C248" s="287" t="s">
        <v>894</v>
      </c>
      <c r="D248" s="288" t="s">
        <v>1127</v>
      </c>
      <c r="E248" s="288">
        <v>20.9</v>
      </c>
      <c r="F248" s="289"/>
      <c r="G248" s="287" t="s">
        <v>895</v>
      </c>
      <c r="H248" s="287" t="s">
        <v>894</v>
      </c>
      <c r="I248" s="288" t="s">
        <v>1127</v>
      </c>
      <c r="J248" s="288">
        <v>87.6</v>
      </c>
      <c r="K248" s="290"/>
    </row>
    <row r="249" spans="2:11" ht="13.9" customHeight="1">
      <c r="B249" s="287" t="s">
        <v>189</v>
      </c>
      <c r="C249" s="287" t="s">
        <v>896</v>
      </c>
      <c r="D249" s="288" t="s">
        <v>1127</v>
      </c>
      <c r="E249" s="288">
        <v>5210</v>
      </c>
      <c r="F249" s="289"/>
      <c r="G249" s="287" t="s">
        <v>189</v>
      </c>
      <c r="H249" s="287" t="s">
        <v>896</v>
      </c>
      <c r="I249" s="288" t="s">
        <v>1127</v>
      </c>
      <c r="J249" s="288">
        <v>21900</v>
      </c>
      <c r="K249" s="290"/>
    </row>
    <row r="250" spans="2:11" ht="13.9" customHeight="1">
      <c r="B250" s="287" t="s">
        <v>898</v>
      </c>
      <c r="C250" s="287" t="s">
        <v>897</v>
      </c>
      <c r="D250" s="288">
        <v>2.81E-3</v>
      </c>
      <c r="E250" s="288">
        <v>2.0899999999999998E-2</v>
      </c>
      <c r="F250" s="289"/>
      <c r="G250" s="287" t="s">
        <v>898</v>
      </c>
      <c r="H250" s="287" t="s">
        <v>897</v>
      </c>
      <c r="I250" s="288">
        <v>1.23E-2</v>
      </c>
      <c r="J250" s="288">
        <v>8.7599999999999997E-2</v>
      </c>
      <c r="K250" s="290"/>
    </row>
    <row r="251" spans="2:11" ht="13.9" customHeight="1">
      <c r="B251" s="287" t="s">
        <v>392</v>
      </c>
      <c r="C251" s="287" t="s">
        <v>899</v>
      </c>
      <c r="D251" s="288" t="s">
        <v>1127</v>
      </c>
      <c r="E251" s="288">
        <v>3130</v>
      </c>
      <c r="F251" s="289"/>
      <c r="G251" s="287" t="s">
        <v>392</v>
      </c>
      <c r="H251" s="287" t="s">
        <v>899</v>
      </c>
      <c r="I251" s="288" t="s">
        <v>1127</v>
      </c>
      <c r="J251" s="288">
        <v>13100</v>
      </c>
      <c r="K251" s="290"/>
    </row>
    <row r="252" spans="2:11" ht="13.9" customHeight="1">
      <c r="B252" s="287" t="s">
        <v>394</v>
      </c>
      <c r="C252" s="287" t="s">
        <v>900</v>
      </c>
      <c r="D252" s="288" t="s">
        <v>1127</v>
      </c>
      <c r="E252" s="288">
        <v>1.04</v>
      </c>
      <c r="F252" s="289"/>
      <c r="G252" s="287" t="s">
        <v>394</v>
      </c>
      <c r="H252" s="287" t="s">
        <v>900</v>
      </c>
      <c r="I252" s="288" t="s">
        <v>1127</v>
      </c>
      <c r="J252" s="288">
        <v>4.38</v>
      </c>
      <c r="K252" s="290"/>
    </row>
    <row r="253" spans="2:11" ht="13.9" customHeight="1">
      <c r="B253" s="287" t="s">
        <v>396</v>
      </c>
      <c r="C253" s="287" t="s">
        <v>901</v>
      </c>
      <c r="D253" s="288" t="s">
        <v>1127</v>
      </c>
      <c r="E253" s="288">
        <v>730</v>
      </c>
      <c r="F253" s="289"/>
      <c r="G253" s="287" t="s">
        <v>396</v>
      </c>
      <c r="H253" s="287" t="s">
        <v>901</v>
      </c>
      <c r="I253" s="288" t="s">
        <v>1127</v>
      </c>
      <c r="J253" s="288">
        <v>3070</v>
      </c>
      <c r="K253" s="290"/>
    </row>
    <row r="254" spans="2:11" ht="13.9" customHeight="1">
      <c r="B254" s="287" t="s">
        <v>903</v>
      </c>
      <c r="C254" s="287" t="s">
        <v>902</v>
      </c>
      <c r="D254" s="288" t="s">
        <v>1127</v>
      </c>
      <c r="E254" s="288">
        <v>41.7</v>
      </c>
      <c r="F254" s="289"/>
      <c r="G254" s="287" t="s">
        <v>903</v>
      </c>
      <c r="H254" s="287" t="s">
        <v>902</v>
      </c>
      <c r="I254" s="288" t="s">
        <v>1127</v>
      </c>
      <c r="J254" s="288">
        <v>175</v>
      </c>
      <c r="K254" s="290"/>
    </row>
    <row r="255" spans="2:11" ht="13.9" customHeight="1">
      <c r="B255" s="287" t="s">
        <v>905</v>
      </c>
      <c r="C255" s="287" t="s">
        <v>904</v>
      </c>
      <c r="D255" s="288">
        <v>0.1</v>
      </c>
      <c r="E255" s="288" t="s">
        <v>1127</v>
      </c>
      <c r="F255" s="289"/>
      <c r="G255" s="287" t="s">
        <v>905</v>
      </c>
      <c r="H255" s="287" t="s">
        <v>904</v>
      </c>
      <c r="I255" s="288">
        <v>0.438</v>
      </c>
      <c r="J255" s="288" t="s">
        <v>1127</v>
      </c>
      <c r="K255" s="290"/>
    </row>
    <row r="256" spans="2:11" ht="13.9" customHeight="1">
      <c r="B256" s="287" t="s">
        <v>80</v>
      </c>
      <c r="C256" s="287" t="s">
        <v>906</v>
      </c>
      <c r="D256" s="288">
        <v>10.8</v>
      </c>
      <c r="E256" s="288">
        <v>3130</v>
      </c>
      <c r="F256" s="289"/>
      <c r="G256" s="287" t="s">
        <v>80</v>
      </c>
      <c r="H256" s="287" t="s">
        <v>906</v>
      </c>
      <c r="I256" s="288">
        <v>47.2</v>
      </c>
      <c r="J256" s="288">
        <v>13100</v>
      </c>
      <c r="K256" s="290"/>
    </row>
    <row r="257" spans="2:11" ht="13.9" customHeight="1">
      <c r="B257" s="287" t="s">
        <v>908</v>
      </c>
      <c r="C257" s="287" t="s">
        <v>907</v>
      </c>
      <c r="D257" s="288" t="s">
        <v>1127</v>
      </c>
      <c r="E257" s="288">
        <v>3130</v>
      </c>
      <c r="F257" s="289"/>
      <c r="G257" s="287" t="s">
        <v>908</v>
      </c>
      <c r="H257" s="287" t="s">
        <v>907</v>
      </c>
      <c r="I257" s="288" t="s">
        <v>1127</v>
      </c>
      <c r="J257" s="288">
        <v>13100</v>
      </c>
      <c r="K257" s="290"/>
    </row>
    <row r="258" spans="2:11" ht="13.9" customHeight="1">
      <c r="B258" s="287" t="s">
        <v>910</v>
      </c>
      <c r="C258" s="287" t="s">
        <v>909</v>
      </c>
      <c r="D258" s="288">
        <v>1.17E-3</v>
      </c>
      <c r="E258" s="288" t="s">
        <v>1127</v>
      </c>
      <c r="F258" s="289"/>
      <c r="G258" s="287" t="s">
        <v>910</v>
      </c>
      <c r="H258" s="287" t="s">
        <v>909</v>
      </c>
      <c r="I258" s="288">
        <v>5.11E-3</v>
      </c>
      <c r="J258" s="288" t="s">
        <v>1127</v>
      </c>
      <c r="K258" s="290"/>
    </row>
    <row r="259" spans="2:11" ht="13.9" customHeight="1">
      <c r="B259" s="287" t="s">
        <v>912</v>
      </c>
      <c r="C259" s="287" t="s">
        <v>911</v>
      </c>
      <c r="D259" s="288">
        <v>7.5899999999999995E-2</v>
      </c>
      <c r="E259" s="288" t="s">
        <v>1127</v>
      </c>
      <c r="F259" s="289"/>
      <c r="G259" s="287" t="s">
        <v>912</v>
      </c>
      <c r="H259" s="287" t="s">
        <v>911</v>
      </c>
      <c r="I259" s="288">
        <v>0.33100000000000002</v>
      </c>
      <c r="J259" s="288" t="s">
        <v>1127</v>
      </c>
      <c r="K259" s="290"/>
    </row>
    <row r="260" spans="2:11" ht="13.9" customHeight="1">
      <c r="B260" s="287" t="s">
        <v>914</v>
      </c>
      <c r="C260" s="287" t="s">
        <v>913</v>
      </c>
      <c r="D260" s="288">
        <v>1.6100000000000001E-4</v>
      </c>
      <c r="E260" s="288" t="s">
        <v>1127</v>
      </c>
      <c r="F260" s="289"/>
      <c r="G260" s="287" t="s">
        <v>914</v>
      </c>
      <c r="H260" s="287" t="s">
        <v>913</v>
      </c>
      <c r="I260" s="288">
        <v>1.9499999999999999E-3</v>
      </c>
      <c r="J260" s="288" t="s">
        <v>1127</v>
      </c>
      <c r="K260" s="290"/>
    </row>
    <row r="261" spans="2:11" ht="13.9" customHeight="1">
      <c r="B261" s="287" t="s">
        <v>916</v>
      </c>
      <c r="C261" s="287" t="s">
        <v>915</v>
      </c>
      <c r="D261" s="288" t="s">
        <v>1127</v>
      </c>
      <c r="E261" s="288">
        <v>99.1</v>
      </c>
      <c r="F261" s="289"/>
      <c r="G261" s="287" t="s">
        <v>916</v>
      </c>
      <c r="H261" s="287" t="s">
        <v>915</v>
      </c>
      <c r="I261" s="288" t="s">
        <v>1127</v>
      </c>
      <c r="J261" s="288">
        <v>416</v>
      </c>
      <c r="K261" s="290"/>
    </row>
    <row r="262" spans="2:11" ht="13.9" customHeight="1">
      <c r="B262" s="287" t="s">
        <v>269</v>
      </c>
      <c r="C262" s="287" t="s">
        <v>917</v>
      </c>
      <c r="D262" s="288">
        <v>101</v>
      </c>
      <c r="E262" s="288">
        <v>626</v>
      </c>
      <c r="F262" s="289"/>
      <c r="G262" s="287" t="s">
        <v>269</v>
      </c>
      <c r="H262" s="287" t="s">
        <v>917</v>
      </c>
      <c r="I262" s="288">
        <v>1230</v>
      </c>
      <c r="J262" s="288">
        <v>2630</v>
      </c>
      <c r="K262" s="290"/>
    </row>
    <row r="263" spans="2:11" ht="13.9" customHeight="1">
      <c r="B263" s="287" t="s">
        <v>386</v>
      </c>
      <c r="C263" s="287" t="s">
        <v>918</v>
      </c>
      <c r="D263" s="288">
        <v>2.3600000000000001E-3</v>
      </c>
      <c r="E263" s="288" t="s">
        <v>1127</v>
      </c>
      <c r="F263" s="289"/>
      <c r="G263" s="287" t="s">
        <v>386</v>
      </c>
      <c r="H263" s="287" t="s">
        <v>918</v>
      </c>
      <c r="I263" s="288">
        <v>2.8500000000000001E-2</v>
      </c>
      <c r="J263" s="288" t="s">
        <v>1127</v>
      </c>
      <c r="K263" s="290"/>
    </row>
    <row r="264" spans="2:11" ht="13.9" customHeight="1">
      <c r="B264" s="287" t="s">
        <v>920</v>
      </c>
      <c r="C264" s="287" t="s">
        <v>919</v>
      </c>
      <c r="D264" s="288">
        <v>0.216</v>
      </c>
      <c r="E264" s="288" t="s">
        <v>1127</v>
      </c>
      <c r="F264" s="289"/>
      <c r="G264" s="287" t="s">
        <v>920</v>
      </c>
      <c r="H264" s="287" t="s">
        <v>919</v>
      </c>
      <c r="I264" s="288">
        <v>0.94299999999999995</v>
      </c>
      <c r="J264" s="288" t="s">
        <v>1127</v>
      </c>
      <c r="K264" s="290"/>
    </row>
    <row r="265" spans="2:11" ht="13.9" customHeight="1">
      <c r="B265" s="287" t="s">
        <v>388</v>
      </c>
      <c r="C265" s="287" t="s">
        <v>921</v>
      </c>
      <c r="D265" s="288">
        <v>6.1000000000000004E-3</v>
      </c>
      <c r="E265" s="288">
        <v>20.9</v>
      </c>
      <c r="F265" s="289"/>
      <c r="G265" s="287" t="s">
        <v>388</v>
      </c>
      <c r="H265" s="287" t="s">
        <v>921</v>
      </c>
      <c r="I265" s="288">
        <v>2.6700000000000002E-2</v>
      </c>
      <c r="J265" s="288">
        <v>87.6</v>
      </c>
      <c r="K265" s="290"/>
    </row>
    <row r="266" spans="2:11" ht="13.9" customHeight="1">
      <c r="B266" s="287" t="s">
        <v>390</v>
      </c>
      <c r="C266" s="287" t="s">
        <v>922</v>
      </c>
      <c r="D266" s="288" t="s">
        <v>1127</v>
      </c>
      <c r="E266" s="288">
        <v>0.626</v>
      </c>
      <c r="F266" s="289"/>
      <c r="G266" s="287" t="s">
        <v>390</v>
      </c>
      <c r="H266" s="287" t="s">
        <v>922</v>
      </c>
      <c r="I266" s="288" t="s">
        <v>1127</v>
      </c>
      <c r="J266" s="288">
        <v>2.63</v>
      </c>
      <c r="K266" s="290"/>
    </row>
    <row r="267" spans="2:11" ht="13.9" customHeight="1">
      <c r="B267" s="287" t="s">
        <v>924</v>
      </c>
      <c r="C267" s="287" t="s">
        <v>923</v>
      </c>
      <c r="D267" s="288" t="s">
        <v>1127</v>
      </c>
      <c r="E267" s="288">
        <v>3.13E-3</v>
      </c>
      <c r="F267" s="289"/>
      <c r="G267" s="287" t="s">
        <v>924</v>
      </c>
      <c r="H267" s="287" t="s">
        <v>923</v>
      </c>
      <c r="I267" s="288" t="s">
        <v>1127</v>
      </c>
      <c r="J267" s="288">
        <v>1.3100000000000001E-2</v>
      </c>
      <c r="K267" s="290"/>
    </row>
    <row r="268" spans="2:11" ht="13.9" customHeight="1">
      <c r="B268" s="287" t="s">
        <v>621</v>
      </c>
      <c r="C268" s="287" t="s">
        <v>925</v>
      </c>
      <c r="D268" s="288">
        <v>0.624</v>
      </c>
      <c r="E268" s="288">
        <v>104</v>
      </c>
      <c r="F268" s="289"/>
      <c r="G268" s="287" t="s">
        <v>621</v>
      </c>
      <c r="H268" s="287" t="s">
        <v>925</v>
      </c>
      <c r="I268" s="288">
        <v>2.73</v>
      </c>
      <c r="J268" s="288">
        <v>438</v>
      </c>
      <c r="K268" s="290"/>
    </row>
    <row r="269" spans="2:11" ht="13.9" customHeight="1">
      <c r="B269" s="287" t="s">
        <v>927</v>
      </c>
      <c r="C269" s="287" t="s">
        <v>926</v>
      </c>
      <c r="D269" s="288">
        <v>5.5099999999999995E-4</v>
      </c>
      <c r="E269" s="288" t="s">
        <v>1127</v>
      </c>
      <c r="F269" s="289"/>
      <c r="G269" s="287" t="s">
        <v>927</v>
      </c>
      <c r="H269" s="287" t="s">
        <v>926</v>
      </c>
      <c r="I269" s="288">
        <v>2.3999999999999998E-3</v>
      </c>
      <c r="J269" s="288" t="s">
        <v>1127</v>
      </c>
      <c r="K269" s="290"/>
    </row>
    <row r="270" spans="2:11" ht="13.9" customHeight="1">
      <c r="B270" s="287" t="s">
        <v>929</v>
      </c>
      <c r="C270" s="287" t="s">
        <v>928</v>
      </c>
      <c r="D270" s="288" t="s">
        <v>1127</v>
      </c>
      <c r="E270" s="288">
        <v>2.09</v>
      </c>
      <c r="F270" s="289"/>
      <c r="G270" s="287" t="s">
        <v>929</v>
      </c>
      <c r="H270" s="287" t="s">
        <v>928</v>
      </c>
      <c r="I270" s="288" t="s">
        <v>1127</v>
      </c>
      <c r="J270" s="288">
        <v>8.76</v>
      </c>
      <c r="K270" s="290"/>
    </row>
    <row r="271" spans="2:11" ht="13.9" customHeight="1">
      <c r="B271" s="287" t="s">
        <v>931</v>
      </c>
      <c r="C271" s="287" t="s">
        <v>930</v>
      </c>
      <c r="D271" s="288" t="s">
        <v>1127</v>
      </c>
      <c r="E271" s="288">
        <v>104</v>
      </c>
      <c r="F271" s="289"/>
      <c r="G271" s="287" t="s">
        <v>931</v>
      </c>
      <c r="H271" s="287" t="s">
        <v>930</v>
      </c>
      <c r="I271" s="288" t="s">
        <v>1127</v>
      </c>
      <c r="J271" s="288">
        <v>438</v>
      </c>
      <c r="K271" s="290"/>
    </row>
    <row r="272" spans="2:11" ht="13.9" customHeight="1">
      <c r="B272" s="287" t="s">
        <v>27</v>
      </c>
      <c r="C272" s="287" t="s">
        <v>28</v>
      </c>
      <c r="D272" s="288">
        <v>8.2600000000000007E-2</v>
      </c>
      <c r="E272" s="288">
        <v>3.13</v>
      </c>
      <c r="F272" s="289"/>
      <c r="G272" s="287" t="s">
        <v>27</v>
      </c>
      <c r="H272" s="287" t="s">
        <v>28</v>
      </c>
      <c r="I272" s="288">
        <v>0.36099999999999999</v>
      </c>
      <c r="J272" s="288">
        <v>13.1</v>
      </c>
      <c r="K272" s="290"/>
    </row>
    <row r="273" spans="2:11" ht="13.9" customHeight="1">
      <c r="B273" s="287" t="s">
        <v>933</v>
      </c>
      <c r="C273" s="287" t="s">
        <v>932</v>
      </c>
      <c r="D273" s="288" t="s">
        <v>1127</v>
      </c>
      <c r="E273" s="288" t="s">
        <v>1127</v>
      </c>
      <c r="F273" s="289"/>
      <c r="G273" s="287" t="s">
        <v>933</v>
      </c>
      <c r="H273" s="287" t="s">
        <v>932</v>
      </c>
      <c r="I273" s="288" t="s">
        <v>1127</v>
      </c>
      <c r="J273" s="288" t="s">
        <v>1127</v>
      </c>
      <c r="K273" s="290"/>
    </row>
    <row r="274" spans="2:11" ht="13.9" customHeight="1">
      <c r="B274" s="287" t="s">
        <v>935</v>
      </c>
      <c r="C274" s="287" t="s">
        <v>934</v>
      </c>
      <c r="D274" s="288">
        <v>1.0800000000000001E-2</v>
      </c>
      <c r="E274" s="288">
        <v>1.46E-2</v>
      </c>
      <c r="F274" s="289"/>
      <c r="G274" s="287" t="s">
        <v>935</v>
      </c>
      <c r="H274" s="287" t="s">
        <v>934</v>
      </c>
      <c r="I274" s="288">
        <v>4.7199999999999999E-2</v>
      </c>
      <c r="J274" s="288">
        <v>6.13E-2</v>
      </c>
      <c r="K274" s="290"/>
    </row>
    <row r="275" spans="2:11" ht="13.9" customHeight="1">
      <c r="B275" s="287" t="s">
        <v>937</v>
      </c>
      <c r="C275" s="287" t="s">
        <v>936</v>
      </c>
      <c r="D275" s="288">
        <v>1.0800000000000001E-2</v>
      </c>
      <c r="E275" s="288">
        <v>1.46E-2</v>
      </c>
      <c r="F275" s="289"/>
      <c r="G275" s="287" t="s">
        <v>937</v>
      </c>
      <c r="H275" s="287" t="s">
        <v>936</v>
      </c>
      <c r="I275" s="288">
        <v>4.7199999999999999E-2</v>
      </c>
      <c r="J275" s="288">
        <v>6.13E-2</v>
      </c>
      <c r="K275" s="290"/>
    </row>
    <row r="276" spans="2:11" ht="13.9" customHeight="1">
      <c r="B276" s="287" t="s">
        <v>939</v>
      </c>
      <c r="C276" s="287" t="s">
        <v>938</v>
      </c>
      <c r="D276" s="288">
        <v>1.0800000000000001E-2</v>
      </c>
      <c r="E276" s="288">
        <v>1.46E-2</v>
      </c>
      <c r="F276" s="289"/>
      <c r="G276" s="287" t="s">
        <v>939</v>
      </c>
      <c r="H276" s="287" t="s">
        <v>938</v>
      </c>
      <c r="I276" s="288">
        <v>4.7199999999999999E-2</v>
      </c>
      <c r="J276" s="288">
        <v>6.13E-2</v>
      </c>
      <c r="K276" s="290"/>
    </row>
    <row r="277" spans="2:11" ht="13.9" customHeight="1">
      <c r="B277" s="287" t="s">
        <v>941</v>
      </c>
      <c r="C277" s="287" t="s">
        <v>940</v>
      </c>
      <c r="D277" s="288">
        <v>1.0800000000000001E-2</v>
      </c>
      <c r="E277" s="288">
        <v>1.46E-2</v>
      </c>
      <c r="F277" s="289"/>
      <c r="G277" s="287" t="s">
        <v>941</v>
      </c>
      <c r="H277" s="287" t="s">
        <v>940</v>
      </c>
      <c r="I277" s="288">
        <v>4.7199999999999999E-2</v>
      </c>
      <c r="J277" s="288">
        <v>6.13E-2</v>
      </c>
      <c r="K277" s="290"/>
    </row>
    <row r="278" spans="2:11" ht="13.9" customHeight="1">
      <c r="B278" s="287" t="s">
        <v>943</v>
      </c>
      <c r="C278" s="287" t="s">
        <v>942</v>
      </c>
      <c r="D278" s="288">
        <v>1.0800000000000001E-2</v>
      </c>
      <c r="E278" s="288">
        <v>2.0899999999999998E-2</v>
      </c>
      <c r="F278" s="289"/>
      <c r="G278" s="287" t="s">
        <v>943</v>
      </c>
      <c r="H278" s="287" t="s">
        <v>942</v>
      </c>
      <c r="I278" s="288">
        <v>4.7199999999999999E-2</v>
      </c>
      <c r="J278" s="288">
        <v>8.7599999999999997E-2</v>
      </c>
      <c r="K278" s="290"/>
    </row>
    <row r="279" spans="2:11" ht="13.9" customHeight="1">
      <c r="B279" s="287" t="s">
        <v>621</v>
      </c>
      <c r="C279" s="287" t="s">
        <v>944</v>
      </c>
      <c r="D279" s="288">
        <v>1.17E-2</v>
      </c>
      <c r="E279" s="288">
        <v>1.46E-2</v>
      </c>
      <c r="F279" s="289"/>
      <c r="G279" s="287" t="s">
        <v>621</v>
      </c>
      <c r="H279" s="287" t="s">
        <v>944</v>
      </c>
      <c r="I279" s="288">
        <v>5.11E-2</v>
      </c>
      <c r="J279" s="288">
        <v>6.13E-2</v>
      </c>
      <c r="K279" s="290"/>
    </row>
    <row r="280" spans="2:11" ht="13.9" customHeight="1">
      <c r="B280" s="287" t="s">
        <v>946</v>
      </c>
      <c r="C280" s="287" t="s">
        <v>945</v>
      </c>
      <c r="D280" s="288">
        <v>1.0800000000000001E-2</v>
      </c>
      <c r="E280" s="288">
        <v>1.04E-2</v>
      </c>
      <c r="F280" s="289"/>
      <c r="G280" s="287" t="s">
        <v>946</v>
      </c>
      <c r="H280" s="287" t="s">
        <v>945</v>
      </c>
      <c r="I280" s="288">
        <v>4.7199999999999999E-2</v>
      </c>
      <c r="J280" s="288">
        <v>4.3799999999999999E-2</v>
      </c>
      <c r="K280" s="290"/>
    </row>
    <row r="281" spans="2:11" ht="13.9" customHeight="1">
      <c r="B281" s="287" t="s">
        <v>948</v>
      </c>
      <c r="C281" s="287" t="s">
        <v>947</v>
      </c>
      <c r="D281" s="288">
        <v>5.8500000000000002E-3</v>
      </c>
      <c r="E281" s="288">
        <v>1.46E-2</v>
      </c>
      <c r="F281" s="289"/>
      <c r="G281" s="287" t="s">
        <v>948</v>
      </c>
      <c r="H281" s="287" t="s">
        <v>947</v>
      </c>
      <c r="I281" s="288">
        <v>2.5600000000000001E-2</v>
      </c>
      <c r="J281" s="288">
        <v>6.13E-2</v>
      </c>
      <c r="K281" s="290"/>
    </row>
    <row r="282" spans="2:11" ht="13.9" customHeight="1">
      <c r="B282" s="287" t="s">
        <v>950</v>
      </c>
      <c r="C282" s="287" t="s">
        <v>949</v>
      </c>
      <c r="D282" s="288">
        <v>1.0800000000000001E-2</v>
      </c>
      <c r="E282" s="288">
        <v>1.46E-2</v>
      </c>
      <c r="F282" s="289"/>
      <c r="G282" s="287" t="s">
        <v>950</v>
      </c>
      <c r="H282" s="287" t="s">
        <v>949</v>
      </c>
      <c r="I282" s="288">
        <v>4.7199999999999999E-2</v>
      </c>
      <c r="J282" s="288">
        <v>6.13E-2</v>
      </c>
      <c r="K282" s="290"/>
    </row>
    <row r="283" spans="2:11" ht="13.9" customHeight="1">
      <c r="B283" s="287" t="s">
        <v>952</v>
      </c>
      <c r="C283" s="287" t="s">
        <v>951</v>
      </c>
      <c r="D283" s="288" t="s">
        <v>1127</v>
      </c>
      <c r="E283" s="288">
        <v>5.21E-2</v>
      </c>
      <c r="F283" s="289"/>
      <c r="G283" s="287" t="s">
        <v>952</v>
      </c>
      <c r="H283" s="287" t="s">
        <v>951</v>
      </c>
      <c r="I283" s="288" t="s">
        <v>1127</v>
      </c>
      <c r="J283" s="288">
        <v>0.219</v>
      </c>
      <c r="K283" s="290"/>
    </row>
    <row r="284" spans="2:11" ht="13.9" customHeight="1">
      <c r="B284" s="287" t="s">
        <v>954</v>
      </c>
      <c r="C284" s="287" t="s">
        <v>953</v>
      </c>
      <c r="D284" s="288" t="s">
        <v>1127</v>
      </c>
      <c r="E284" s="288">
        <v>6.26</v>
      </c>
      <c r="F284" s="289"/>
      <c r="G284" s="287" t="s">
        <v>954</v>
      </c>
      <c r="H284" s="287" t="s">
        <v>953</v>
      </c>
      <c r="I284" s="288" t="s">
        <v>1127</v>
      </c>
      <c r="J284" s="288">
        <v>26.3</v>
      </c>
      <c r="K284" s="290"/>
    </row>
    <row r="285" spans="2:11" ht="13.9" customHeight="1">
      <c r="B285" s="287" t="s">
        <v>405</v>
      </c>
      <c r="C285" s="287" t="s">
        <v>406</v>
      </c>
      <c r="D285" s="288">
        <v>7.0199999999999999E-2</v>
      </c>
      <c r="E285" s="288">
        <v>9.39</v>
      </c>
      <c r="F285" s="289"/>
      <c r="G285" s="287" t="s">
        <v>405</v>
      </c>
      <c r="H285" s="287" t="s">
        <v>406</v>
      </c>
      <c r="I285" s="288">
        <v>0.307</v>
      </c>
      <c r="J285" s="288">
        <v>39.4</v>
      </c>
      <c r="K285" s="290"/>
    </row>
    <row r="286" spans="2:11" ht="13.9" customHeight="1">
      <c r="B286" s="287" t="s">
        <v>956</v>
      </c>
      <c r="C286" s="287" t="s">
        <v>955</v>
      </c>
      <c r="D286" s="288">
        <v>7.5900000000000004E-3</v>
      </c>
      <c r="E286" s="288" t="s">
        <v>1127</v>
      </c>
      <c r="F286" s="289"/>
      <c r="G286" s="287" t="s">
        <v>956</v>
      </c>
      <c r="H286" s="287" t="s">
        <v>955</v>
      </c>
      <c r="I286" s="288">
        <v>3.3099999999999997E-2</v>
      </c>
      <c r="J286" s="288" t="s">
        <v>1127</v>
      </c>
      <c r="K286" s="290"/>
    </row>
    <row r="287" spans="2:11" ht="13.9" customHeight="1">
      <c r="B287" s="287" t="s">
        <v>958</v>
      </c>
      <c r="C287" s="287" t="s">
        <v>957</v>
      </c>
      <c r="D287" s="288">
        <v>0.31900000000000001</v>
      </c>
      <c r="E287" s="288">
        <v>5.21</v>
      </c>
      <c r="F287" s="289"/>
      <c r="G287" s="287" t="s">
        <v>958</v>
      </c>
      <c r="H287" s="287" t="s">
        <v>957</v>
      </c>
      <c r="I287" s="288">
        <v>1.39</v>
      </c>
      <c r="J287" s="288">
        <v>21.9</v>
      </c>
      <c r="K287" s="290"/>
    </row>
    <row r="288" spans="2:11" ht="13.9" customHeight="1">
      <c r="B288" s="287" t="s">
        <v>407</v>
      </c>
      <c r="C288" s="287" t="s">
        <v>959</v>
      </c>
      <c r="D288" s="288">
        <v>4.8399999999999997E-3</v>
      </c>
      <c r="E288" s="288">
        <v>20.9</v>
      </c>
      <c r="F288" s="289"/>
      <c r="G288" s="287" t="s">
        <v>407</v>
      </c>
      <c r="H288" s="287" t="s">
        <v>959</v>
      </c>
      <c r="I288" s="288">
        <v>2.1100000000000001E-2</v>
      </c>
      <c r="J288" s="288">
        <v>87.6</v>
      </c>
      <c r="K288" s="290"/>
    </row>
    <row r="289" spans="2:11" ht="13.9" customHeight="1">
      <c r="B289" s="287" t="s">
        <v>961</v>
      </c>
      <c r="C289" s="287" t="s">
        <v>960</v>
      </c>
      <c r="D289" s="288">
        <v>2.5499999999999998E-2</v>
      </c>
      <c r="E289" s="288" t="s">
        <v>1127</v>
      </c>
      <c r="F289" s="289"/>
      <c r="G289" s="287" t="s">
        <v>961</v>
      </c>
      <c r="H289" s="287" t="s">
        <v>960</v>
      </c>
      <c r="I289" s="288">
        <v>0.111</v>
      </c>
      <c r="J289" s="288" t="s">
        <v>1127</v>
      </c>
      <c r="K289" s="290"/>
    </row>
    <row r="290" spans="2:11" ht="13.9" customHeight="1">
      <c r="B290" s="287" t="s">
        <v>963</v>
      </c>
      <c r="C290" s="287" t="s">
        <v>962</v>
      </c>
      <c r="D290" s="288">
        <v>1.3200000000000001E-4</v>
      </c>
      <c r="E290" s="288" t="s">
        <v>1127</v>
      </c>
      <c r="F290" s="289"/>
      <c r="G290" s="287" t="s">
        <v>963</v>
      </c>
      <c r="H290" s="287" t="s">
        <v>962</v>
      </c>
      <c r="I290" s="288">
        <v>1.5900000000000001E-3</v>
      </c>
      <c r="J290" s="288" t="s">
        <v>1127</v>
      </c>
      <c r="K290" s="290"/>
    </row>
    <row r="291" spans="2:11" ht="13.9" customHeight="1">
      <c r="B291" s="287" t="s">
        <v>965</v>
      </c>
      <c r="C291" s="287" t="s">
        <v>964</v>
      </c>
      <c r="D291" s="288">
        <v>2.9799999999999999E-5</v>
      </c>
      <c r="E291" s="288" t="s">
        <v>1127</v>
      </c>
      <c r="F291" s="289"/>
      <c r="G291" s="287" t="s">
        <v>965</v>
      </c>
      <c r="H291" s="287" t="s">
        <v>964</v>
      </c>
      <c r="I291" s="288">
        <v>3.6099999999999999E-4</v>
      </c>
      <c r="J291" s="288" t="s">
        <v>1127</v>
      </c>
      <c r="K291" s="290"/>
    </row>
    <row r="292" spans="2:11" ht="13.9" customHeight="1">
      <c r="B292" s="287" t="s">
        <v>409</v>
      </c>
      <c r="C292" s="287" t="s">
        <v>1136</v>
      </c>
      <c r="D292" s="288">
        <v>1.75E-3</v>
      </c>
      <c r="E292" s="288" t="s">
        <v>1127</v>
      </c>
      <c r="F292" s="289"/>
      <c r="G292" s="287" t="s">
        <v>409</v>
      </c>
      <c r="H292" s="287" t="s">
        <v>1136</v>
      </c>
      <c r="I292" s="288">
        <v>7.6699999999999997E-3</v>
      </c>
      <c r="J292" s="288" t="s">
        <v>1127</v>
      </c>
      <c r="K292" s="290"/>
    </row>
    <row r="293" spans="2:11" ht="13.9" customHeight="1">
      <c r="B293" s="287" t="s">
        <v>967</v>
      </c>
      <c r="C293" s="287" t="s">
        <v>966</v>
      </c>
      <c r="D293" s="288">
        <v>3.5100000000000001E-3</v>
      </c>
      <c r="E293" s="288" t="s">
        <v>1127</v>
      </c>
      <c r="F293" s="289"/>
      <c r="G293" s="287" t="s">
        <v>967</v>
      </c>
      <c r="H293" s="287" t="s">
        <v>966</v>
      </c>
      <c r="I293" s="288">
        <v>1.5299999999999999E-2</v>
      </c>
      <c r="J293" s="288" t="s">
        <v>1127</v>
      </c>
      <c r="K293" s="290"/>
    </row>
    <row r="294" spans="2:11" ht="13.9" customHeight="1">
      <c r="B294" s="287" t="s">
        <v>411</v>
      </c>
      <c r="C294" s="287" t="s">
        <v>968</v>
      </c>
      <c r="D294" s="288">
        <v>2.3600000000000001E-5</v>
      </c>
      <c r="E294" s="288" t="s">
        <v>1127</v>
      </c>
      <c r="F294" s="289"/>
      <c r="G294" s="287" t="s">
        <v>411</v>
      </c>
      <c r="H294" s="287" t="s">
        <v>968</v>
      </c>
      <c r="I294" s="288">
        <v>2.8499999999999999E-4</v>
      </c>
      <c r="J294" s="288" t="s">
        <v>1127</v>
      </c>
      <c r="K294" s="290"/>
    </row>
    <row r="295" spans="2:11" ht="13.9" customHeight="1">
      <c r="B295" s="287" t="s">
        <v>413</v>
      </c>
      <c r="C295" s="287" t="s">
        <v>969</v>
      </c>
      <c r="D295" s="288">
        <v>7.2399999999999998E-5</v>
      </c>
      <c r="E295" s="288">
        <v>4.1700000000000001E-2</v>
      </c>
      <c r="F295" s="289"/>
      <c r="G295" s="287" t="s">
        <v>413</v>
      </c>
      <c r="H295" s="287" t="s">
        <v>969</v>
      </c>
      <c r="I295" s="288">
        <v>8.7600000000000004E-4</v>
      </c>
      <c r="J295" s="288">
        <v>0.17499999999999999</v>
      </c>
      <c r="K295" s="290"/>
    </row>
    <row r="296" spans="2:11" ht="13.9" customHeight="1">
      <c r="B296" s="287" t="s">
        <v>415</v>
      </c>
      <c r="C296" s="287" t="s">
        <v>970</v>
      </c>
      <c r="D296" s="288">
        <v>1.08</v>
      </c>
      <c r="E296" s="288" t="s">
        <v>1127</v>
      </c>
      <c r="F296" s="289"/>
      <c r="G296" s="287" t="s">
        <v>415</v>
      </c>
      <c r="H296" s="287" t="s">
        <v>970</v>
      </c>
      <c r="I296" s="288">
        <v>4.72</v>
      </c>
      <c r="J296" s="288" t="s">
        <v>1127</v>
      </c>
      <c r="K296" s="290"/>
    </row>
    <row r="297" spans="2:11" ht="13.9" customHeight="1">
      <c r="B297" s="287" t="s">
        <v>419</v>
      </c>
      <c r="C297" s="287" t="s">
        <v>1137</v>
      </c>
      <c r="D297" s="288">
        <v>1.4E-3</v>
      </c>
      <c r="E297" s="288" t="s">
        <v>1127</v>
      </c>
      <c r="F297" s="289"/>
      <c r="G297" s="287" t="s">
        <v>419</v>
      </c>
      <c r="H297" s="287" t="s">
        <v>1137</v>
      </c>
      <c r="I297" s="288">
        <v>6.13E-3</v>
      </c>
      <c r="J297" s="288" t="s">
        <v>1127</v>
      </c>
      <c r="K297" s="290"/>
    </row>
    <row r="298" spans="2:11" ht="13.9" customHeight="1">
      <c r="B298" s="287" t="s">
        <v>421</v>
      </c>
      <c r="C298" s="287" t="s">
        <v>971</v>
      </c>
      <c r="D298" s="288">
        <v>4.46E-4</v>
      </c>
      <c r="E298" s="288" t="s">
        <v>1127</v>
      </c>
      <c r="F298" s="289"/>
      <c r="G298" s="287" t="s">
        <v>421</v>
      </c>
      <c r="H298" s="287" t="s">
        <v>971</v>
      </c>
      <c r="I298" s="288">
        <v>1.9499999999999999E-3</v>
      </c>
      <c r="J298" s="288" t="s">
        <v>1127</v>
      </c>
      <c r="K298" s="290"/>
    </row>
    <row r="299" spans="2:11" ht="13.9" customHeight="1">
      <c r="B299" s="287" t="s">
        <v>423</v>
      </c>
      <c r="C299" s="287" t="s">
        <v>972</v>
      </c>
      <c r="D299" s="288">
        <v>1.48E-3</v>
      </c>
      <c r="E299" s="288" t="s">
        <v>1127</v>
      </c>
      <c r="F299" s="289"/>
      <c r="G299" s="287" t="s">
        <v>423</v>
      </c>
      <c r="H299" s="287" t="s">
        <v>972</v>
      </c>
      <c r="I299" s="288">
        <v>6.45E-3</v>
      </c>
      <c r="J299" s="288" t="s">
        <v>1127</v>
      </c>
      <c r="K299" s="290"/>
    </row>
    <row r="300" spans="2:11" ht="13.9" customHeight="1">
      <c r="B300" s="287" t="s">
        <v>425</v>
      </c>
      <c r="C300" s="287" t="s">
        <v>973</v>
      </c>
      <c r="D300" s="288">
        <v>1.0399999999999999E-3</v>
      </c>
      <c r="E300" s="288" t="s">
        <v>1127</v>
      </c>
      <c r="F300" s="289"/>
      <c r="G300" s="287" t="s">
        <v>425</v>
      </c>
      <c r="H300" s="287" t="s">
        <v>973</v>
      </c>
      <c r="I300" s="288">
        <v>4.5399999999999998E-3</v>
      </c>
      <c r="J300" s="288" t="s">
        <v>1127</v>
      </c>
      <c r="K300" s="290"/>
    </row>
    <row r="301" spans="2:11" ht="13.9" customHeight="1">
      <c r="B301" s="287" t="s">
        <v>427</v>
      </c>
      <c r="C301" s="287" t="s">
        <v>974</v>
      </c>
      <c r="D301" s="288">
        <v>4.5999999999999999E-3</v>
      </c>
      <c r="E301" s="288" t="s">
        <v>1127</v>
      </c>
      <c r="F301" s="289"/>
      <c r="G301" s="287" t="s">
        <v>427</v>
      </c>
      <c r="H301" s="287" t="s">
        <v>974</v>
      </c>
      <c r="I301" s="288">
        <v>2.01E-2</v>
      </c>
      <c r="J301" s="288" t="s">
        <v>1127</v>
      </c>
      <c r="K301" s="290"/>
    </row>
    <row r="302" spans="2:11" ht="13.9" customHeight="1">
      <c r="B302" s="287" t="s">
        <v>976</v>
      </c>
      <c r="C302" s="287" t="s">
        <v>975</v>
      </c>
      <c r="D302" s="288" t="s">
        <v>1127</v>
      </c>
      <c r="E302" s="288">
        <v>20.9</v>
      </c>
      <c r="F302" s="289"/>
      <c r="G302" s="287" t="s">
        <v>976</v>
      </c>
      <c r="H302" s="287" t="s">
        <v>975</v>
      </c>
      <c r="I302" s="288" t="s">
        <v>1127</v>
      </c>
      <c r="J302" s="288">
        <v>87.6</v>
      </c>
      <c r="K302" s="290"/>
    </row>
    <row r="303" spans="2:11" ht="13.9" customHeight="1">
      <c r="B303" s="287" t="s">
        <v>491</v>
      </c>
      <c r="C303" s="287" t="s">
        <v>977</v>
      </c>
      <c r="D303" s="288">
        <v>2.4600000000000002E-4</v>
      </c>
      <c r="E303" s="288">
        <v>0.13900000000000001</v>
      </c>
      <c r="F303" s="289"/>
      <c r="G303" s="287" t="s">
        <v>491</v>
      </c>
      <c r="H303" s="287" t="s">
        <v>977</v>
      </c>
      <c r="I303" s="288">
        <v>1.08E-3</v>
      </c>
      <c r="J303" s="288">
        <v>0.58399999999999996</v>
      </c>
      <c r="K303" s="290"/>
    </row>
    <row r="304" spans="2:11" ht="13.9" customHeight="1">
      <c r="B304" s="287" t="s">
        <v>511</v>
      </c>
      <c r="C304" s="287" t="s">
        <v>978</v>
      </c>
      <c r="D304" s="288">
        <v>2.4600000000000002E-4</v>
      </c>
      <c r="E304" s="288">
        <v>0.13900000000000001</v>
      </c>
      <c r="F304" s="289"/>
      <c r="G304" s="287" t="s">
        <v>511</v>
      </c>
      <c r="H304" s="287" t="s">
        <v>978</v>
      </c>
      <c r="I304" s="288">
        <v>1.08E-3</v>
      </c>
      <c r="J304" s="288">
        <v>0.58399999999999996</v>
      </c>
      <c r="K304" s="290"/>
    </row>
    <row r="305" spans="2:11" ht="13.9" customHeight="1">
      <c r="B305" s="287" t="s">
        <v>495</v>
      </c>
      <c r="C305" s="287" t="s">
        <v>979</v>
      </c>
      <c r="D305" s="288">
        <v>2.4600000000000002E-6</v>
      </c>
      <c r="E305" s="288">
        <v>1.39E-3</v>
      </c>
      <c r="F305" s="289"/>
      <c r="G305" s="287" t="s">
        <v>495</v>
      </c>
      <c r="H305" s="287" t="s">
        <v>979</v>
      </c>
      <c r="I305" s="288">
        <v>1.08E-5</v>
      </c>
      <c r="J305" s="288">
        <v>5.8399999999999997E-3</v>
      </c>
      <c r="K305" s="290"/>
    </row>
    <row r="306" spans="2:11" ht="13.9" customHeight="1">
      <c r="B306" s="287" t="s">
        <v>497</v>
      </c>
      <c r="C306" s="287" t="s">
        <v>980</v>
      </c>
      <c r="D306" s="288">
        <v>2.4600000000000001E-7</v>
      </c>
      <c r="E306" s="288">
        <v>1.3899999999999999E-4</v>
      </c>
      <c r="F306" s="289"/>
      <c r="G306" s="287" t="s">
        <v>497</v>
      </c>
      <c r="H306" s="287" t="s">
        <v>980</v>
      </c>
      <c r="I306" s="288">
        <v>1.08E-6</v>
      </c>
      <c r="J306" s="288">
        <v>5.8399999999999999E-4</v>
      </c>
      <c r="K306" s="290"/>
    </row>
    <row r="307" spans="2:11" ht="13.9" customHeight="1">
      <c r="B307" s="287" t="s">
        <v>463</v>
      </c>
      <c r="C307" s="287" t="s">
        <v>981</v>
      </c>
      <c r="D307" s="288">
        <v>2.4599999999999999E-3</v>
      </c>
      <c r="E307" s="288">
        <v>1.39</v>
      </c>
      <c r="F307" s="289"/>
      <c r="G307" s="287" t="s">
        <v>463</v>
      </c>
      <c r="H307" s="287" t="s">
        <v>981</v>
      </c>
      <c r="I307" s="288">
        <v>1.0800000000000001E-2</v>
      </c>
      <c r="J307" s="288">
        <v>5.84</v>
      </c>
      <c r="K307" s="290"/>
    </row>
    <row r="308" spans="2:11" ht="13.9" customHeight="1">
      <c r="B308" s="287" t="s">
        <v>461</v>
      </c>
      <c r="C308" s="287" t="s">
        <v>982</v>
      </c>
      <c r="D308" s="288">
        <v>2.4599999999999999E-3</v>
      </c>
      <c r="E308" s="288">
        <v>1.39</v>
      </c>
      <c r="F308" s="289"/>
      <c r="G308" s="287" t="s">
        <v>461</v>
      </c>
      <c r="H308" s="287" t="s">
        <v>982</v>
      </c>
      <c r="I308" s="288">
        <v>1.0800000000000001E-2</v>
      </c>
      <c r="J308" s="288">
        <v>5.84</v>
      </c>
      <c r="K308" s="290"/>
    </row>
    <row r="309" spans="2:11" ht="13.9" customHeight="1">
      <c r="B309" s="287" t="s">
        <v>457</v>
      </c>
      <c r="C309" s="287" t="s">
        <v>983</v>
      </c>
      <c r="D309" s="288">
        <v>2.4599999999999999E-3</v>
      </c>
      <c r="E309" s="288">
        <v>1.39</v>
      </c>
      <c r="F309" s="289"/>
      <c r="G309" s="287" t="s">
        <v>457</v>
      </c>
      <c r="H309" s="287" t="s">
        <v>983</v>
      </c>
      <c r="I309" s="288">
        <v>1.0800000000000001E-2</v>
      </c>
      <c r="J309" s="288">
        <v>5.84</v>
      </c>
      <c r="K309" s="290"/>
    </row>
    <row r="310" spans="2:11" ht="13.9" customHeight="1">
      <c r="B310" s="287" t="s">
        <v>459</v>
      </c>
      <c r="C310" s="287" t="s">
        <v>984</v>
      </c>
      <c r="D310" s="288">
        <v>2.4599999999999999E-3</v>
      </c>
      <c r="E310" s="288">
        <v>1.39</v>
      </c>
      <c r="F310" s="289"/>
      <c r="G310" s="287" t="s">
        <v>459</v>
      </c>
      <c r="H310" s="287" t="s">
        <v>984</v>
      </c>
      <c r="I310" s="288">
        <v>1.0800000000000001E-2</v>
      </c>
      <c r="J310" s="288">
        <v>5.84</v>
      </c>
      <c r="K310" s="290"/>
    </row>
    <row r="311" spans="2:11" ht="13.9" customHeight="1">
      <c r="B311" s="287" t="s">
        <v>465</v>
      </c>
      <c r="C311" s="287" t="s">
        <v>985</v>
      </c>
      <c r="D311" s="288">
        <v>7.3900000000000004E-7</v>
      </c>
      <c r="E311" s="288">
        <v>4.17E-4</v>
      </c>
      <c r="F311" s="289"/>
      <c r="G311" s="287" t="s">
        <v>465</v>
      </c>
      <c r="H311" s="287" t="s">
        <v>985</v>
      </c>
      <c r="I311" s="288">
        <v>3.23E-6</v>
      </c>
      <c r="J311" s="288">
        <v>1.75E-3</v>
      </c>
      <c r="K311" s="290"/>
    </row>
    <row r="312" spans="2:11" ht="13.9" customHeight="1">
      <c r="B312" s="287" t="s">
        <v>481</v>
      </c>
      <c r="C312" s="287" t="s">
        <v>986</v>
      </c>
      <c r="D312" s="288">
        <v>7.3900000000000007E-8</v>
      </c>
      <c r="E312" s="288">
        <v>4.1699999999999997E-5</v>
      </c>
      <c r="F312" s="289"/>
      <c r="G312" s="287" t="s">
        <v>481</v>
      </c>
      <c r="H312" s="287" t="s">
        <v>986</v>
      </c>
      <c r="I312" s="288">
        <v>3.2300000000000002E-7</v>
      </c>
      <c r="J312" s="288">
        <v>1.75E-4</v>
      </c>
      <c r="K312" s="290"/>
    </row>
    <row r="313" spans="2:11" ht="13.9" customHeight="1">
      <c r="B313" s="287" t="s">
        <v>433</v>
      </c>
      <c r="C313" s="287" t="s">
        <v>434</v>
      </c>
      <c r="D313" s="288">
        <v>0.55100000000000005</v>
      </c>
      <c r="E313" s="288" t="s">
        <v>1127</v>
      </c>
      <c r="F313" s="289"/>
      <c r="G313" s="287" t="s">
        <v>433</v>
      </c>
      <c r="H313" s="287" t="s">
        <v>434</v>
      </c>
      <c r="I313" s="288">
        <v>2.4</v>
      </c>
      <c r="J313" s="288" t="s">
        <v>1127</v>
      </c>
      <c r="K313" s="290"/>
    </row>
    <row r="314" spans="2:11" ht="13.9" customHeight="1">
      <c r="B314" s="287" t="s">
        <v>988</v>
      </c>
      <c r="C314" s="287" t="s">
        <v>987</v>
      </c>
      <c r="D314" s="288" t="s">
        <v>1127</v>
      </c>
      <c r="E314" s="288">
        <v>1040</v>
      </c>
      <c r="F314" s="289"/>
      <c r="G314" s="287" t="s">
        <v>988</v>
      </c>
      <c r="H314" s="287" t="s">
        <v>987</v>
      </c>
      <c r="I314" s="288" t="s">
        <v>1127</v>
      </c>
      <c r="J314" s="288">
        <v>4380</v>
      </c>
      <c r="K314" s="290"/>
    </row>
    <row r="315" spans="2:11" ht="13.9" customHeight="1">
      <c r="B315" s="287" t="s">
        <v>990</v>
      </c>
      <c r="C315" s="287" t="s">
        <v>989</v>
      </c>
      <c r="D315" s="288" t="s">
        <v>1127</v>
      </c>
      <c r="E315" s="288">
        <v>2.0899999999999998E-3</v>
      </c>
      <c r="F315" s="289"/>
      <c r="G315" s="287" t="s">
        <v>990</v>
      </c>
      <c r="H315" s="287" t="s">
        <v>989</v>
      </c>
      <c r="I315" s="288" t="s">
        <v>1127</v>
      </c>
      <c r="J315" s="288">
        <v>8.7600000000000004E-3</v>
      </c>
      <c r="K315" s="290"/>
    </row>
    <row r="316" spans="2:11" ht="13.9" customHeight="1">
      <c r="B316" s="287" t="s">
        <v>992</v>
      </c>
      <c r="C316" s="287" t="s">
        <v>991</v>
      </c>
      <c r="D316" s="288">
        <v>4.46</v>
      </c>
      <c r="E316" s="288" t="s">
        <v>1127</v>
      </c>
      <c r="F316" s="289"/>
      <c r="G316" s="287" t="s">
        <v>992</v>
      </c>
      <c r="H316" s="287" t="s">
        <v>991</v>
      </c>
      <c r="I316" s="288">
        <v>19.5</v>
      </c>
      <c r="J316" s="288" t="s">
        <v>1127</v>
      </c>
      <c r="K316" s="290"/>
    </row>
    <row r="317" spans="2:11" ht="13.9" customHeight="1">
      <c r="B317" s="287" t="s">
        <v>435</v>
      </c>
      <c r="C317" s="287" t="s">
        <v>436</v>
      </c>
      <c r="D317" s="288" t="s">
        <v>1127</v>
      </c>
      <c r="E317" s="288">
        <v>209</v>
      </c>
      <c r="F317" s="289"/>
      <c r="G317" s="287" t="s">
        <v>435</v>
      </c>
      <c r="H317" s="287" t="s">
        <v>436</v>
      </c>
      <c r="I317" s="288" t="s">
        <v>1127</v>
      </c>
      <c r="J317" s="288">
        <v>876</v>
      </c>
      <c r="K317" s="290"/>
    </row>
    <row r="318" spans="2:11" ht="13.9" customHeight="1">
      <c r="B318" s="287" t="s">
        <v>437</v>
      </c>
      <c r="C318" s="287" t="s">
        <v>438</v>
      </c>
      <c r="D318" s="288" t="s">
        <v>1127</v>
      </c>
      <c r="E318" s="288">
        <v>0.313</v>
      </c>
      <c r="F318" s="289"/>
      <c r="G318" s="287" t="s">
        <v>437</v>
      </c>
      <c r="H318" s="287" t="s">
        <v>438</v>
      </c>
      <c r="I318" s="288" t="s">
        <v>1127</v>
      </c>
      <c r="J318" s="288">
        <v>1.31</v>
      </c>
      <c r="K318" s="290"/>
    </row>
    <row r="319" spans="2:11" ht="13.9" customHeight="1">
      <c r="B319" s="287" t="s">
        <v>439</v>
      </c>
      <c r="C319" s="287" t="s">
        <v>440</v>
      </c>
      <c r="D319" s="288" t="s">
        <v>1127</v>
      </c>
      <c r="E319" s="288">
        <v>0.313</v>
      </c>
      <c r="F319" s="289"/>
      <c r="G319" s="287" t="s">
        <v>439</v>
      </c>
      <c r="H319" s="287" t="s">
        <v>440</v>
      </c>
      <c r="I319" s="288" t="s">
        <v>1127</v>
      </c>
      <c r="J319" s="288">
        <v>1.31</v>
      </c>
      <c r="K319" s="290"/>
    </row>
    <row r="320" spans="2:11" ht="13.9" customHeight="1">
      <c r="B320" s="287" t="s">
        <v>441</v>
      </c>
      <c r="C320" s="287" t="s">
        <v>993</v>
      </c>
      <c r="D320" s="288" t="s">
        <v>1127</v>
      </c>
      <c r="E320" s="288">
        <v>10.4</v>
      </c>
      <c r="F320" s="289"/>
      <c r="G320" s="287" t="s">
        <v>441</v>
      </c>
      <c r="H320" s="287" t="s">
        <v>993</v>
      </c>
      <c r="I320" s="288" t="s">
        <v>1127</v>
      </c>
      <c r="J320" s="288">
        <v>43.8</v>
      </c>
      <c r="K320" s="290"/>
    </row>
    <row r="321" spans="2:11" ht="13.9" customHeight="1">
      <c r="B321" s="287" t="s">
        <v>445</v>
      </c>
      <c r="C321" s="287" t="s">
        <v>994</v>
      </c>
      <c r="D321" s="288" t="s">
        <v>1127</v>
      </c>
      <c r="E321" s="288">
        <v>20.9</v>
      </c>
      <c r="F321" s="289"/>
      <c r="G321" s="287" t="s">
        <v>445</v>
      </c>
      <c r="H321" s="287" t="s">
        <v>994</v>
      </c>
      <c r="I321" s="288" t="s">
        <v>1127</v>
      </c>
      <c r="J321" s="288">
        <v>87.6</v>
      </c>
      <c r="K321" s="290"/>
    </row>
    <row r="322" spans="2:11" ht="13.9" customHeight="1">
      <c r="B322" s="287" t="s">
        <v>996</v>
      </c>
      <c r="C322" s="287" t="s">
        <v>995</v>
      </c>
      <c r="D322" s="288">
        <v>3.2600000000000001E-4</v>
      </c>
      <c r="E322" s="288" t="s">
        <v>1127</v>
      </c>
      <c r="F322" s="289"/>
      <c r="G322" s="287" t="s">
        <v>996</v>
      </c>
      <c r="H322" s="287" t="s">
        <v>995</v>
      </c>
      <c r="I322" s="288">
        <v>1.4300000000000001E-3</v>
      </c>
      <c r="J322" s="288" t="s">
        <v>1127</v>
      </c>
      <c r="K322" s="290"/>
    </row>
    <row r="323" spans="2:11" ht="13.9" customHeight="1">
      <c r="B323" s="287" t="s">
        <v>449</v>
      </c>
      <c r="C323" s="287" t="s">
        <v>997</v>
      </c>
      <c r="D323" s="288">
        <v>4.9100000000000003E-3</v>
      </c>
      <c r="E323" s="288" t="s">
        <v>1127</v>
      </c>
      <c r="F323" s="289"/>
      <c r="G323" s="287" t="s">
        <v>449</v>
      </c>
      <c r="H323" s="287" t="s">
        <v>997</v>
      </c>
      <c r="I323" s="288">
        <v>2.1499999999999998E-2</v>
      </c>
      <c r="J323" s="288" t="s">
        <v>1127</v>
      </c>
      <c r="K323" s="290"/>
    </row>
    <row r="324" spans="2:11" ht="13.9" customHeight="1">
      <c r="B324" s="287" t="s">
        <v>449</v>
      </c>
      <c r="C324" s="287" t="s">
        <v>998</v>
      </c>
      <c r="D324" s="288">
        <v>2.81E-2</v>
      </c>
      <c r="E324" s="288" t="s">
        <v>1127</v>
      </c>
      <c r="F324" s="289"/>
      <c r="G324" s="287" t="s">
        <v>449</v>
      </c>
      <c r="H324" s="287" t="s">
        <v>998</v>
      </c>
      <c r="I324" s="288">
        <v>0.123</v>
      </c>
      <c r="J324" s="288" t="s">
        <v>1127</v>
      </c>
      <c r="K324" s="290"/>
    </row>
    <row r="325" spans="2:11" ht="13.9" customHeight="1">
      <c r="B325" s="287" t="s">
        <v>449</v>
      </c>
      <c r="C325" s="287" t="s">
        <v>999</v>
      </c>
      <c r="D325" s="288">
        <v>0.14000000000000001</v>
      </c>
      <c r="E325" s="288" t="s">
        <v>1127</v>
      </c>
      <c r="F325" s="289"/>
      <c r="G325" s="287" t="s">
        <v>449</v>
      </c>
      <c r="H325" s="287" t="s">
        <v>999</v>
      </c>
      <c r="I325" s="288">
        <v>0.61299999999999999</v>
      </c>
      <c r="J325" s="288" t="s">
        <v>1127</v>
      </c>
      <c r="K325" s="290"/>
    </row>
    <row r="326" spans="2:11" ht="13.9" customHeight="1">
      <c r="B326" s="287" t="s">
        <v>1001</v>
      </c>
      <c r="C326" s="287" t="s">
        <v>1000</v>
      </c>
      <c r="D326" s="288" t="s">
        <v>1127</v>
      </c>
      <c r="E326" s="288">
        <v>0.626</v>
      </c>
      <c r="F326" s="289"/>
      <c r="G326" s="287" t="s">
        <v>1001</v>
      </c>
      <c r="H326" s="287" t="s">
        <v>1000</v>
      </c>
      <c r="I326" s="288" t="s">
        <v>1127</v>
      </c>
      <c r="J326" s="288">
        <v>2.63</v>
      </c>
      <c r="K326" s="290"/>
    </row>
    <row r="327" spans="2:11" ht="13.9" customHeight="1">
      <c r="B327" s="287" t="s">
        <v>1003</v>
      </c>
      <c r="C327" s="287" t="s">
        <v>1002</v>
      </c>
      <c r="D327" s="288" t="s">
        <v>1127</v>
      </c>
      <c r="E327" s="288">
        <v>9.39</v>
      </c>
      <c r="F327" s="289"/>
      <c r="G327" s="287" t="s">
        <v>1003</v>
      </c>
      <c r="H327" s="287" t="s">
        <v>1002</v>
      </c>
      <c r="I327" s="288" t="s">
        <v>1127</v>
      </c>
      <c r="J327" s="288">
        <v>39.4</v>
      </c>
      <c r="K327" s="290"/>
    </row>
    <row r="328" spans="2:11" ht="13.9" customHeight="1">
      <c r="B328" s="287" t="s">
        <v>517</v>
      </c>
      <c r="C328" s="287" t="s">
        <v>518</v>
      </c>
      <c r="D328" s="288" t="s">
        <v>1127</v>
      </c>
      <c r="E328" s="288">
        <v>8.34</v>
      </c>
      <c r="F328" s="289"/>
      <c r="G328" s="287" t="s">
        <v>517</v>
      </c>
      <c r="H328" s="287" t="s">
        <v>518</v>
      </c>
      <c r="I328" s="288" t="s">
        <v>1127</v>
      </c>
      <c r="J328" s="288">
        <v>35</v>
      </c>
      <c r="K328" s="290"/>
    </row>
    <row r="329" spans="2:11" ht="13.9" customHeight="1">
      <c r="B329" s="287" t="s">
        <v>1005</v>
      </c>
      <c r="C329" s="287" t="s">
        <v>1004</v>
      </c>
      <c r="D329" s="288" t="s">
        <v>1127</v>
      </c>
      <c r="E329" s="288">
        <v>1040</v>
      </c>
      <c r="F329" s="289"/>
      <c r="G329" s="287" t="s">
        <v>1005</v>
      </c>
      <c r="H329" s="287" t="s">
        <v>1004</v>
      </c>
      <c r="I329" s="288" t="s">
        <v>1127</v>
      </c>
      <c r="J329" s="288">
        <v>4380</v>
      </c>
      <c r="K329" s="290"/>
    </row>
    <row r="330" spans="2:11" ht="13.9" customHeight="1">
      <c r="B330" s="287" t="s">
        <v>519</v>
      </c>
      <c r="C330" s="287" t="s">
        <v>520</v>
      </c>
      <c r="D330" s="288" t="s">
        <v>1127</v>
      </c>
      <c r="E330" s="288">
        <v>3130</v>
      </c>
      <c r="F330" s="289"/>
      <c r="G330" s="287" t="s">
        <v>519</v>
      </c>
      <c r="H330" s="287" t="s">
        <v>520</v>
      </c>
      <c r="I330" s="288" t="s">
        <v>1127</v>
      </c>
      <c r="J330" s="288">
        <v>13100</v>
      </c>
      <c r="K330" s="290"/>
    </row>
    <row r="331" spans="2:11" ht="13.9" customHeight="1">
      <c r="B331" s="287" t="s">
        <v>521</v>
      </c>
      <c r="C331" s="287" t="s">
        <v>1006</v>
      </c>
      <c r="D331" s="288" t="s">
        <v>1127</v>
      </c>
      <c r="E331" s="288">
        <v>0.28299999999999997</v>
      </c>
      <c r="F331" s="289"/>
      <c r="G331" s="287" t="s">
        <v>521</v>
      </c>
      <c r="H331" s="287" t="s">
        <v>1006</v>
      </c>
      <c r="I331" s="288" t="s">
        <v>1127</v>
      </c>
      <c r="J331" s="288">
        <v>1.19</v>
      </c>
      <c r="K331" s="290"/>
    </row>
    <row r="332" spans="2:11" ht="13.9" customHeight="1">
      <c r="B332" s="287" t="s">
        <v>523</v>
      </c>
      <c r="C332" s="287" t="s">
        <v>1007</v>
      </c>
      <c r="D332" s="288" t="s">
        <v>1127</v>
      </c>
      <c r="E332" s="288">
        <v>2090</v>
      </c>
      <c r="F332" s="289"/>
      <c r="G332" s="287" t="s">
        <v>523</v>
      </c>
      <c r="H332" s="287" t="s">
        <v>1007</v>
      </c>
      <c r="I332" s="288" t="s">
        <v>1127</v>
      </c>
      <c r="J332" s="288">
        <v>8760</v>
      </c>
      <c r="K332" s="290"/>
    </row>
    <row r="333" spans="2:11" ht="13.9" customHeight="1">
      <c r="B333" s="287" t="s">
        <v>525</v>
      </c>
      <c r="C333" s="287" t="s">
        <v>1008</v>
      </c>
      <c r="D333" s="288">
        <v>0.75900000000000001</v>
      </c>
      <c r="E333" s="288">
        <v>31.3</v>
      </c>
      <c r="F333" s="289"/>
      <c r="G333" s="287" t="s">
        <v>525</v>
      </c>
      <c r="H333" s="287" t="s">
        <v>1008</v>
      </c>
      <c r="I333" s="288">
        <v>3.31</v>
      </c>
      <c r="J333" s="288">
        <v>131</v>
      </c>
      <c r="K333" s="290"/>
    </row>
    <row r="334" spans="2:11" ht="13.9" customHeight="1">
      <c r="B334" s="287" t="s">
        <v>621</v>
      </c>
      <c r="C334" s="287" t="s">
        <v>1009</v>
      </c>
      <c r="D334" s="288" t="s">
        <v>1127</v>
      </c>
      <c r="E334" s="288">
        <v>31300</v>
      </c>
      <c r="F334" s="289"/>
      <c r="G334" s="287" t="s">
        <v>621</v>
      </c>
      <c r="H334" s="287" t="s">
        <v>1009</v>
      </c>
      <c r="I334" s="288" t="s">
        <v>1127</v>
      </c>
      <c r="J334" s="288">
        <v>131000</v>
      </c>
      <c r="K334" s="290"/>
    </row>
    <row r="335" spans="2:11" ht="13.9" customHeight="1">
      <c r="B335" s="287" t="s">
        <v>1011</v>
      </c>
      <c r="C335" s="287" t="s">
        <v>1010</v>
      </c>
      <c r="D335" s="288">
        <v>1.61E-2</v>
      </c>
      <c r="E335" s="288" t="s">
        <v>1127</v>
      </c>
      <c r="F335" s="289"/>
      <c r="G335" s="287" t="s">
        <v>1011</v>
      </c>
      <c r="H335" s="287" t="s">
        <v>1010</v>
      </c>
      <c r="I335" s="288">
        <v>0.19500000000000001</v>
      </c>
      <c r="J335" s="288" t="s">
        <v>1127</v>
      </c>
      <c r="K335" s="290"/>
    </row>
    <row r="336" spans="2:11" ht="13.9" customHeight="1">
      <c r="B336" s="287" t="s">
        <v>531</v>
      </c>
      <c r="C336" s="287" t="s">
        <v>1012</v>
      </c>
      <c r="D336" s="288" t="s">
        <v>1127</v>
      </c>
      <c r="E336" s="288">
        <v>20.9</v>
      </c>
      <c r="F336" s="289"/>
      <c r="G336" s="287" t="s">
        <v>531</v>
      </c>
      <c r="H336" s="287" t="s">
        <v>1012</v>
      </c>
      <c r="I336" s="288" t="s">
        <v>1127</v>
      </c>
      <c r="J336" s="288">
        <v>87.6</v>
      </c>
      <c r="K336" s="290"/>
    </row>
    <row r="337" spans="2:11" ht="13.9" customHeight="1">
      <c r="B337" s="287" t="s">
        <v>1014</v>
      </c>
      <c r="C337" s="287" t="s">
        <v>1013</v>
      </c>
      <c r="D337" s="288" t="s">
        <v>1127</v>
      </c>
      <c r="E337" s="288">
        <v>20.9</v>
      </c>
      <c r="F337" s="289"/>
      <c r="G337" s="287" t="s">
        <v>1014</v>
      </c>
      <c r="H337" s="287" t="s">
        <v>1013</v>
      </c>
      <c r="I337" s="288" t="s">
        <v>1127</v>
      </c>
      <c r="J337" s="288">
        <v>87.6</v>
      </c>
      <c r="K337" s="290"/>
    </row>
    <row r="338" spans="2:11" ht="13.9" customHeight="1">
      <c r="B338" s="287" t="s">
        <v>533</v>
      </c>
      <c r="C338" s="287" t="s">
        <v>1015</v>
      </c>
      <c r="D338" s="288" t="s">
        <v>1127</v>
      </c>
      <c r="E338" s="288">
        <v>3.13</v>
      </c>
      <c r="F338" s="289"/>
      <c r="G338" s="287" t="s">
        <v>533</v>
      </c>
      <c r="H338" s="287" t="s">
        <v>1015</v>
      </c>
      <c r="I338" s="288" t="s">
        <v>1127</v>
      </c>
      <c r="J338" s="288">
        <v>13.1</v>
      </c>
      <c r="K338" s="290"/>
    </row>
    <row r="339" spans="2:11" ht="13.9" customHeight="1">
      <c r="B339" s="287" t="s">
        <v>1017</v>
      </c>
      <c r="C339" s="287" t="s">
        <v>1016</v>
      </c>
      <c r="D339" s="288" t="s">
        <v>1127</v>
      </c>
      <c r="E339" s="288">
        <v>9.39</v>
      </c>
      <c r="F339" s="289"/>
      <c r="G339" s="287" t="s">
        <v>1017</v>
      </c>
      <c r="H339" s="287" t="s">
        <v>1016</v>
      </c>
      <c r="I339" s="288" t="s">
        <v>1127</v>
      </c>
      <c r="J339" s="288">
        <v>39.4</v>
      </c>
      <c r="K339" s="290"/>
    </row>
    <row r="340" spans="2:11" ht="13.9" customHeight="1">
      <c r="B340" s="287" t="s">
        <v>1019</v>
      </c>
      <c r="C340" s="287" t="s">
        <v>1018</v>
      </c>
      <c r="D340" s="288" t="s">
        <v>1127</v>
      </c>
      <c r="E340" s="288">
        <v>14.6</v>
      </c>
      <c r="F340" s="289"/>
      <c r="G340" s="287" t="s">
        <v>1019</v>
      </c>
      <c r="H340" s="287" t="s">
        <v>1018</v>
      </c>
      <c r="I340" s="288" t="s">
        <v>1127</v>
      </c>
      <c r="J340" s="288">
        <v>61.3</v>
      </c>
      <c r="K340" s="290"/>
    </row>
    <row r="341" spans="2:11" ht="13.9" customHeight="1">
      <c r="B341" s="287" t="s">
        <v>537</v>
      </c>
      <c r="C341" s="287" t="s">
        <v>538</v>
      </c>
      <c r="D341" s="288" t="s">
        <v>1127</v>
      </c>
      <c r="E341" s="288">
        <v>1040</v>
      </c>
      <c r="F341" s="289"/>
      <c r="G341" s="287" t="s">
        <v>537</v>
      </c>
      <c r="H341" s="287" t="s">
        <v>538</v>
      </c>
      <c r="I341" s="288" t="s">
        <v>1127</v>
      </c>
      <c r="J341" s="288">
        <v>4380</v>
      </c>
      <c r="K341" s="290"/>
    </row>
    <row r="342" spans="2:11" ht="13.9" customHeight="1">
      <c r="B342" s="287" t="s">
        <v>1021</v>
      </c>
      <c r="C342" s="287" t="s">
        <v>1020</v>
      </c>
      <c r="D342" s="288" t="s">
        <v>1127</v>
      </c>
      <c r="E342" s="288">
        <v>2.09</v>
      </c>
      <c r="F342" s="289"/>
      <c r="G342" s="287" t="s">
        <v>1021</v>
      </c>
      <c r="H342" s="287" t="s">
        <v>1020</v>
      </c>
      <c r="I342" s="288" t="s">
        <v>1127</v>
      </c>
      <c r="J342" s="288">
        <v>8.76</v>
      </c>
      <c r="K342" s="290"/>
    </row>
    <row r="343" spans="2:11" ht="13.9" customHeight="1">
      <c r="B343" s="287" t="s">
        <v>608</v>
      </c>
      <c r="C343" s="287" t="s">
        <v>1022</v>
      </c>
      <c r="D343" s="288" t="s">
        <v>1127</v>
      </c>
      <c r="E343" s="288">
        <v>1.04</v>
      </c>
      <c r="F343" s="289"/>
      <c r="G343" s="287" t="s">
        <v>608</v>
      </c>
      <c r="H343" s="287" t="s">
        <v>1022</v>
      </c>
      <c r="I343" s="288" t="s">
        <v>1127</v>
      </c>
      <c r="J343" s="288">
        <v>4.38</v>
      </c>
      <c r="K343" s="290"/>
    </row>
    <row r="344" spans="2:11" ht="13.9" customHeight="1">
      <c r="B344" s="287" t="s">
        <v>539</v>
      </c>
      <c r="C344" s="287" t="s">
        <v>1023</v>
      </c>
      <c r="D344" s="288" t="s">
        <v>1127</v>
      </c>
      <c r="E344" s="288">
        <v>1.04</v>
      </c>
      <c r="F344" s="289"/>
      <c r="G344" s="287" t="s">
        <v>539</v>
      </c>
      <c r="H344" s="287" t="s">
        <v>1023</v>
      </c>
      <c r="I344" s="288" t="s">
        <v>1127</v>
      </c>
      <c r="J344" s="288">
        <v>4.38</v>
      </c>
      <c r="K344" s="290"/>
    </row>
    <row r="345" spans="2:11" ht="13.9" customHeight="1">
      <c r="B345" s="287" t="s">
        <v>161</v>
      </c>
      <c r="C345" s="287" t="s">
        <v>1024</v>
      </c>
      <c r="D345" s="288">
        <v>0.39500000000000002</v>
      </c>
      <c r="E345" s="288" t="s">
        <v>1127</v>
      </c>
      <c r="F345" s="289"/>
      <c r="G345" s="287" t="s">
        <v>161</v>
      </c>
      <c r="H345" s="287" t="s">
        <v>1024</v>
      </c>
      <c r="I345" s="288">
        <v>1.73</v>
      </c>
      <c r="J345" s="288" t="s">
        <v>1127</v>
      </c>
      <c r="K345" s="290"/>
    </row>
    <row r="346" spans="2:11" ht="13.9" customHeight="1">
      <c r="B346" s="287" t="s">
        <v>479</v>
      </c>
      <c r="C346" s="287" t="s">
        <v>1025</v>
      </c>
      <c r="D346" s="288">
        <v>7.3900000000000007E-8</v>
      </c>
      <c r="E346" s="288">
        <v>4.1699999999999997E-5</v>
      </c>
      <c r="F346" s="289"/>
      <c r="G346" s="287" t="s">
        <v>479</v>
      </c>
      <c r="H346" s="287" t="s">
        <v>1025</v>
      </c>
      <c r="I346" s="288">
        <v>3.2300000000000002E-7</v>
      </c>
      <c r="J346" s="288">
        <v>1.75E-4</v>
      </c>
      <c r="K346" s="290"/>
    </row>
    <row r="347" spans="2:11" ht="13.9" customHeight="1">
      <c r="B347" s="287" t="s">
        <v>493</v>
      </c>
      <c r="C347" s="287" t="s">
        <v>1026</v>
      </c>
      <c r="D347" s="288">
        <v>7.3900000000000004E-7</v>
      </c>
      <c r="E347" s="288">
        <v>4.17E-4</v>
      </c>
      <c r="F347" s="289"/>
      <c r="G347" s="287" t="s">
        <v>493</v>
      </c>
      <c r="H347" s="287" t="s">
        <v>1026</v>
      </c>
      <c r="I347" s="288">
        <v>3.23E-6</v>
      </c>
      <c r="J347" s="288">
        <v>1.75E-3</v>
      </c>
      <c r="K347" s="290"/>
    </row>
    <row r="348" spans="2:11" ht="13.9" customHeight="1">
      <c r="B348" s="287" t="s">
        <v>1028</v>
      </c>
      <c r="C348" s="287" t="s">
        <v>1027</v>
      </c>
      <c r="D348" s="288">
        <v>2.16</v>
      </c>
      <c r="E348" s="288" t="s">
        <v>1127</v>
      </c>
      <c r="F348" s="289"/>
      <c r="G348" s="287" t="s">
        <v>1028</v>
      </c>
      <c r="H348" s="287" t="s">
        <v>1027</v>
      </c>
      <c r="I348" s="288">
        <v>9.43</v>
      </c>
      <c r="J348" s="288" t="s">
        <v>1127</v>
      </c>
      <c r="K348" s="290"/>
    </row>
    <row r="349" spans="2:11" ht="13.9" customHeight="1">
      <c r="B349" s="287" t="s">
        <v>453</v>
      </c>
      <c r="C349" s="287" t="s">
        <v>1029</v>
      </c>
      <c r="D349" s="288">
        <v>7.3899999999999997E-4</v>
      </c>
      <c r="E349" s="288">
        <v>0.41699999999999998</v>
      </c>
      <c r="F349" s="289"/>
      <c r="G349" s="287" t="s">
        <v>453</v>
      </c>
      <c r="H349" s="287" t="s">
        <v>1029</v>
      </c>
      <c r="I349" s="288">
        <v>3.2299999999999998E-3</v>
      </c>
      <c r="J349" s="288">
        <v>1.75</v>
      </c>
      <c r="K349" s="290"/>
    </row>
    <row r="350" spans="2:11" ht="13.9" customHeight="1">
      <c r="B350" s="287" t="s">
        <v>455</v>
      </c>
      <c r="C350" s="287" t="s">
        <v>1030</v>
      </c>
      <c r="D350" s="288">
        <v>2.4600000000000002E-4</v>
      </c>
      <c r="E350" s="288">
        <v>0.13900000000000001</v>
      </c>
      <c r="F350" s="289"/>
      <c r="G350" s="287" t="s">
        <v>455</v>
      </c>
      <c r="H350" s="287" t="s">
        <v>1030</v>
      </c>
      <c r="I350" s="288">
        <v>1.08E-3</v>
      </c>
      <c r="J350" s="288">
        <v>0.58399999999999996</v>
      </c>
      <c r="K350" s="290"/>
    </row>
    <row r="351" spans="2:11" ht="13.9" customHeight="1">
      <c r="B351" s="287" t="s">
        <v>544</v>
      </c>
      <c r="C351" s="287" t="s">
        <v>1031</v>
      </c>
      <c r="D351" s="288">
        <v>0.379</v>
      </c>
      <c r="E351" s="288" t="s">
        <v>1127</v>
      </c>
      <c r="F351" s="289"/>
      <c r="G351" s="287" t="s">
        <v>544</v>
      </c>
      <c r="H351" s="287" t="s">
        <v>1031</v>
      </c>
      <c r="I351" s="288">
        <v>1.66</v>
      </c>
      <c r="J351" s="288" t="s">
        <v>1127</v>
      </c>
      <c r="K351" s="290"/>
    </row>
    <row r="352" spans="2:11" ht="13.9" customHeight="1">
      <c r="B352" s="287" t="s">
        <v>546</v>
      </c>
      <c r="C352" s="287" t="s">
        <v>1032</v>
      </c>
      <c r="D352" s="288">
        <v>4.8399999999999999E-2</v>
      </c>
      <c r="E352" s="288" t="s">
        <v>1127</v>
      </c>
      <c r="F352" s="289"/>
      <c r="G352" s="287" t="s">
        <v>546</v>
      </c>
      <c r="H352" s="287" t="s">
        <v>1032</v>
      </c>
      <c r="I352" s="288">
        <v>0.21099999999999999</v>
      </c>
      <c r="J352" s="288" t="s">
        <v>1127</v>
      </c>
      <c r="K352" s="290"/>
    </row>
    <row r="353" spans="2:11" ht="13.9" customHeight="1">
      <c r="B353" s="287" t="s">
        <v>83</v>
      </c>
      <c r="C353" s="287" t="s">
        <v>1033</v>
      </c>
      <c r="D353" s="288">
        <v>10.8</v>
      </c>
      <c r="E353" s="288">
        <v>41.7</v>
      </c>
      <c r="F353" s="289"/>
      <c r="G353" s="287" t="s">
        <v>83</v>
      </c>
      <c r="H353" s="287" t="s">
        <v>1033</v>
      </c>
      <c r="I353" s="288">
        <v>47.2</v>
      </c>
      <c r="J353" s="288">
        <v>175</v>
      </c>
      <c r="K353" s="290"/>
    </row>
    <row r="354" spans="2:11" ht="13.9" customHeight="1">
      <c r="B354" s="287" t="s">
        <v>549</v>
      </c>
      <c r="C354" s="287" t="s">
        <v>1034</v>
      </c>
      <c r="D354" s="288" t="s">
        <v>1127</v>
      </c>
      <c r="E354" s="288">
        <v>83400</v>
      </c>
      <c r="F354" s="289"/>
      <c r="G354" s="287" t="s">
        <v>549</v>
      </c>
      <c r="H354" s="287" t="s">
        <v>1034</v>
      </c>
      <c r="I354" s="288" t="s">
        <v>1127</v>
      </c>
      <c r="J354" s="288">
        <v>350000</v>
      </c>
      <c r="K354" s="290"/>
    </row>
    <row r="355" spans="2:11" ht="13.9" customHeight="1">
      <c r="B355" s="287" t="s">
        <v>1036</v>
      </c>
      <c r="C355" s="287" t="s">
        <v>1035</v>
      </c>
      <c r="D355" s="288" t="s">
        <v>1127</v>
      </c>
      <c r="E355" s="288">
        <v>2090</v>
      </c>
      <c r="F355" s="289"/>
      <c r="G355" s="287" t="s">
        <v>1036</v>
      </c>
      <c r="H355" s="287" t="s">
        <v>1035</v>
      </c>
      <c r="I355" s="288" t="s">
        <v>1127</v>
      </c>
      <c r="J355" s="288">
        <v>8760</v>
      </c>
      <c r="K355" s="290"/>
    </row>
    <row r="356" spans="2:11" ht="13.9" customHeight="1">
      <c r="B356" s="287" t="s">
        <v>553</v>
      </c>
      <c r="C356" s="287" t="s">
        <v>1037</v>
      </c>
      <c r="D356" s="288" t="s">
        <v>1127</v>
      </c>
      <c r="E356" s="288">
        <v>0.104</v>
      </c>
      <c r="F356" s="289"/>
      <c r="G356" s="287" t="s">
        <v>553</v>
      </c>
      <c r="H356" s="287" t="s">
        <v>1037</v>
      </c>
      <c r="I356" s="288" t="s">
        <v>1127</v>
      </c>
      <c r="J356" s="288">
        <v>0.438</v>
      </c>
      <c r="K356" s="290"/>
    </row>
    <row r="357" spans="2:11" ht="13.9" customHeight="1">
      <c r="B357" s="287" t="s">
        <v>29</v>
      </c>
      <c r="C357" s="287" t="s">
        <v>30</v>
      </c>
      <c r="D357" s="288" t="s">
        <v>1127</v>
      </c>
      <c r="E357" s="288">
        <v>5210</v>
      </c>
      <c r="F357" s="289"/>
      <c r="G357" s="287" t="s">
        <v>29</v>
      </c>
      <c r="H357" s="287" t="s">
        <v>30</v>
      </c>
      <c r="I357" s="288" t="s">
        <v>1127</v>
      </c>
      <c r="J357" s="288">
        <v>21900</v>
      </c>
      <c r="K357" s="290"/>
    </row>
    <row r="358" spans="2:11" ht="13.9" customHeight="1">
      <c r="B358" s="287" t="s">
        <v>1039</v>
      </c>
      <c r="C358" s="287" t="s">
        <v>1038</v>
      </c>
      <c r="D358" s="288">
        <v>0.255</v>
      </c>
      <c r="E358" s="288">
        <v>8.3400000000000002E-3</v>
      </c>
      <c r="F358" s="289"/>
      <c r="G358" s="287" t="s">
        <v>1039</v>
      </c>
      <c r="H358" s="287" t="s">
        <v>1038</v>
      </c>
      <c r="I358" s="288">
        <v>1.1100000000000001</v>
      </c>
      <c r="J358" s="288">
        <v>3.5000000000000003E-2</v>
      </c>
      <c r="K358" s="290"/>
    </row>
    <row r="359" spans="2:11" ht="13.9" customHeight="1">
      <c r="B359" s="287" t="s">
        <v>1041</v>
      </c>
      <c r="C359" s="287" t="s">
        <v>1040</v>
      </c>
      <c r="D359" s="288">
        <v>0.255</v>
      </c>
      <c r="E359" s="288">
        <v>8.3400000000000002E-3</v>
      </c>
      <c r="F359" s="289"/>
      <c r="G359" s="287" t="s">
        <v>1041</v>
      </c>
      <c r="H359" s="287" t="s">
        <v>1040</v>
      </c>
      <c r="I359" s="288">
        <v>1.1100000000000001</v>
      </c>
      <c r="J359" s="288">
        <v>3.5000000000000003E-2</v>
      </c>
      <c r="K359" s="290"/>
    </row>
    <row r="360" spans="2:11" ht="13.9" customHeight="1">
      <c r="B360" s="287" t="s">
        <v>1043</v>
      </c>
      <c r="C360" s="287" t="s">
        <v>1042</v>
      </c>
      <c r="D360" s="288">
        <v>5.5100000000000003E-2</v>
      </c>
      <c r="E360" s="288" t="s">
        <v>1127</v>
      </c>
      <c r="F360" s="289"/>
      <c r="G360" s="287" t="s">
        <v>1043</v>
      </c>
      <c r="H360" s="287" t="s">
        <v>1042</v>
      </c>
      <c r="I360" s="288">
        <v>0.24</v>
      </c>
      <c r="J360" s="288" t="s">
        <v>1127</v>
      </c>
      <c r="K360" s="290"/>
    </row>
    <row r="361" spans="2:11" ht="13.9" customHeight="1">
      <c r="B361" s="287" t="s">
        <v>1138</v>
      </c>
      <c r="C361" s="287" t="s">
        <v>1044</v>
      </c>
      <c r="D361" s="288" t="s">
        <v>1127</v>
      </c>
      <c r="E361" s="288">
        <v>417</v>
      </c>
      <c r="F361" s="289"/>
      <c r="G361" s="287" t="s">
        <v>1138</v>
      </c>
      <c r="H361" s="287" t="s">
        <v>1044</v>
      </c>
      <c r="I361" s="288" t="s">
        <v>1127</v>
      </c>
      <c r="J361" s="288">
        <v>1750</v>
      </c>
      <c r="K361" s="290"/>
    </row>
    <row r="362" spans="2:11" ht="13.9" customHeight="1">
      <c r="B362" s="287" t="s">
        <v>1139</v>
      </c>
      <c r="C362" s="287" t="s">
        <v>1045</v>
      </c>
      <c r="D362" s="288" t="s">
        <v>1127</v>
      </c>
      <c r="E362" s="288">
        <v>104</v>
      </c>
      <c r="F362" s="289"/>
      <c r="G362" s="287" t="s">
        <v>1139</v>
      </c>
      <c r="H362" s="287" t="s">
        <v>1045</v>
      </c>
      <c r="I362" s="288" t="s">
        <v>1127</v>
      </c>
      <c r="J362" s="288">
        <v>438</v>
      </c>
      <c r="K362" s="290"/>
    </row>
    <row r="363" spans="2:11" ht="13.9" customHeight="1">
      <c r="B363" s="287" t="s">
        <v>1140</v>
      </c>
      <c r="C363" s="287" t="s">
        <v>1046</v>
      </c>
      <c r="D363" s="288" t="s">
        <v>1127</v>
      </c>
      <c r="E363" s="288">
        <v>2.0899999999999998E-3</v>
      </c>
      <c r="F363" s="289"/>
      <c r="G363" s="287" t="s">
        <v>1140</v>
      </c>
      <c r="H363" s="287" t="s">
        <v>1046</v>
      </c>
      <c r="I363" s="288" t="s">
        <v>1127</v>
      </c>
      <c r="J363" s="288">
        <v>8.7600000000000004E-3</v>
      </c>
      <c r="K363" s="290"/>
    </row>
    <row r="364" spans="2:11" ht="13.9" customHeight="1">
      <c r="B364" s="287" t="s">
        <v>1141</v>
      </c>
      <c r="C364" s="287" t="s">
        <v>1047</v>
      </c>
      <c r="D364" s="288" t="s">
        <v>1127</v>
      </c>
      <c r="E364" s="288">
        <v>62.6</v>
      </c>
      <c r="F364" s="289"/>
      <c r="G364" s="287" t="s">
        <v>1141</v>
      </c>
      <c r="H364" s="287" t="s">
        <v>1047</v>
      </c>
      <c r="I364" s="288" t="s">
        <v>1127</v>
      </c>
      <c r="J364" s="288">
        <v>263</v>
      </c>
      <c r="K364" s="290"/>
    </row>
    <row r="365" spans="2:11" ht="13.9" customHeight="1">
      <c r="B365" s="287" t="s">
        <v>556</v>
      </c>
      <c r="C365" s="287" t="s">
        <v>1048</v>
      </c>
      <c r="D365" s="288">
        <v>8.77E-3</v>
      </c>
      <c r="E365" s="288" t="s">
        <v>1127</v>
      </c>
      <c r="F365" s="289"/>
      <c r="G365" s="287" t="s">
        <v>556</v>
      </c>
      <c r="H365" s="287" t="s">
        <v>1048</v>
      </c>
      <c r="I365" s="288">
        <v>3.8300000000000001E-2</v>
      </c>
      <c r="J365" s="288" t="s">
        <v>1127</v>
      </c>
      <c r="K365" s="290"/>
    </row>
    <row r="366" spans="2:11" ht="13.9" customHeight="1">
      <c r="B366" s="287" t="s">
        <v>1050</v>
      </c>
      <c r="C366" s="287" t="s">
        <v>1049</v>
      </c>
      <c r="D366" s="288" t="s">
        <v>1127</v>
      </c>
      <c r="E366" s="288">
        <v>5210</v>
      </c>
      <c r="F366" s="289"/>
      <c r="G366" s="287" t="s">
        <v>1050</v>
      </c>
      <c r="H366" s="287" t="s">
        <v>1049</v>
      </c>
      <c r="I366" s="288" t="s">
        <v>1127</v>
      </c>
      <c r="J366" s="288">
        <v>21900</v>
      </c>
      <c r="K366" s="290"/>
    </row>
    <row r="367" spans="2:11" ht="13.9" customHeight="1">
      <c r="B367" s="287" t="s">
        <v>1052</v>
      </c>
      <c r="C367" s="287" t="s">
        <v>1051</v>
      </c>
      <c r="D367" s="288" t="s">
        <v>1127</v>
      </c>
      <c r="E367" s="288">
        <v>2.09</v>
      </c>
      <c r="F367" s="289"/>
      <c r="G367" s="287" t="s">
        <v>1052</v>
      </c>
      <c r="H367" s="287" t="s">
        <v>1051</v>
      </c>
      <c r="I367" s="288" t="s">
        <v>1127</v>
      </c>
      <c r="J367" s="288">
        <v>8.76</v>
      </c>
      <c r="K367" s="290"/>
    </row>
    <row r="368" spans="2:11" ht="13.9" customHeight="1">
      <c r="B368" s="287" t="s">
        <v>558</v>
      </c>
      <c r="C368" s="287" t="s">
        <v>1053</v>
      </c>
      <c r="D368" s="288" t="s">
        <v>1127</v>
      </c>
      <c r="E368" s="288">
        <v>5210</v>
      </c>
      <c r="F368" s="289"/>
      <c r="G368" s="287" t="s">
        <v>558</v>
      </c>
      <c r="H368" s="287" t="s">
        <v>1053</v>
      </c>
      <c r="I368" s="288" t="s">
        <v>1127</v>
      </c>
      <c r="J368" s="288">
        <v>21900</v>
      </c>
      <c r="K368" s="290"/>
    </row>
    <row r="369" spans="2:11" ht="13.9" customHeight="1">
      <c r="B369" s="287" t="s">
        <v>560</v>
      </c>
      <c r="C369" s="287" t="s">
        <v>1054</v>
      </c>
      <c r="D369" s="288">
        <v>0.17499999999999999</v>
      </c>
      <c r="E369" s="288">
        <v>0.20899999999999999</v>
      </c>
      <c r="F369" s="289"/>
      <c r="G369" s="287" t="s">
        <v>560</v>
      </c>
      <c r="H369" s="287" t="s">
        <v>1054</v>
      </c>
      <c r="I369" s="288">
        <v>0.76700000000000002</v>
      </c>
      <c r="J369" s="288">
        <v>0.876</v>
      </c>
      <c r="K369" s="290"/>
    </row>
    <row r="370" spans="2:11" ht="13.9" customHeight="1">
      <c r="B370" s="287" t="s">
        <v>84</v>
      </c>
      <c r="C370" s="287" t="s">
        <v>1055</v>
      </c>
      <c r="D370" s="288">
        <v>0.47799999999999998</v>
      </c>
      <c r="E370" s="288">
        <v>2.09</v>
      </c>
      <c r="F370" s="289"/>
      <c r="G370" s="287" t="s">
        <v>84</v>
      </c>
      <c r="H370" s="287" t="s">
        <v>1055</v>
      </c>
      <c r="I370" s="288">
        <v>2.99</v>
      </c>
      <c r="J370" s="288">
        <v>8.76</v>
      </c>
      <c r="K370" s="290"/>
    </row>
    <row r="371" spans="2:11" ht="13.9" customHeight="1">
      <c r="B371" s="287" t="s">
        <v>563</v>
      </c>
      <c r="C371" s="287" t="s">
        <v>1056</v>
      </c>
      <c r="D371" s="288">
        <v>0.90600000000000003</v>
      </c>
      <c r="E371" s="288" t="s">
        <v>1127</v>
      </c>
      <c r="F371" s="289"/>
      <c r="G371" s="287" t="s">
        <v>563</v>
      </c>
      <c r="H371" s="287" t="s">
        <v>1056</v>
      </c>
      <c r="I371" s="288">
        <v>3.96</v>
      </c>
      <c r="J371" s="288" t="s">
        <v>1127</v>
      </c>
      <c r="K371" s="290"/>
    </row>
    <row r="372" spans="2:11" ht="13.9" customHeight="1">
      <c r="B372" s="287" t="s">
        <v>565</v>
      </c>
      <c r="C372" s="287" t="s">
        <v>1057</v>
      </c>
      <c r="D372" s="288" t="s">
        <v>1127</v>
      </c>
      <c r="E372" s="288">
        <v>0.313</v>
      </c>
      <c r="F372" s="289"/>
      <c r="G372" s="287" t="s">
        <v>565</v>
      </c>
      <c r="H372" s="287" t="s">
        <v>1057</v>
      </c>
      <c r="I372" s="288" t="s">
        <v>1127</v>
      </c>
      <c r="J372" s="288">
        <v>1.31</v>
      </c>
      <c r="K372" s="290"/>
    </row>
    <row r="373" spans="2:11" ht="13.9" customHeight="1">
      <c r="B373" s="287" t="s">
        <v>1059</v>
      </c>
      <c r="C373" s="287" t="s">
        <v>1058</v>
      </c>
      <c r="D373" s="288" t="s">
        <v>1127</v>
      </c>
      <c r="E373" s="288">
        <v>0.313</v>
      </c>
      <c r="F373" s="289"/>
      <c r="G373" s="287" t="s">
        <v>1059</v>
      </c>
      <c r="H373" s="287" t="s">
        <v>1058</v>
      </c>
      <c r="I373" s="288" t="s">
        <v>1127</v>
      </c>
      <c r="J373" s="288">
        <v>1.31</v>
      </c>
      <c r="K373" s="290"/>
    </row>
    <row r="374" spans="2:11" ht="13.9" customHeight="1">
      <c r="B374" s="287" t="s">
        <v>567</v>
      </c>
      <c r="C374" s="287" t="s">
        <v>568</v>
      </c>
      <c r="D374" s="288" t="s">
        <v>1127</v>
      </c>
      <c r="E374" s="288">
        <v>7.3</v>
      </c>
      <c r="F374" s="289"/>
      <c r="G374" s="287" t="s">
        <v>567</v>
      </c>
      <c r="H374" s="287" t="s">
        <v>568</v>
      </c>
      <c r="I374" s="288" t="s">
        <v>1127</v>
      </c>
      <c r="J374" s="288">
        <v>30.7</v>
      </c>
      <c r="K374" s="290"/>
    </row>
    <row r="375" spans="2:11" ht="13.9" customHeight="1">
      <c r="B375" s="287" t="s">
        <v>1061</v>
      </c>
      <c r="C375" s="287" t="s">
        <v>1060</v>
      </c>
      <c r="D375" s="288" t="s">
        <v>1127</v>
      </c>
      <c r="E375" s="288">
        <v>20900</v>
      </c>
      <c r="F375" s="289"/>
      <c r="G375" s="287" t="s">
        <v>1061</v>
      </c>
      <c r="H375" s="287" t="s">
        <v>1060</v>
      </c>
      <c r="I375" s="288" t="s">
        <v>1127</v>
      </c>
      <c r="J375" s="288">
        <v>87600</v>
      </c>
      <c r="K375" s="290"/>
    </row>
    <row r="376" spans="2:11" ht="13.9" customHeight="1">
      <c r="B376" s="287" t="s">
        <v>31</v>
      </c>
      <c r="C376" s="287" t="s">
        <v>1062</v>
      </c>
      <c r="D376" s="288" t="s">
        <v>1127</v>
      </c>
      <c r="E376" s="288">
        <v>62.6</v>
      </c>
      <c r="F376" s="289"/>
      <c r="G376" s="287" t="s">
        <v>31</v>
      </c>
      <c r="H376" s="287" t="s">
        <v>1062</v>
      </c>
      <c r="I376" s="288" t="s">
        <v>1127</v>
      </c>
      <c r="J376" s="288">
        <v>263</v>
      </c>
      <c r="K376" s="290"/>
    </row>
    <row r="377" spans="2:11" ht="13.9" customHeight="1">
      <c r="B377" s="287" t="s">
        <v>33</v>
      </c>
      <c r="C377" s="287" t="s">
        <v>1063</v>
      </c>
      <c r="D377" s="288" t="s">
        <v>1127</v>
      </c>
      <c r="E377" s="288">
        <v>62.6</v>
      </c>
      <c r="F377" s="289"/>
      <c r="G377" s="287" t="s">
        <v>33</v>
      </c>
      <c r="H377" s="287" t="s">
        <v>1063</v>
      </c>
      <c r="I377" s="288" t="s">
        <v>1127</v>
      </c>
      <c r="J377" s="288">
        <v>263</v>
      </c>
      <c r="K377" s="290"/>
    </row>
    <row r="378" spans="2:11" ht="13.9" customHeight="1">
      <c r="B378" s="287" t="s">
        <v>35</v>
      </c>
      <c r="C378" s="287" t="s">
        <v>1064</v>
      </c>
      <c r="D378" s="288" t="s">
        <v>1127</v>
      </c>
      <c r="E378" s="288">
        <v>62.6</v>
      </c>
      <c r="F378" s="289"/>
      <c r="G378" s="287" t="s">
        <v>35</v>
      </c>
      <c r="H378" s="287" t="s">
        <v>1064</v>
      </c>
      <c r="I378" s="288" t="s">
        <v>1127</v>
      </c>
      <c r="J378" s="288">
        <v>263</v>
      </c>
      <c r="K378" s="290"/>
    </row>
    <row r="379" spans="2:11" ht="13.9" customHeight="1">
      <c r="B379" s="287" t="s">
        <v>1066</v>
      </c>
      <c r="C379" s="287" t="s">
        <v>1065</v>
      </c>
      <c r="D379" s="288">
        <v>4.2500000000000003E-3</v>
      </c>
      <c r="E379" s="288" t="s">
        <v>1127</v>
      </c>
      <c r="F379" s="289"/>
      <c r="G379" s="287" t="s">
        <v>1066</v>
      </c>
      <c r="H379" s="287" t="s">
        <v>1065</v>
      </c>
      <c r="I379" s="288">
        <v>1.8599999999999998E-2</v>
      </c>
      <c r="J379" s="288" t="s">
        <v>1127</v>
      </c>
      <c r="K379" s="290"/>
    </row>
    <row r="380" spans="2:11" ht="13.9" customHeight="1">
      <c r="B380" s="287" t="s">
        <v>1068</v>
      </c>
      <c r="C380" s="287" t="s">
        <v>1067</v>
      </c>
      <c r="D380" s="288" t="s">
        <v>1127</v>
      </c>
      <c r="E380" s="288">
        <v>4.1700000000000001E-2</v>
      </c>
      <c r="F380" s="289"/>
      <c r="G380" s="287" t="s">
        <v>1068</v>
      </c>
      <c r="H380" s="287" t="s">
        <v>1067</v>
      </c>
      <c r="I380" s="288" t="s">
        <v>1127</v>
      </c>
      <c r="J380" s="288">
        <v>0.17499999999999999</v>
      </c>
      <c r="K380" s="290"/>
    </row>
    <row r="381" spans="2:11" ht="13.9" customHeight="1">
      <c r="B381" s="287" t="s">
        <v>569</v>
      </c>
      <c r="C381" s="287" t="s">
        <v>1069</v>
      </c>
      <c r="D381" s="288">
        <v>3.5000000000000001E-3</v>
      </c>
      <c r="E381" s="288" t="s">
        <v>1127</v>
      </c>
      <c r="F381" s="289"/>
      <c r="G381" s="287" t="s">
        <v>569</v>
      </c>
      <c r="H381" s="287" t="s">
        <v>1069</v>
      </c>
      <c r="I381" s="288">
        <v>4.2299999999999997E-2</v>
      </c>
      <c r="J381" s="288" t="s">
        <v>1127</v>
      </c>
      <c r="K381" s="290"/>
    </row>
    <row r="382" spans="2:11" ht="13.9" customHeight="1">
      <c r="B382" s="287" t="s">
        <v>573</v>
      </c>
      <c r="C382" s="287" t="s">
        <v>1070</v>
      </c>
      <c r="D382" s="288">
        <v>3.3799999999999998E-4</v>
      </c>
      <c r="E382" s="288">
        <v>7.3000000000000001E-3</v>
      </c>
      <c r="F382" s="289"/>
      <c r="G382" s="287" t="s">
        <v>573</v>
      </c>
      <c r="H382" s="287" t="s">
        <v>1070</v>
      </c>
      <c r="I382" s="288">
        <v>1.48E-3</v>
      </c>
      <c r="J382" s="288">
        <v>3.0700000000000002E-2</v>
      </c>
      <c r="K382" s="290"/>
    </row>
    <row r="383" spans="2:11" ht="13.9" customHeight="1">
      <c r="B383" s="287" t="s">
        <v>571</v>
      </c>
      <c r="C383" s="287" t="s">
        <v>1071</v>
      </c>
      <c r="D383" s="288" t="s">
        <v>1127</v>
      </c>
      <c r="E383" s="288">
        <v>0.104</v>
      </c>
      <c r="F383" s="289"/>
      <c r="G383" s="287" t="s">
        <v>571</v>
      </c>
      <c r="H383" s="287" t="s">
        <v>1071</v>
      </c>
      <c r="I383" s="288" t="s">
        <v>1127</v>
      </c>
      <c r="J383" s="288">
        <v>0.438</v>
      </c>
      <c r="K383" s="290"/>
    </row>
    <row r="384" spans="2:11" ht="13.9" customHeight="1">
      <c r="B384" s="287" t="s">
        <v>575</v>
      </c>
      <c r="C384" s="287" t="s">
        <v>1072</v>
      </c>
      <c r="D384" s="288" t="s">
        <v>1127</v>
      </c>
      <c r="E384" s="288">
        <v>209</v>
      </c>
      <c r="F384" s="289"/>
      <c r="G384" s="287" t="s">
        <v>575</v>
      </c>
      <c r="H384" s="287" t="s">
        <v>1072</v>
      </c>
      <c r="I384" s="288" t="s">
        <v>1127</v>
      </c>
      <c r="J384" s="288">
        <v>876</v>
      </c>
      <c r="K384" s="290"/>
    </row>
    <row r="385" spans="2:11" ht="13.9" customHeight="1">
      <c r="B385" s="287" t="s">
        <v>577</v>
      </c>
      <c r="C385" s="287" t="s">
        <v>1073</v>
      </c>
      <c r="D385" s="288">
        <v>0.187</v>
      </c>
      <c r="E385" s="288">
        <v>3.13</v>
      </c>
      <c r="F385" s="289"/>
      <c r="G385" s="287" t="s">
        <v>577</v>
      </c>
      <c r="H385" s="287" t="s">
        <v>1073</v>
      </c>
      <c r="I385" s="288">
        <v>0.81799999999999995</v>
      </c>
      <c r="J385" s="288">
        <v>13.1</v>
      </c>
      <c r="K385" s="290"/>
    </row>
    <row r="386" spans="2:11" ht="13.9" customHeight="1">
      <c r="B386" s="287" t="s">
        <v>85</v>
      </c>
      <c r="C386" s="287" t="s">
        <v>1074</v>
      </c>
      <c r="D386" s="288">
        <v>0.16800000000000001</v>
      </c>
      <c r="E386" s="288">
        <v>53.3</v>
      </c>
      <c r="F386" s="289"/>
      <c r="G386" s="287" t="s">
        <v>85</v>
      </c>
      <c r="H386" s="287" t="s">
        <v>1074</v>
      </c>
      <c r="I386" s="288">
        <v>2.79</v>
      </c>
      <c r="J386" s="288">
        <v>224</v>
      </c>
      <c r="K386" s="290"/>
    </row>
    <row r="387" spans="2:11" ht="13.9" customHeight="1">
      <c r="B387" s="287" t="s">
        <v>1076</v>
      </c>
      <c r="C387" s="287" t="s">
        <v>1075</v>
      </c>
      <c r="D387" s="288" t="s">
        <v>1127</v>
      </c>
      <c r="E387" s="288">
        <v>104</v>
      </c>
      <c r="F387" s="289"/>
      <c r="G387" s="287" t="s">
        <v>1076</v>
      </c>
      <c r="H387" s="287" t="s">
        <v>1075</v>
      </c>
      <c r="I387" s="288" t="s">
        <v>1127</v>
      </c>
      <c r="J387" s="288">
        <v>438</v>
      </c>
      <c r="K387" s="290"/>
    </row>
    <row r="388" spans="2:11" ht="13.9" customHeight="1">
      <c r="B388" s="287" t="s">
        <v>1078</v>
      </c>
      <c r="C388" s="287" t="s">
        <v>1077</v>
      </c>
      <c r="D388" s="288" t="s">
        <v>1127</v>
      </c>
      <c r="E388" s="288">
        <v>104</v>
      </c>
      <c r="F388" s="289"/>
      <c r="G388" s="287" t="s">
        <v>1078</v>
      </c>
      <c r="H388" s="287" t="s">
        <v>1077</v>
      </c>
      <c r="I388" s="288" t="s">
        <v>1127</v>
      </c>
      <c r="J388" s="288">
        <v>438</v>
      </c>
      <c r="K388" s="290"/>
    </row>
    <row r="389" spans="2:11" ht="13.9" customHeight="1">
      <c r="B389" s="287" t="s">
        <v>1080</v>
      </c>
      <c r="C389" s="287" t="s">
        <v>1079</v>
      </c>
      <c r="D389" s="288" t="s">
        <v>1127</v>
      </c>
      <c r="E389" s="288">
        <v>104</v>
      </c>
      <c r="F389" s="289"/>
      <c r="G389" s="287" t="s">
        <v>1080</v>
      </c>
      <c r="H389" s="287" t="s">
        <v>1079</v>
      </c>
      <c r="I389" s="288" t="s">
        <v>1127</v>
      </c>
      <c r="J389" s="288">
        <v>438</v>
      </c>
      <c r="K389" s="290"/>
    </row>
    <row r="390" spans="2:11" ht="13.9" customHeight="1">
      <c r="B390" s="287" t="s">
        <v>37</v>
      </c>
      <c r="C390" s="287" t="s">
        <v>1081</v>
      </c>
      <c r="D390" s="288" t="s">
        <v>1127</v>
      </c>
      <c r="E390" s="288">
        <v>104</v>
      </c>
      <c r="F390" s="289"/>
      <c r="G390" s="287" t="s">
        <v>37</v>
      </c>
      <c r="H390" s="287" t="s">
        <v>1081</v>
      </c>
      <c r="I390" s="288" t="s">
        <v>1127</v>
      </c>
      <c r="J390" s="288">
        <v>438</v>
      </c>
      <c r="K390" s="290"/>
    </row>
    <row r="404" spans="2:5" ht="13.9" customHeight="1">
      <c r="B404" s="435"/>
      <c r="C404" s="435"/>
      <c r="D404" s="435"/>
      <c r="E404" s="435"/>
    </row>
  </sheetData>
  <autoFilter ref="B7:K390" xr:uid="{D345CDEE-9ED1-4AB7-BED4-5F77AC305F58}"/>
  <mergeCells count="1">
    <mergeCell ref="B404:E404"/>
  </mergeCell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D9BE-C22A-4157-BE79-31D32886B84B}">
  <sheetPr>
    <tabColor theme="5" tint="0.79998168889431442"/>
  </sheetPr>
  <dimension ref="B2:H273"/>
  <sheetViews>
    <sheetView zoomScaleNormal="100" workbookViewId="0">
      <pane xSplit="3" ySplit="4" topLeftCell="D5" activePane="bottomRight" state="frozen"/>
      <selection pane="topRight" activeCell="D1" sqref="D1"/>
      <selection pane="bottomLeft" activeCell="A7" sqref="A7"/>
      <selection pane="bottomRight" activeCell="C4" sqref="C4"/>
    </sheetView>
  </sheetViews>
  <sheetFormatPr defaultColWidth="9.28515625" defaultRowHeight="15"/>
  <cols>
    <col min="1" max="1" width="2.28515625" style="1" customWidth="1"/>
    <col min="2" max="2" width="16.28515625" style="1" customWidth="1"/>
    <col min="3" max="3" width="32.5703125" style="1" customWidth="1"/>
    <col min="4" max="4" width="12.28515625" style="45" customWidth="1"/>
    <col min="5" max="5" width="15.28515625" style="1" hidden="1" customWidth="1"/>
    <col min="6" max="6" width="15.28515625" style="45" customWidth="1"/>
    <col min="7" max="7" width="21.28515625" style="8" customWidth="1"/>
    <col min="8" max="8" width="81.7109375" style="1" customWidth="1"/>
    <col min="9" max="16384" width="9.28515625" style="1"/>
  </cols>
  <sheetData>
    <row r="2" spans="2:8" ht="19.5">
      <c r="B2" s="434" t="s">
        <v>581</v>
      </c>
      <c r="C2" s="434"/>
      <c r="D2" s="434"/>
      <c r="E2" s="434"/>
      <c r="F2" s="434"/>
      <c r="G2" s="434"/>
    </row>
    <row r="3" spans="2:8" ht="33.75" customHeight="1">
      <c r="B3" s="86"/>
      <c r="C3" s="86"/>
      <c r="D3" s="44"/>
      <c r="E3" s="46" t="s">
        <v>582</v>
      </c>
      <c r="F3" s="44"/>
    </row>
    <row r="4" spans="2:8" ht="62.25">
      <c r="B4" s="283" t="s">
        <v>609</v>
      </c>
      <c r="C4" s="271" t="s">
        <v>129</v>
      </c>
      <c r="D4" s="272" t="s">
        <v>1174</v>
      </c>
      <c r="E4" s="264" t="s">
        <v>1175</v>
      </c>
      <c r="F4" s="272" t="s">
        <v>1175</v>
      </c>
      <c r="G4" s="271" t="s">
        <v>1176</v>
      </c>
      <c r="H4" s="273" t="s">
        <v>1172</v>
      </c>
    </row>
    <row r="5" spans="2:8">
      <c r="B5" s="274" t="s">
        <v>131</v>
      </c>
      <c r="C5" s="275" t="s">
        <v>132</v>
      </c>
      <c r="D5" s="296">
        <v>470</v>
      </c>
      <c r="E5" s="297">
        <f t="shared" ref="E5:E68" si="0">IF(D5="--", "--", 3*D5)</f>
        <v>1410</v>
      </c>
      <c r="F5" s="298">
        <f>IF(ISNUMBER(E5)=TRUE,ROUND(E5,2-(1+INT(LOG10(E5)))), E5)</f>
        <v>1400</v>
      </c>
      <c r="G5" s="279">
        <v>4</v>
      </c>
      <c r="H5" s="280"/>
    </row>
    <row r="6" spans="2:8">
      <c r="B6" s="274" t="s">
        <v>134</v>
      </c>
      <c r="C6" s="275" t="s">
        <v>135</v>
      </c>
      <c r="D6" s="296" t="s">
        <v>98</v>
      </c>
      <c r="E6" s="297" t="str">
        <f t="shared" si="0"/>
        <v>--</v>
      </c>
      <c r="F6" s="298" t="str">
        <f>IF(ISNUMBER(E6)=TRUE,ROUND(E6,2-(1+INT(LOG10(E6)))), E6)</f>
        <v>--</v>
      </c>
      <c r="G6" s="263" t="s">
        <v>98</v>
      </c>
      <c r="H6" s="280"/>
    </row>
    <row r="7" spans="2:8">
      <c r="B7" s="274" t="s">
        <v>136</v>
      </c>
      <c r="C7" s="275" t="s">
        <v>137</v>
      </c>
      <c r="D7" s="299">
        <v>62000</v>
      </c>
      <c r="E7" s="297">
        <f t="shared" si="0"/>
        <v>186000</v>
      </c>
      <c r="F7" s="298">
        <f t="shared" ref="F7:F70" si="1">IF(ISNUMBER(E7)=TRUE,ROUND(E7,2-(1+INT(LOG10(E7)))), E7)</f>
        <v>190000</v>
      </c>
      <c r="G7" s="279">
        <v>2.5</v>
      </c>
      <c r="H7" s="280"/>
    </row>
    <row r="8" spans="2:8">
      <c r="B8" s="274" t="s">
        <v>138</v>
      </c>
      <c r="C8" s="275" t="s">
        <v>139</v>
      </c>
      <c r="D8" s="296" t="s">
        <v>98</v>
      </c>
      <c r="E8" s="297" t="str">
        <f t="shared" si="0"/>
        <v>--</v>
      </c>
      <c r="F8" s="298" t="str">
        <f t="shared" si="1"/>
        <v>--</v>
      </c>
      <c r="G8" s="263">
        <v>3</v>
      </c>
      <c r="H8" s="280"/>
    </row>
    <row r="9" spans="2:8">
      <c r="B9" s="274" t="s">
        <v>140</v>
      </c>
      <c r="C9" s="275" t="s">
        <v>141</v>
      </c>
      <c r="D9" s="300">
        <v>6.9</v>
      </c>
      <c r="E9" s="297">
        <f t="shared" si="0"/>
        <v>20.700000000000003</v>
      </c>
      <c r="F9" s="298">
        <f t="shared" si="1"/>
        <v>21</v>
      </c>
      <c r="G9" s="279">
        <v>2.8</v>
      </c>
      <c r="H9" s="280"/>
    </row>
    <row r="10" spans="2:8">
      <c r="B10" s="274" t="s">
        <v>143</v>
      </c>
      <c r="C10" s="275" t="s">
        <v>144</v>
      </c>
      <c r="D10" s="296" t="s">
        <v>98</v>
      </c>
      <c r="E10" s="297" t="str">
        <f t="shared" si="0"/>
        <v>--</v>
      </c>
      <c r="F10" s="298" t="str">
        <f t="shared" si="1"/>
        <v>--</v>
      </c>
      <c r="G10" s="263" t="s">
        <v>98</v>
      </c>
      <c r="H10" s="280"/>
    </row>
    <row r="11" spans="2:8">
      <c r="B11" s="274" t="s">
        <v>145</v>
      </c>
      <c r="C11" s="275" t="s">
        <v>146</v>
      </c>
      <c r="D11" s="296">
        <v>6000</v>
      </c>
      <c r="E11" s="297">
        <f t="shared" si="0"/>
        <v>18000</v>
      </c>
      <c r="F11" s="298">
        <f t="shared" si="1"/>
        <v>18000</v>
      </c>
      <c r="G11" s="263">
        <v>2.4</v>
      </c>
      <c r="H11" s="280"/>
    </row>
    <row r="12" spans="2:8">
      <c r="B12" s="274" t="s">
        <v>147</v>
      </c>
      <c r="C12" s="275" t="s">
        <v>148</v>
      </c>
      <c r="D12" s="296">
        <v>220</v>
      </c>
      <c r="E12" s="297">
        <f t="shared" si="0"/>
        <v>660</v>
      </c>
      <c r="F12" s="298">
        <f t="shared" si="1"/>
        <v>660</v>
      </c>
      <c r="G12" s="263">
        <v>3</v>
      </c>
      <c r="H12" s="280"/>
    </row>
    <row r="13" spans="2:8">
      <c r="B13" s="274" t="s">
        <v>149</v>
      </c>
      <c r="C13" s="275" t="s">
        <v>150</v>
      </c>
      <c r="D13" s="296" t="s">
        <v>98</v>
      </c>
      <c r="E13" s="297" t="str">
        <f t="shared" si="0"/>
        <v>--</v>
      </c>
      <c r="F13" s="298" t="str">
        <f t="shared" si="1"/>
        <v>--</v>
      </c>
      <c r="G13" s="263" t="s">
        <v>98</v>
      </c>
      <c r="H13" s="280"/>
    </row>
    <row r="14" spans="2:8">
      <c r="B14" s="274" t="s">
        <v>151</v>
      </c>
      <c r="C14" s="275" t="s">
        <v>152</v>
      </c>
      <c r="D14" s="296" t="s">
        <v>98</v>
      </c>
      <c r="E14" s="297" t="str">
        <f t="shared" si="0"/>
        <v>--</v>
      </c>
      <c r="F14" s="298" t="str">
        <f t="shared" si="1"/>
        <v>--</v>
      </c>
      <c r="G14" s="279">
        <v>2.9</v>
      </c>
      <c r="H14" s="280"/>
    </row>
    <row r="15" spans="2:8">
      <c r="B15" s="274" t="s">
        <v>153</v>
      </c>
      <c r="C15" s="275" t="s">
        <v>154</v>
      </c>
      <c r="D15" s="296" t="s">
        <v>98</v>
      </c>
      <c r="E15" s="297" t="str">
        <f t="shared" si="0"/>
        <v>--</v>
      </c>
      <c r="F15" s="298" t="str">
        <f t="shared" si="1"/>
        <v>--</v>
      </c>
      <c r="G15" s="263" t="s">
        <v>98</v>
      </c>
      <c r="H15" s="280"/>
    </row>
    <row r="16" spans="2:8">
      <c r="B16" s="274" t="s">
        <v>155</v>
      </c>
      <c r="C16" s="275" t="s">
        <v>156</v>
      </c>
      <c r="D16" s="296">
        <v>1200</v>
      </c>
      <c r="E16" s="297">
        <f t="shared" si="0"/>
        <v>3600</v>
      </c>
      <c r="F16" s="298">
        <f t="shared" si="1"/>
        <v>3600</v>
      </c>
      <c r="G16" s="279">
        <v>15</v>
      </c>
      <c r="H16" s="280"/>
    </row>
    <row r="17" spans="2:8">
      <c r="B17" s="274" t="s">
        <v>157</v>
      </c>
      <c r="C17" s="275" t="s">
        <v>158</v>
      </c>
      <c r="D17" s="296" t="s">
        <v>98</v>
      </c>
      <c r="E17" s="297" t="str">
        <f t="shared" si="0"/>
        <v>--</v>
      </c>
      <c r="F17" s="298" t="str">
        <f t="shared" si="1"/>
        <v>--</v>
      </c>
      <c r="G17" s="263">
        <v>1.3</v>
      </c>
      <c r="H17" s="280"/>
    </row>
    <row r="18" spans="2:8">
      <c r="B18" s="274" t="s">
        <v>159</v>
      </c>
      <c r="C18" s="275" t="s">
        <v>160</v>
      </c>
      <c r="D18" s="296">
        <v>1</v>
      </c>
      <c r="E18" s="297">
        <f t="shared" si="0"/>
        <v>3</v>
      </c>
      <c r="F18" s="298">
        <f t="shared" si="1"/>
        <v>3</v>
      </c>
      <c r="G18" s="263" t="s">
        <v>98</v>
      </c>
      <c r="H18" s="280"/>
    </row>
    <row r="19" spans="2:8">
      <c r="B19" s="274" t="s">
        <v>161</v>
      </c>
      <c r="C19" s="275" t="s">
        <v>162</v>
      </c>
      <c r="D19" s="296" t="s">
        <v>98</v>
      </c>
      <c r="E19" s="297" t="str">
        <f t="shared" si="0"/>
        <v>--</v>
      </c>
      <c r="F19" s="298" t="str">
        <f t="shared" si="1"/>
        <v>--</v>
      </c>
      <c r="G19" s="263" t="s">
        <v>98</v>
      </c>
      <c r="H19" s="280"/>
    </row>
    <row r="20" spans="2:8">
      <c r="B20" s="274" t="s">
        <v>163</v>
      </c>
      <c r="C20" s="275" t="s">
        <v>164</v>
      </c>
      <c r="D20" s="300">
        <v>0.2</v>
      </c>
      <c r="E20" s="301">
        <f t="shared" si="0"/>
        <v>0.60000000000000009</v>
      </c>
      <c r="F20" s="302">
        <f t="shared" si="1"/>
        <v>0.6</v>
      </c>
      <c r="G20" s="263" t="s">
        <v>98</v>
      </c>
      <c r="H20" s="280"/>
    </row>
    <row r="21" spans="2:8">
      <c r="B21" s="274" t="s">
        <v>165</v>
      </c>
      <c r="C21" s="275" t="s">
        <v>166</v>
      </c>
      <c r="D21" s="300">
        <v>0.2</v>
      </c>
      <c r="E21" s="301">
        <f t="shared" si="0"/>
        <v>0.60000000000000009</v>
      </c>
      <c r="F21" s="302">
        <f t="shared" si="1"/>
        <v>0.6</v>
      </c>
      <c r="G21" s="279">
        <v>5.0999999999999996</v>
      </c>
      <c r="H21" s="280"/>
    </row>
    <row r="22" spans="2:8">
      <c r="B22" s="274" t="s">
        <v>167</v>
      </c>
      <c r="C22" s="275" t="s">
        <v>168</v>
      </c>
      <c r="D22" s="296" t="s">
        <v>98</v>
      </c>
      <c r="E22" s="297" t="str">
        <f t="shared" si="0"/>
        <v>--</v>
      </c>
      <c r="F22" s="298" t="str">
        <f t="shared" si="1"/>
        <v>--</v>
      </c>
      <c r="G22" s="263" t="s">
        <v>98</v>
      </c>
      <c r="H22" s="280"/>
    </row>
    <row r="23" spans="2:8">
      <c r="B23" s="274" t="s">
        <v>169</v>
      </c>
      <c r="C23" s="275" t="s">
        <v>170</v>
      </c>
      <c r="D23" s="296" t="s">
        <v>98</v>
      </c>
      <c r="E23" s="297" t="str">
        <f t="shared" si="0"/>
        <v>--</v>
      </c>
      <c r="F23" s="298" t="str">
        <f t="shared" si="1"/>
        <v>--</v>
      </c>
      <c r="G23" s="263" t="s">
        <v>98</v>
      </c>
      <c r="H23" s="280"/>
    </row>
    <row r="24" spans="2:8">
      <c r="B24" s="274" t="s">
        <v>20</v>
      </c>
      <c r="C24" s="275" t="s">
        <v>21</v>
      </c>
      <c r="D24" s="296">
        <v>29</v>
      </c>
      <c r="E24" s="297">
        <f t="shared" si="0"/>
        <v>87</v>
      </c>
      <c r="F24" s="298">
        <f t="shared" si="1"/>
        <v>87</v>
      </c>
      <c r="G24" s="279">
        <v>1.2</v>
      </c>
      <c r="H24" s="280"/>
    </row>
    <row r="25" spans="2:8">
      <c r="B25" s="274" t="s">
        <v>171</v>
      </c>
      <c r="C25" s="275" t="s">
        <v>172</v>
      </c>
      <c r="D25" s="296" t="s">
        <v>98</v>
      </c>
      <c r="E25" s="297" t="str">
        <f t="shared" si="0"/>
        <v>--</v>
      </c>
      <c r="F25" s="298" t="str">
        <f t="shared" si="1"/>
        <v>--</v>
      </c>
      <c r="G25" s="263" t="s">
        <v>98</v>
      </c>
      <c r="H25" s="280"/>
    </row>
    <row r="26" spans="2:8">
      <c r="B26" s="274" t="s">
        <v>173</v>
      </c>
      <c r="C26" s="275" t="s">
        <v>174</v>
      </c>
      <c r="D26" s="296">
        <v>240</v>
      </c>
      <c r="E26" s="297">
        <f t="shared" si="0"/>
        <v>720</v>
      </c>
      <c r="F26" s="298">
        <f t="shared" si="1"/>
        <v>720</v>
      </c>
      <c r="G26" s="263">
        <v>1.1000000000000001</v>
      </c>
      <c r="H26" s="280"/>
    </row>
    <row r="27" spans="2:8">
      <c r="B27" s="274" t="s">
        <v>175</v>
      </c>
      <c r="C27" s="275" t="s">
        <v>176</v>
      </c>
      <c r="D27" s="303">
        <v>0.02</v>
      </c>
      <c r="E27" s="304">
        <f t="shared" si="0"/>
        <v>0.06</v>
      </c>
      <c r="F27" s="305">
        <f t="shared" si="1"/>
        <v>0.06</v>
      </c>
      <c r="G27" s="263" t="s">
        <v>98</v>
      </c>
      <c r="H27" s="280"/>
    </row>
    <row r="28" spans="2:8">
      <c r="B28" s="274" t="s">
        <v>177</v>
      </c>
      <c r="C28" s="275" t="s">
        <v>178</v>
      </c>
      <c r="D28" s="296">
        <v>120</v>
      </c>
      <c r="E28" s="297">
        <f t="shared" si="0"/>
        <v>360</v>
      </c>
      <c r="F28" s="298">
        <f t="shared" si="1"/>
        <v>360</v>
      </c>
      <c r="G28" s="263" t="s">
        <v>98</v>
      </c>
      <c r="H28" s="280"/>
    </row>
    <row r="29" spans="2:8">
      <c r="B29" s="274" t="s">
        <v>179</v>
      </c>
      <c r="C29" s="275" t="s">
        <v>180</v>
      </c>
      <c r="D29" s="300">
        <v>1.4</v>
      </c>
      <c r="E29" s="301">
        <f t="shared" si="0"/>
        <v>4.1999999999999993</v>
      </c>
      <c r="F29" s="302">
        <f t="shared" si="1"/>
        <v>4.2</v>
      </c>
      <c r="G29" s="263" t="s">
        <v>98</v>
      </c>
      <c r="H29" s="280"/>
    </row>
    <row r="30" spans="2:8" ht="29.25">
      <c r="B30" s="274" t="s">
        <v>181</v>
      </c>
      <c r="C30" s="275" t="s">
        <v>182</v>
      </c>
      <c r="D30" s="296" t="s">
        <v>98</v>
      </c>
      <c r="E30" s="297" t="str">
        <f t="shared" si="0"/>
        <v>--</v>
      </c>
      <c r="F30" s="298" t="str">
        <f t="shared" si="1"/>
        <v>--</v>
      </c>
      <c r="G30" s="263" t="s">
        <v>98</v>
      </c>
      <c r="H30" s="280"/>
    </row>
    <row r="31" spans="2:8">
      <c r="B31" s="274" t="s">
        <v>183</v>
      </c>
      <c r="C31" s="275" t="s">
        <v>184</v>
      </c>
      <c r="D31" s="296" t="s">
        <v>98</v>
      </c>
      <c r="E31" s="297" t="str">
        <f t="shared" si="0"/>
        <v>--</v>
      </c>
      <c r="F31" s="298" t="str">
        <f t="shared" si="1"/>
        <v>--</v>
      </c>
      <c r="G31" s="263" t="s">
        <v>98</v>
      </c>
      <c r="H31" s="280"/>
    </row>
    <row r="32" spans="2:8">
      <c r="B32" s="274" t="s">
        <v>185</v>
      </c>
      <c r="C32" s="275" t="s">
        <v>186</v>
      </c>
      <c r="D32" s="296">
        <v>3900</v>
      </c>
      <c r="E32" s="297">
        <f t="shared" si="0"/>
        <v>11700</v>
      </c>
      <c r="F32" s="298">
        <f t="shared" si="1"/>
        <v>12000</v>
      </c>
      <c r="G32" s="263" t="s">
        <v>98</v>
      </c>
      <c r="H32" s="280"/>
    </row>
    <row r="33" spans="2:8" ht="29.25">
      <c r="B33" s="274" t="s">
        <v>187</v>
      </c>
      <c r="C33" s="275" t="s">
        <v>188</v>
      </c>
      <c r="D33" s="296">
        <v>1700</v>
      </c>
      <c r="E33" s="297">
        <f t="shared" si="0"/>
        <v>5100</v>
      </c>
      <c r="F33" s="298">
        <f t="shared" si="1"/>
        <v>5100</v>
      </c>
      <c r="G33" s="263" t="s">
        <v>98</v>
      </c>
      <c r="H33" s="280"/>
    </row>
    <row r="34" spans="2:8">
      <c r="B34" s="274" t="s">
        <v>22</v>
      </c>
      <c r="C34" s="275" t="s">
        <v>23</v>
      </c>
      <c r="D34" s="296">
        <v>660</v>
      </c>
      <c r="E34" s="297">
        <f t="shared" si="0"/>
        <v>1980</v>
      </c>
      <c r="F34" s="298">
        <f t="shared" si="1"/>
        <v>2000</v>
      </c>
      <c r="G34" s="279">
        <v>2</v>
      </c>
      <c r="H34" s="280"/>
    </row>
    <row r="35" spans="2:8">
      <c r="B35" s="274" t="s">
        <v>189</v>
      </c>
      <c r="C35" s="275" t="s">
        <v>190</v>
      </c>
      <c r="D35" s="296">
        <v>5000</v>
      </c>
      <c r="E35" s="297">
        <f t="shared" si="0"/>
        <v>15000</v>
      </c>
      <c r="F35" s="298">
        <f t="shared" si="1"/>
        <v>15000</v>
      </c>
      <c r="G35" s="279">
        <v>1.4</v>
      </c>
      <c r="H35" s="280"/>
    </row>
    <row r="36" spans="2:8">
      <c r="B36" s="274" t="s">
        <v>191</v>
      </c>
      <c r="C36" s="275" t="s">
        <v>192</v>
      </c>
      <c r="D36" s="296" t="s">
        <v>98</v>
      </c>
      <c r="E36" s="297" t="str">
        <f t="shared" si="0"/>
        <v>--</v>
      </c>
      <c r="F36" s="298" t="str">
        <f t="shared" si="1"/>
        <v>--</v>
      </c>
      <c r="G36" s="263">
        <v>1.7</v>
      </c>
      <c r="H36" s="280"/>
    </row>
    <row r="37" spans="2:8">
      <c r="B37" s="274" t="s">
        <v>193</v>
      </c>
      <c r="C37" s="275" t="s">
        <v>194</v>
      </c>
      <c r="D37" s="303">
        <v>0.03</v>
      </c>
      <c r="E37" s="304">
        <f t="shared" si="0"/>
        <v>0.09</v>
      </c>
      <c r="F37" s="305">
        <f t="shared" si="1"/>
        <v>0.09</v>
      </c>
      <c r="G37" s="263" t="s">
        <v>98</v>
      </c>
      <c r="H37" s="280"/>
    </row>
    <row r="38" spans="2:8">
      <c r="B38" s="274" t="s">
        <v>195</v>
      </c>
      <c r="C38" s="275" t="s">
        <v>196</v>
      </c>
      <c r="D38" s="296">
        <v>50</v>
      </c>
      <c r="E38" s="297">
        <f t="shared" si="0"/>
        <v>150</v>
      </c>
      <c r="F38" s="298">
        <f t="shared" si="1"/>
        <v>150</v>
      </c>
      <c r="G38" s="263">
        <v>1.4</v>
      </c>
      <c r="H38" s="280"/>
    </row>
    <row r="39" spans="2:8">
      <c r="B39" s="274" t="s">
        <v>197</v>
      </c>
      <c r="C39" s="275" t="s">
        <v>198</v>
      </c>
      <c r="D39" s="296">
        <v>6200</v>
      </c>
      <c r="E39" s="297">
        <f t="shared" si="0"/>
        <v>18600</v>
      </c>
      <c r="F39" s="298">
        <f t="shared" si="1"/>
        <v>19000</v>
      </c>
      <c r="G39" s="279">
        <v>1.3</v>
      </c>
      <c r="H39" s="280"/>
    </row>
    <row r="40" spans="2:8">
      <c r="B40" s="274" t="s">
        <v>199</v>
      </c>
      <c r="C40" s="275" t="s">
        <v>200</v>
      </c>
      <c r="D40" s="296">
        <v>1900</v>
      </c>
      <c r="E40" s="297">
        <f t="shared" si="0"/>
        <v>5700</v>
      </c>
      <c r="F40" s="298">
        <f t="shared" si="1"/>
        <v>5700</v>
      </c>
      <c r="G40" s="263" t="s">
        <v>98</v>
      </c>
      <c r="H40" s="280"/>
    </row>
    <row r="41" spans="2:8">
      <c r="B41" s="274" t="s">
        <v>201</v>
      </c>
      <c r="C41" s="275" t="s">
        <v>202</v>
      </c>
      <c r="D41" s="296">
        <v>660</v>
      </c>
      <c r="E41" s="297">
        <f t="shared" si="0"/>
        <v>1980</v>
      </c>
      <c r="F41" s="298">
        <f t="shared" si="1"/>
        <v>2000</v>
      </c>
      <c r="G41" s="263" t="s">
        <v>98</v>
      </c>
      <c r="H41" s="280"/>
    </row>
    <row r="42" spans="2:8">
      <c r="B42" s="306" t="s">
        <v>203</v>
      </c>
      <c r="C42" s="307" t="s">
        <v>204</v>
      </c>
      <c r="D42" s="308">
        <v>0.2</v>
      </c>
      <c r="E42" s="301">
        <f t="shared" si="0"/>
        <v>0.60000000000000009</v>
      </c>
      <c r="F42" s="309">
        <f t="shared" si="1"/>
        <v>0.6</v>
      </c>
      <c r="G42" s="310" t="s">
        <v>98</v>
      </c>
      <c r="H42" s="280" t="s">
        <v>1197</v>
      </c>
    </row>
    <row r="43" spans="2:8">
      <c r="B43" s="274" t="s">
        <v>205</v>
      </c>
      <c r="C43" s="275" t="s">
        <v>206</v>
      </c>
      <c r="D43" s="296" t="s">
        <v>98</v>
      </c>
      <c r="E43" s="297" t="str">
        <f t="shared" si="0"/>
        <v>--</v>
      </c>
      <c r="F43" s="298" t="str">
        <f t="shared" si="1"/>
        <v>--</v>
      </c>
      <c r="G43" s="263" t="s">
        <v>98</v>
      </c>
      <c r="H43" s="280"/>
    </row>
    <row r="44" spans="2:8">
      <c r="B44" s="274" t="s">
        <v>207</v>
      </c>
      <c r="C44" s="275" t="s">
        <v>208</v>
      </c>
      <c r="D44" s="296">
        <v>170</v>
      </c>
      <c r="E44" s="297">
        <f t="shared" si="0"/>
        <v>510</v>
      </c>
      <c r="F44" s="298">
        <f t="shared" si="1"/>
        <v>510</v>
      </c>
      <c r="G44" s="263" t="s">
        <v>98</v>
      </c>
      <c r="H44" s="280"/>
    </row>
    <row r="45" spans="2:8">
      <c r="B45" s="274" t="s">
        <v>209</v>
      </c>
      <c r="C45" s="275" t="s">
        <v>210</v>
      </c>
      <c r="D45" s="300">
        <v>2.8</v>
      </c>
      <c r="E45" s="301">
        <f t="shared" si="0"/>
        <v>8.3999999999999986</v>
      </c>
      <c r="F45" s="302">
        <f t="shared" si="1"/>
        <v>8.4</v>
      </c>
      <c r="G45" s="263" t="s">
        <v>98</v>
      </c>
      <c r="H45" s="280"/>
    </row>
    <row r="46" spans="2:8">
      <c r="B46" s="274" t="s">
        <v>211</v>
      </c>
      <c r="C46" s="275" t="s">
        <v>212</v>
      </c>
      <c r="D46" s="296" t="s">
        <v>98</v>
      </c>
      <c r="E46" s="297" t="str">
        <f t="shared" si="0"/>
        <v>--</v>
      </c>
      <c r="F46" s="298" t="str">
        <f t="shared" si="1"/>
        <v>--</v>
      </c>
      <c r="G46" s="263" t="s">
        <v>98</v>
      </c>
      <c r="H46" s="280"/>
    </row>
    <row r="47" spans="2:8">
      <c r="B47" s="274" t="s">
        <v>213</v>
      </c>
      <c r="C47" s="275" t="s">
        <v>214</v>
      </c>
      <c r="D47" s="296" t="s">
        <v>98</v>
      </c>
      <c r="E47" s="297" t="str">
        <f t="shared" si="0"/>
        <v>--</v>
      </c>
      <c r="F47" s="298" t="str">
        <f t="shared" si="1"/>
        <v>--</v>
      </c>
      <c r="G47" s="263">
        <v>1.3</v>
      </c>
      <c r="H47" s="280"/>
    </row>
    <row r="48" spans="2:8">
      <c r="B48" s="274" t="s">
        <v>215</v>
      </c>
      <c r="C48" s="275" t="s">
        <v>216</v>
      </c>
      <c r="D48" s="296" t="s">
        <v>98</v>
      </c>
      <c r="E48" s="297" t="str">
        <f t="shared" si="0"/>
        <v>--</v>
      </c>
      <c r="F48" s="298" t="str">
        <f t="shared" si="1"/>
        <v>--</v>
      </c>
      <c r="G48" s="279">
        <v>6.2</v>
      </c>
      <c r="H48" s="280"/>
    </row>
    <row r="49" spans="2:8">
      <c r="B49" s="274" t="s">
        <v>217</v>
      </c>
      <c r="C49" s="275" t="s">
        <v>218</v>
      </c>
      <c r="D49" s="296" t="s">
        <v>98</v>
      </c>
      <c r="E49" s="297" t="str">
        <f t="shared" si="0"/>
        <v>--</v>
      </c>
      <c r="F49" s="298" t="str">
        <f t="shared" si="1"/>
        <v>--</v>
      </c>
      <c r="G49" s="263" t="s">
        <v>98</v>
      </c>
      <c r="H49" s="280"/>
    </row>
    <row r="50" spans="2:8">
      <c r="B50" s="274" t="s">
        <v>219</v>
      </c>
      <c r="C50" s="275" t="s">
        <v>220</v>
      </c>
      <c r="D50" s="296">
        <v>40000</v>
      </c>
      <c r="E50" s="297">
        <f t="shared" si="0"/>
        <v>120000</v>
      </c>
      <c r="F50" s="298">
        <f t="shared" si="1"/>
        <v>120000</v>
      </c>
      <c r="G50" s="263" t="s">
        <v>98</v>
      </c>
      <c r="H50" s="280"/>
    </row>
    <row r="51" spans="2:8">
      <c r="B51" s="274" t="s">
        <v>221</v>
      </c>
      <c r="C51" s="275" t="s">
        <v>222</v>
      </c>
      <c r="D51" s="296">
        <v>490</v>
      </c>
      <c r="E51" s="297">
        <f t="shared" si="0"/>
        <v>1470</v>
      </c>
      <c r="F51" s="298">
        <f t="shared" si="1"/>
        <v>1500</v>
      </c>
      <c r="G51" s="263" t="s">
        <v>98</v>
      </c>
      <c r="H51" s="280"/>
    </row>
    <row r="52" spans="2:8">
      <c r="B52" s="274" t="s">
        <v>223</v>
      </c>
      <c r="C52" s="275" t="s">
        <v>224</v>
      </c>
      <c r="D52" s="296">
        <v>1000</v>
      </c>
      <c r="E52" s="297">
        <f t="shared" si="0"/>
        <v>3000</v>
      </c>
      <c r="F52" s="298">
        <f t="shared" si="1"/>
        <v>3000</v>
      </c>
      <c r="G52" s="263" t="s">
        <v>98</v>
      </c>
      <c r="H52" s="280"/>
    </row>
    <row r="53" spans="2:8">
      <c r="B53" s="274" t="s">
        <v>225</v>
      </c>
      <c r="C53" s="275" t="s">
        <v>226</v>
      </c>
      <c r="D53" s="296" t="s">
        <v>98</v>
      </c>
      <c r="E53" s="297" t="str">
        <f t="shared" si="0"/>
        <v>--</v>
      </c>
      <c r="F53" s="298" t="str">
        <f t="shared" si="1"/>
        <v>--</v>
      </c>
      <c r="G53" s="263" t="s">
        <v>98</v>
      </c>
      <c r="H53" s="280"/>
    </row>
    <row r="54" spans="2:8">
      <c r="B54" s="274" t="s">
        <v>227</v>
      </c>
      <c r="C54" s="275" t="s">
        <v>228</v>
      </c>
      <c r="D54" s="296">
        <v>29</v>
      </c>
      <c r="E54" s="297">
        <f t="shared" si="0"/>
        <v>87</v>
      </c>
      <c r="F54" s="298">
        <f t="shared" si="1"/>
        <v>87</v>
      </c>
      <c r="G54" s="263" t="s">
        <v>98</v>
      </c>
      <c r="H54" s="280"/>
    </row>
    <row r="55" spans="2:8">
      <c r="B55" s="274" t="s">
        <v>229</v>
      </c>
      <c r="C55" s="275" t="s">
        <v>230</v>
      </c>
      <c r="D55" s="296" t="s">
        <v>98</v>
      </c>
      <c r="E55" s="297" t="str">
        <f t="shared" si="0"/>
        <v>--</v>
      </c>
      <c r="F55" s="298" t="str">
        <f t="shared" si="1"/>
        <v>--</v>
      </c>
      <c r="G55" s="263" t="s">
        <v>98</v>
      </c>
      <c r="H55" s="280"/>
    </row>
    <row r="56" spans="2:8">
      <c r="B56" s="274" t="s">
        <v>231</v>
      </c>
      <c r="C56" s="275" t="s">
        <v>232</v>
      </c>
      <c r="D56" s="296" t="s">
        <v>98</v>
      </c>
      <c r="E56" s="297" t="str">
        <f t="shared" si="0"/>
        <v>--</v>
      </c>
      <c r="F56" s="298" t="str">
        <f t="shared" si="1"/>
        <v>--</v>
      </c>
      <c r="G56" s="263" t="s">
        <v>98</v>
      </c>
      <c r="H56" s="280"/>
    </row>
    <row r="57" spans="2:8" ht="29.25">
      <c r="B57" s="281" t="s">
        <v>233</v>
      </c>
      <c r="C57" s="275" t="s">
        <v>234</v>
      </c>
      <c r="D57" s="300">
        <v>0.3</v>
      </c>
      <c r="E57" s="301">
        <f t="shared" si="0"/>
        <v>0.89999999999999991</v>
      </c>
      <c r="F57" s="302">
        <f t="shared" si="1"/>
        <v>0.9</v>
      </c>
      <c r="G57" s="263" t="s">
        <v>98</v>
      </c>
      <c r="H57" s="280"/>
    </row>
    <row r="58" spans="2:8" ht="29.25">
      <c r="B58" s="281" t="s">
        <v>235</v>
      </c>
      <c r="C58" s="275" t="s">
        <v>236</v>
      </c>
      <c r="D58" s="311">
        <v>5.0000000000000001E-3</v>
      </c>
      <c r="E58" s="312">
        <f t="shared" si="0"/>
        <v>1.4999999999999999E-2</v>
      </c>
      <c r="F58" s="313">
        <f t="shared" si="1"/>
        <v>1.4999999999999999E-2</v>
      </c>
      <c r="G58" s="263" t="s">
        <v>98</v>
      </c>
      <c r="H58" s="280"/>
    </row>
    <row r="59" spans="2:8">
      <c r="B59" s="274" t="s">
        <v>237</v>
      </c>
      <c r="C59" s="275" t="s">
        <v>238</v>
      </c>
      <c r="D59" s="296" t="s">
        <v>98</v>
      </c>
      <c r="E59" s="297" t="str">
        <f t="shared" si="0"/>
        <v>--</v>
      </c>
      <c r="F59" s="298" t="str">
        <f t="shared" si="1"/>
        <v>--</v>
      </c>
      <c r="G59" s="263" t="s">
        <v>98</v>
      </c>
      <c r="H59" s="280"/>
    </row>
    <row r="60" spans="2:8">
      <c r="B60" s="274" t="s">
        <v>239</v>
      </c>
      <c r="C60" s="275" t="s">
        <v>240</v>
      </c>
      <c r="D60" s="296" t="s">
        <v>98</v>
      </c>
      <c r="E60" s="297" t="str">
        <f t="shared" si="0"/>
        <v>--</v>
      </c>
      <c r="F60" s="298" t="str">
        <f t="shared" si="1"/>
        <v>--</v>
      </c>
      <c r="G60" s="263" t="s">
        <v>98</v>
      </c>
      <c r="H60" s="280"/>
    </row>
    <row r="61" spans="2:8">
      <c r="B61" s="274" t="s">
        <v>241</v>
      </c>
      <c r="C61" s="275" t="s">
        <v>242</v>
      </c>
      <c r="D61" s="296">
        <v>100</v>
      </c>
      <c r="E61" s="297">
        <f t="shared" si="0"/>
        <v>300</v>
      </c>
      <c r="F61" s="298">
        <f t="shared" si="1"/>
        <v>300</v>
      </c>
      <c r="G61" s="263" t="s">
        <v>98</v>
      </c>
      <c r="H61" s="280"/>
    </row>
    <row r="62" spans="2:8">
      <c r="B62" s="274" t="s">
        <v>243</v>
      </c>
      <c r="C62" s="275" t="s">
        <v>244</v>
      </c>
      <c r="D62" s="296" t="s">
        <v>98</v>
      </c>
      <c r="E62" s="297" t="str">
        <f t="shared" si="0"/>
        <v>--</v>
      </c>
      <c r="F62" s="298" t="str">
        <f t="shared" si="1"/>
        <v>--</v>
      </c>
      <c r="G62" s="263" t="s">
        <v>98</v>
      </c>
      <c r="H62" s="280"/>
    </row>
    <row r="63" spans="2:8" ht="29.25">
      <c r="B63" s="274" t="s">
        <v>245</v>
      </c>
      <c r="C63" s="275" t="s">
        <v>246</v>
      </c>
      <c r="D63" s="296" t="s">
        <v>98</v>
      </c>
      <c r="E63" s="297" t="str">
        <f t="shared" si="0"/>
        <v>--</v>
      </c>
      <c r="F63" s="298" t="str">
        <f t="shared" si="1"/>
        <v>--</v>
      </c>
      <c r="G63" s="263">
        <v>1.1000000000000001</v>
      </c>
      <c r="H63" s="280"/>
    </row>
    <row r="64" spans="2:8">
      <c r="B64" s="274" t="s">
        <v>247</v>
      </c>
      <c r="C64" s="275" t="s">
        <v>248</v>
      </c>
      <c r="D64" s="296" t="s">
        <v>98</v>
      </c>
      <c r="E64" s="297" t="str">
        <f t="shared" si="0"/>
        <v>--</v>
      </c>
      <c r="F64" s="298" t="str">
        <f t="shared" si="1"/>
        <v>--</v>
      </c>
      <c r="G64" s="263" t="s">
        <v>98</v>
      </c>
      <c r="H64" s="280"/>
    </row>
    <row r="65" spans="2:8">
      <c r="B65" s="274" t="s">
        <v>249</v>
      </c>
      <c r="C65" s="275" t="s">
        <v>250</v>
      </c>
      <c r="D65" s="296">
        <v>340</v>
      </c>
      <c r="E65" s="297">
        <f t="shared" si="0"/>
        <v>1020</v>
      </c>
      <c r="F65" s="298">
        <f t="shared" si="1"/>
        <v>1000</v>
      </c>
      <c r="G65" s="263" t="s">
        <v>98</v>
      </c>
      <c r="H65" s="280"/>
    </row>
    <row r="66" spans="2:8">
      <c r="B66" s="274" t="s">
        <v>251</v>
      </c>
      <c r="C66" s="275" t="s">
        <v>252</v>
      </c>
      <c r="D66" s="296" t="s">
        <v>98</v>
      </c>
      <c r="E66" s="297" t="str">
        <f t="shared" si="0"/>
        <v>--</v>
      </c>
      <c r="F66" s="298" t="str">
        <f t="shared" si="1"/>
        <v>--</v>
      </c>
      <c r="G66" s="279">
        <v>1.3</v>
      </c>
      <c r="H66" s="280"/>
    </row>
    <row r="67" spans="2:8">
      <c r="B67" s="274" t="s">
        <v>253</v>
      </c>
      <c r="C67" s="275" t="s">
        <v>254</v>
      </c>
      <c r="D67" s="296" t="s">
        <v>98</v>
      </c>
      <c r="E67" s="297" t="str">
        <f t="shared" si="0"/>
        <v>--</v>
      </c>
      <c r="F67" s="298" t="str">
        <f t="shared" si="1"/>
        <v>--</v>
      </c>
      <c r="G67" s="263" t="s">
        <v>98</v>
      </c>
      <c r="H67" s="280"/>
    </row>
    <row r="68" spans="2:8">
      <c r="B68" s="274" t="s">
        <v>255</v>
      </c>
      <c r="C68" s="275" t="s">
        <v>256</v>
      </c>
      <c r="D68" s="296" t="s">
        <v>98</v>
      </c>
      <c r="E68" s="297" t="str">
        <f t="shared" si="0"/>
        <v>--</v>
      </c>
      <c r="F68" s="298" t="str">
        <f t="shared" si="1"/>
        <v>--</v>
      </c>
      <c r="G68" s="263" t="s">
        <v>98</v>
      </c>
      <c r="H68" s="280"/>
    </row>
    <row r="69" spans="2:8" ht="29.25">
      <c r="B69" s="274" t="s">
        <v>257</v>
      </c>
      <c r="C69" s="275" t="s">
        <v>258</v>
      </c>
      <c r="D69" s="296" t="s">
        <v>98</v>
      </c>
      <c r="E69" s="297" t="str">
        <f t="shared" ref="E69:E132" si="2">IF(D69="--", "--", 3*D69)</f>
        <v>--</v>
      </c>
      <c r="F69" s="298" t="str">
        <f t="shared" si="1"/>
        <v>--</v>
      </c>
      <c r="G69" s="263" t="s">
        <v>98</v>
      </c>
      <c r="H69" s="280"/>
    </row>
    <row r="70" spans="2:8">
      <c r="B70" s="274" t="s">
        <v>259</v>
      </c>
      <c r="C70" s="275" t="s">
        <v>260</v>
      </c>
      <c r="D70" s="296">
        <v>10</v>
      </c>
      <c r="E70" s="297">
        <f t="shared" si="2"/>
        <v>30</v>
      </c>
      <c r="F70" s="298">
        <f t="shared" si="1"/>
        <v>30</v>
      </c>
      <c r="G70" s="263" t="s">
        <v>98</v>
      </c>
      <c r="H70" s="280"/>
    </row>
    <row r="71" spans="2:8" ht="29.25">
      <c r="B71" s="274" t="s">
        <v>261</v>
      </c>
      <c r="C71" s="275" t="s">
        <v>262</v>
      </c>
      <c r="D71" s="300">
        <v>1.9</v>
      </c>
      <c r="E71" s="301">
        <f t="shared" si="2"/>
        <v>5.6999999999999993</v>
      </c>
      <c r="F71" s="302">
        <f t="shared" ref="F71:F134" si="3">IF(ISNUMBER(E71)=TRUE,ROUND(E71,2-(1+INT(LOG10(E71)))), E71)</f>
        <v>5.7</v>
      </c>
      <c r="G71" s="263" t="s">
        <v>98</v>
      </c>
      <c r="H71" s="280"/>
    </row>
    <row r="72" spans="2:8" ht="29.25">
      <c r="B72" s="274" t="s">
        <v>263</v>
      </c>
      <c r="C72" s="275" t="s">
        <v>264</v>
      </c>
      <c r="D72" s="296">
        <v>12000</v>
      </c>
      <c r="E72" s="297">
        <f t="shared" si="2"/>
        <v>36000</v>
      </c>
      <c r="F72" s="298">
        <f t="shared" si="3"/>
        <v>36000</v>
      </c>
      <c r="G72" s="263" t="s">
        <v>98</v>
      </c>
      <c r="H72" s="280"/>
    </row>
    <row r="73" spans="2:8">
      <c r="B73" s="274" t="s">
        <v>265</v>
      </c>
      <c r="C73" s="275" t="s">
        <v>266</v>
      </c>
      <c r="D73" s="296" t="s">
        <v>98</v>
      </c>
      <c r="E73" s="297" t="str">
        <f t="shared" si="2"/>
        <v>--</v>
      </c>
      <c r="F73" s="298" t="str">
        <f t="shared" si="3"/>
        <v>--</v>
      </c>
      <c r="G73" s="263" t="s">
        <v>98</v>
      </c>
      <c r="H73" s="280"/>
    </row>
    <row r="74" spans="2:8" ht="29.25">
      <c r="B74" s="274" t="s">
        <v>81</v>
      </c>
      <c r="C74" s="275" t="s">
        <v>267</v>
      </c>
      <c r="D74" s="296" t="s">
        <v>98</v>
      </c>
      <c r="E74" s="297" t="str">
        <f t="shared" si="2"/>
        <v>--</v>
      </c>
      <c r="F74" s="298" t="str">
        <f t="shared" si="3"/>
        <v>--</v>
      </c>
      <c r="G74" s="279">
        <v>5.4</v>
      </c>
      <c r="H74" s="280"/>
    </row>
    <row r="75" spans="2:8">
      <c r="B75" s="274" t="s">
        <v>82</v>
      </c>
      <c r="C75" s="275" t="s">
        <v>268</v>
      </c>
      <c r="D75" s="296">
        <v>790</v>
      </c>
      <c r="E75" s="297">
        <f t="shared" si="2"/>
        <v>2370</v>
      </c>
      <c r="F75" s="298">
        <f t="shared" si="3"/>
        <v>2400</v>
      </c>
      <c r="G75" s="263">
        <v>5.6</v>
      </c>
      <c r="H75" s="280"/>
    </row>
    <row r="76" spans="2:8" ht="29.25">
      <c r="B76" s="274" t="s">
        <v>269</v>
      </c>
      <c r="C76" s="275" t="s">
        <v>270</v>
      </c>
      <c r="D76" s="296">
        <v>2100</v>
      </c>
      <c r="E76" s="297">
        <f t="shared" si="2"/>
        <v>6300</v>
      </c>
      <c r="F76" s="298">
        <f t="shared" si="3"/>
        <v>6300</v>
      </c>
      <c r="G76" s="279">
        <v>13</v>
      </c>
      <c r="H76" s="280"/>
    </row>
    <row r="77" spans="2:8" ht="29.25">
      <c r="B77" s="274" t="s">
        <v>271</v>
      </c>
      <c r="C77" s="275" t="s">
        <v>272</v>
      </c>
      <c r="D77" s="296">
        <v>230</v>
      </c>
      <c r="E77" s="297">
        <f t="shared" si="2"/>
        <v>690</v>
      </c>
      <c r="F77" s="298">
        <f t="shared" si="3"/>
        <v>690</v>
      </c>
      <c r="G77" s="263" t="s">
        <v>98</v>
      </c>
      <c r="H77" s="280"/>
    </row>
    <row r="78" spans="2:8">
      <c r="B78" s="274" t="s">
        <v>273</v>
      </c>
      <c r="C78" s="275" t="s">
        <v>274</v>
      </c>
      <c r="D78" s="296">
        <v>36</v>
      </c>
      <c r="E78" s="297">
        <f t="shared" si="2"/>
        <v>108</v>
      </c>
      <c r="F78" s="298">
        <f t="shared" si="3"/>
        <v>110</v>
      </c>
      <c r="G78" s="263">
        <v>5.3</v>
      </c>
      <c r="H78" s="280"/>
    </row>
    <row r="79" spans="2:8">
      <c r="B79" s="274" t="s">
        <v>275</v>
      </c>
      <c r="C79" s="275" t="s">
        <v>276</v>
      </c>
      <c r="D79" s="296">
        <v>18</v>
      </c>
      <c r="E79" s="297">
        <f t="shared" si="2"/>
        <v>54</v>
      </c>
      <c r="F79" s="298">
        <f t="shared" si="3"/>
        <v>54</v>
      </c>
      <c r="G79" s="263" t="s">
        <v>98</v>
      </c>
      <c r="H79" s="280"/>
    </row>
    <row r="80" spans="2:8">
      <c r="B80" s="274" t="s">
        <v>277</v>
      </c>
      <c r="C80" s="275" t="s">
        <v>278</v>
      </c>
      <c r="D80" s="296" t="s">
        <v>98</v>
      </c>
      <c r="E80" s="297" t="str">
        <f t="shared" si="2"/>
        <v>--</v>
      </c>
      <c r="F80" s="298" t="str">
        <f t="shared" si="3"/>
        <v>--</v>
      </c>
      <c r="G80" s="263" t="s">
        <v>98</v>
      </c>
      <c r="H80" s="280"/>
    </row>
    <row r="81" spans="2:8">
      <c r="B81" s="274" t="s">
        <v>279</v>
      </c>
      <c r="C81" s="275" t="s">
        <v>280</v>
      </c>
      <c r="D81" s="296" t="s">
        <v>98</v>
      </c>
      <c r="E81" s="297" t="str">
        <f t="shared" si="2"/>
        <v>--</v>
      </c>
      <c r="F81" s="298" t="str">
        <f t="shared" si="3"/>
        <v>--</v>
      </c>
      <c r="G81" s="263" t="s">
        <v>98</v>
      </c>
      <c r="H81" s="280"/>
    </row>
    <row r="82" spans="2:8">
      <c r="B82" s="274" t="s">
        <v>281</v>
      </c>
      <c r="C82" s="275" t="s">
        <v>282</v>
      </c>
      <c r="D82" s="296" t="s">
        <v>98</v>
      </c>
      <c r="E82" s="297" t="str">
        <f t="shared" si="2"/>
        <v>--</v>
      </c>
      <c r="F82" s="298" t="str">
        <f t="shared" si="3"/>
        <v>--</v>
      </c>
      <c r="G82" s="263">
        <v>1.6</v>
      </c>
      <c r="H82" s="280"/>
    </row>
    <row r="83" spans="2:8">
      <c r="B83" s="274" t="s">
        <v>283</v>
      </c>
      <c r="C83" s="275" t="s">
        <v>284</v>
      </c>
      <c r="D83" s="296" t="s">
        <v>98</v>
      </c>
      <c r="E83" s="297" t="str">
        <f t="shared" si="2"/>
        <v>--</v>
      </c>
      <c r="F83" s="298" t="str">
        <f t="shared" si="3"/>
        <v>--</v>
      </c>
      <c r="G83" s="263" t="s">
        <v>98</v>
      </c>
      <c r="H83" s="280"/>
    </row>
    <row r="84" spans="2:8">
      <c r="B84" s="274" t="s">
        <v>285</v>
      </c>
      <c r="C84" s="275" t="s">
        <v>286</v>
      </c>
      <c r="D84" s="296" t="s">
        <v>98</v>
      </c>
      <c r="E84" s="297" t="str">
        <f t="shared" si="2"/>
        <v>--</v>
      </c>
      <c r="F84" s="298" t="str">
        <f t="shared" si="3"/>
        <v>--</v>
      </c>
      <c r="G84" s="263" t="s">
        <v>98</v>
      </c>
      <c r="H84" s="280"/>
    </row>
    <row r="85" spans="2:8">
      <c r="B85" s="274" t="s">
        <v>287</v>
      </c>
      <c r="C85" s="275" t="s">
        <v>288</v>
      </c>
      <c r="D85" s="296" t="s">
        <v>98</v>
      </c>
      <c r="E85" s="297" t="str">
        <f t="shared" si="2"/>
        <v>--</v>
      </c>
      <c r="F85" s="298" t="str">
        <f t="shared" si="3"/>
        <v>--</v>
      </c>
      <c r="G85" s="279">
        <v>3.7</v>
      </c>
      <c r="H85" s="280"/>
    </row>
    <row r="86" spans="2:8">
      <c r="B86" s="274" t="s">
        <v>289</v>
      </c>
      <c r="C86" s="275" t="s">
        <v>290</v>
      </c>
      <c r="D86" s="296" t="s">
        <v>98</v>
      </c>
      <c r="E86" s="297" t="str">
        <f t="shared" si="2"/>
        <v>--</v>
      </c>
      <c r="F86" s="298" t="str">
        <f t="shared" si="3"/>
        <v>--</v>
      </c>
      <c r="G86" s="263" t="s">
        <v>98</v>
      </c>
      <c r="H86" s="280"/>
    </row>
    <row r="87" spans="2:8">
      <c r="B87" s="274" t="s">
        <v>291</v>
      </c>
      <c r="C87" s="275" t="s">
        <v>292</v>
      </c>
      <c r="D87" s="296" t="s">
        <v>98</v>
      </c>
      <c r="E87" s="297" t="str">
        <f t="shared" si="2"/>
        <v>--</v>
      </c>
      <c r="F87" s="298" t="str">
        <f t="shared" si="3"/>
        <v>--</v>
      </c>
      <c r="G87" s="263">
        <v>2.2000000000000002</v>
      </c>
      <c r="H87" s="280"/>
    </row>
    <row r="88" spans="2:8">
      <c r="B88" s="274" t="s">
        <v>293</v>
      </c>
      <c r="C88" s="275" t="s">
        <v>294</v>
      </c>
      <c r="D88" s="303">
        <v>0.49</v>
      </c>
      <c r="E88" s="301">
        <f t="shared" si="2"/>
        <v>1.47</v>
      </c>
      <c r="F88" s="302">
        <f t="shared" si="3"/>
        <v>1.5</v>
      </c>
      <c r="G88" s="263">
        <v>2</v>
      </c>
      <c r="H88" s="280"/>
    </row>
    <row r="89" spans="2:8">
      <c r="B89" s="274" t="s">
        <v>295</v>
      </c>
      <c r="C89" s="275" t="s">
        <v>296</v>
      </c>
      <c r="D89" s="296" t="s">
        <v>98</v>
      </c>
      <c r="E89" s="297" t="str">
        <f t="shared" si="2"/>
        <v>--</v>
      </c>
      <c r="F89" s="298" t="str">
        <f t="shared" si="3"/>
        <v>--</v>
      </c>
      <c r="G89" s="263" t="s">
        <v>98</v>
      </c>
      <c r="H89" s="280"/>
    </row>
    <row r="90" spans="2:8">
      <c r="B90" s="274" t="s">
        <v>297</v>
      </c>
      <c r="C90" s="275" t="s">
        <v>298</v>
      </c>
      <c r="D90" s="296">
        <v>7200</v>
      </c>
      <c r="E90" s="297">
        <f t="shared" si="2"/>
        <v>21600</v>
      </c>
      <c r="F90" s="298">
        <f t="shared" si="3"/>
        <v>22000</v>
      </c>
      <c r="G90" s="263">
        <v>2</v>
      </c>
      <c r="H90" s="280"/>
    </row>
    <row r="91" spans="2:8" ht="29.25">
      <c r="B91" s="274" t="s">
        <v>299</v>
      </c>
      <c r="C91" s="275" t="s">
        <v>300</v>
      </c>
      <c r="D91" s="296" t="s">
        <v>98</v>
      </c>
      <c r="E91" s="297" t="str">
        <f t="shared" si="2"/>
        <v>--</v>
      </c>
      <c r="F91" s="298" t="str">
        <f t="shared" si="3"/>
        <v>--</v>
      </c>
      <c r="G91" s="263" t="s">
        <v>98</v>
      </c>
      <c r="H91" s="280"/>
    </row>
    <row r="92" spans="2:8">
      <c r="B92" s="274" t="s">
        <v>301</v>
      </c>
      <c r="C92" s="275" t="s">
        <v>302</v>
      </c>
      <c r="D92" s="296" t="s">
        <v>98</v>
      </c>
      <c r="E92" s="297" t="str">
        <f t="shared" si="2"/>
        <v>--</v>
      </c>
      <c r="F92" s="298" t="str">
        <f t="shared" si="3"/>
        <v>--</v>
      </c>
      <c r="G92" s="263" t="s">
        <v>98</v>
      </c>
      <c r="H92" s="280"/>
    </row>
    <row r="93" spans="2:8">
      <c r="B93" s="274" t="s">
        <v>303</v>
      </c>
      <c r="C93" s="275" t="s">
        <v>304</v>
      </c>
      <c r="D93" s="296" t="s">
        <v>98</v>
      </c>
      <c r="E93" s="297" t="str">
        <f t="shared" si="2"/>
        <v>--</v>
      </c>
      <c r="F93" s="298" t="str">
        <f t="shared" si="3"/>
        <v>--</v>
      </c>
      <c r="G93" s="263" t="s">
        <v>98</v>
      </c>
      <c r="H93" s="280"/>
    </row>
    <row r="94" spans="2:8">
      <c r="B94" s="274" t="s">
        <v>305</v>
      </c>
      <c r="C94" s="275" t="s">
        <v>306</v>
      </c>
      <c r="D94" s="296" t="s">
        <v>98</v>
      </c>
      <c r="E94" s="297" t="str">
        <f t="shared" si="2"/>
        <v>--</v>
      </c>
      <c r="F94" s="298" t="str">
        <f t="shared" si="3"/>
        <v>--</v>
      </c>
      <c r="G94" s="263" t="s">
        <v>98</v>
      </c>
      <c r="H94" s="280"/>
    </row>
    <row r="95" spans="2:8">
      <c r="B95" s="274" t="s">
        <v>307</v>
      </c>
      <c r="C95" s="275" t="s">
        <v>308</v>
      </c>
      <c r="D95" s="296">
        <v>6</v>
      </c>
      <c r="E95" s="297">
        <f t="shared" si="2"/>
        <v>18</v>
      </c>
      <c r="F95" s="298">
        <f t="shared" si="3"/>
        <v>18</v>
      </c>
      <c r="G95" s="263" t="s">
        <v>98</v>
      </c>
      <c r="H95" s="280"/>
    </row>
    <row r="96" spans="2:8">
      <c r="B96" s="274" t="s">
        <v>309</v>
      </c>
      <c r="C96" s="275" t="s">
        <v>310</v>
      </c>
      <c r="D96" s="296">
        <v>1300</v>
      </c>
      <c r="E96" s="297">
        <f t="shared" si="2"/>
        <v>3900</v>
      </c>
      <c r="F96" s="298">
        <f t="shared" si="3"/>
        <v>3900</v>
      </c>
      <c r="G96" s="279">
        <v>3.8</v>
      </c>
      <c r="H96" s="280"/>
    </row>
    <row r="97" spans="2:8">
      <c r="B97" s="274" t="s">
        <v>311</v>
      </c>
      <c r="C97" s="275" t="s">
        <v>312</v>
      </c>
      <c r="D97" s="296" t="s">
        <v>98</v>
      </c>
      <c r="E97" s="297" t="str">
        <f t="shared" si="2"/>
        <v>--</v>
      </c>
      <c r="F97" s="298" t="str">
        <f t="shared" si="3"/>
        <v>--</v>
      </c>
      <c r="G97" s="263" t="s">
        <v>98</v>
      </c>
      <c r="H97" s="280"/>
    </row>
    <row r="98" spans="2:8">
      <c r="B98" s="274" t="s">
        <v>313</v>
      </c>
      <c r="C98" s="275" t="s">
        <v>314</v>
      </c>
      <c r="D98" s="296" t="s">
        <v>98</v>
      </c>
      <c r="E98" s="297" t="str">
        <f t="shared" si="2"/>
        <v>--</v>
      </c>
      <c r="F98" s="298" t="str">
        <f t="shared" si="3"/>
        <v>--</v>
      </c>
      <c r="G98" s="263">
        <v>1.4</v>
      </c>
      <c r="H98" s="280"/>
    </row>
    <row r="99" spans="2:8">
      <c r="B99" s="274" t="s">
        <v>24</v>
      </c>
      <c r="C99" s="275" t="s">
        <v>25</v>
      </c>
      <c r="D99" s="296">
        <v>22000</v>
      </c>
      <c r="E99" s="297">
        <f t="shared" si="2"/>
        <v>66000</v>
      </c>
      <c r="F99" s="298">
        <f t="shared" si="3"/>
        <v>66000</v>
      </c>
      <c r="G99" s="279">
        <v>0.8</v>
      </c>
      <c r="H99" s="280"/>
    </row>
    <row r="100" spans="2:8" ht="29.25">
      <c r="B100" s="274" t="s">
        <v>78</v>
      </c>
      <c r="C100" s="275" t="s">
        <v>315</v>
      </c>
      <c r="D100" s="296" t="s">
        <v>98</v>
      </c>
      <c r="E100" s="297" t="str">
        <f t="shared" si="2"/>
        <v>--</v>
      </c>
      <c r="F100" s="298" t="str">
        <f t="shared" si="3"/>
        <v>--</v>
      </c>
      <c r="G100" s="263" t="s">
        <v>98</v>
      </c>
      <c r="H100" s="280"/>
    </row>
    <row r="101" spans="2:8" ht="29.25">
      <c r="B101" s="274" t="s">
        <v>79</v>
      </c>
      <c r="C101" s="275" t="s">
        <v>316</v>
      </c>
      <c r="D101" s="296" t="s">
        <v>98</v>
      </c>
      <c r="E101" s="297" t="str">
        <f t="shared" si="2"/>
        <v>--</v>
      </c>
      <c r="F101" s="298" t="str">
        <f t="shared" si="3"/>
        <v>--</v>
      </c>
      <c r="G101" s="263">
        <v>6.2</v>
      </c>
      <c r="H101" s="280"/>
    </row>
    <row r="102" spans="2:8">
      <c r="B102" s="274" t="s">
        <v>317</v>
      </c>
      <c r="C102" s="275" t="s">
        <v>318</v>
      </c>
      <c r="D102" s="296">
        <v>2000</v>
      </c>
      <c r="E102" s="297">
        <f t="shared" si="2"/>
        <v>6000</v>
      </c>
      <c r="F102" s="298">
        <f t="shared" si="3"/>
        <v>6000</v>
      </c>
      <c r="G102" s="279">
        <v>3.2</v>
      </c>
      <c r="H102" s="280"/>
    </row>
    <row r="103" spans="2:8">
      <c r="B103" s="274" t="s">
        <v>319</v>
      </c>
      <c r="C103" s="275" t="s">
        <v>320</v>
      </c>
      <c r="D103" s="296">
        <v>29000</v>
      </c>
      <c r="E103" s="297">
        <f t="shared" si="2"/>
        <v>87000</v>
      </c>
      <c r="F103" s="298">
        <f t="shared" si="3"/>
        <v>87000</v>
      </c>
      <c r="G103" s="263" t="s">
        <v>98</v>
      </c>
      <c r="H103" s="280"/>
    </row>
    <row r="104" spans="2:8">
      <c r="B104" s="274" t="s">
        <v>321</v>
      </c>
      <c r="C104" s="275" t="s">
        <v>322</v>
      </c>
      <c r="D104" s="296">
        <v>370</v>
      </c>
      <c r="E104" s="297">
        <f t="shared" si="2"/>
        <v>1110</v>
      </c>
      <c r="F104" s="298">
        <f t="shared" si="3"/>
        <v>1100</v>
      </c>
      <c r="G104" s="263" t="s">
        <v>98</v>
      </c>
      <c r="H104" s="280"/>
    </row>
    <row r="105" spans="2:8" ht="29.25">
      <c r="B105" s="274" t="s">
        <v>323</v>
      </c>
      <c r="C105" s="275" t="s">
        <v>324</v>
      </c>
      <c r="D105" s="296">
        <v>140</v>
      </c>
      <c r="E105" s="297">
        <f t="shared" si="2"/>
        <v>420</v>
      </c>
      <c r="F105" s="298">
        <f t="shared" si="3"/>
        <v>420</v>
      </c>
      <c r="G105" s="263" t="s">
        <v>98</v>
      </c>
      <c r="H105" s="280"/>
    </row>
    <row r="106" spans="2:8">
      <c r="B106" s="274" t="s">
        <v>325</v>
      </c>
      <c r="C106" s="275" t="s">
        <v>326</v>
      </c>
      <c r="D106" s="296">
        <v>93</v>
      </c>
      <c r="E106" s="297">
        <f t="shared" si="2"/>
        <v>279</v>
      </c>
      <c r="F106" s="298">
        <f t="shared" si="3"/>
        <v>280</v>
      </c>
      <c r="G106" s="263" t="s">
        <v>98</v>
      </c>
      <c r="H106" s="280"/>
    </row>
    <row r="107" spans="2:8" ht="29.25">
      <c r="B107" s="274" t="s">
        <v>327</v>
      </c>
      <c r="C107" s="275" t="s">
        <v>328</v>
      </c>
      <c r="D107" s="296" t="s">
        <v>98</v>
      </c>
      <c r="E107" s="297" t="str">
        <f t="shared" si="2"/>
        <v>--</v>
      </c>
      <c r="F107" s="298" t="str">
        <f t="shared" si="3"/>
        <v>--</v>
      </c>
      <c r="G107" s="263" t="s">
        <v>98</v>
      </c>
      <c r="H107" s="280"/>
    </row>
    <row r="108" spans="2:8">
      <c r="B108" s="274" t="s">
        <v>329</v>
      </c>
      <c r="C108" s="275" t="s">
        <v>330</v>
      </c>
      <c r="D108" s="296">
        <v>160</v>
      </c>
      <c r="E108" s="297">
        <f t="shared" si="2"/>
        <v>480</v>
      </c>
      <c r="F108" s="298">
        <f t="shared" si="3"/>
        <v>480</v>
      </c>
      <c r="G108" s="279">
        <v>3</v>
      </c>
      <c r="H108" s="280"/>
    </row>
    <row r="109" spans="2:8">
      <c r="B109" s="274" t="s">
        <v>331</v>
      </c>
      <c r="C109" s="275" t="s">
        <v>332</v>
      </c>
      <c r="D109" s="296" t="s">
        <v>98</v>
      </c>
      <c r="E109" s="297" t="str">
        <f t="shared" si="2"/>
        <v>--</v>
      </c>
      <c r="F109" s="298" t="str">
        <f t="shared" si="3"/>
        <v>--</v>
      </c>
      <c r="G109" s="263" t="s">
        <v>98</v>
      </c>
      <c r="H109" s="280"/>
    </row>
    <row r="110" spans="2:8">
      <c r="B110" s="274" t="s">
        <v>819</v>
      </c>
      <c r="C110" s="275" t="s">
        <v>333</v>
      </c>
      <c r="D110" s="296">
        <v>240</v>
      </c>
      <c r="E110" s="297">
        <f t="shared" si="2"/>
        <v>720</v>
      </c>
      <c r="F110" s="298">
        <f t="shared" si="3"/>
        <v>720</v>
      </c>
      <c r="G110" s="263" t="s">
        <v>98</v>
      </c>
      <c r="H110" s="280" t="s">
        <v>1198</v>
      </c>
    </row>
    <row r="111" spans="2:8">
      <c r="B111" s="274" t="s">
        <v>334</v>
      </c>
      <c r="C111" s="275" t="s">
        <v>335</v>
      </c>
      <c r="D111" s="296">
        <v>16</v>
      </c>
      <c r="E111" s="297">
        <f t="shared" si="2"/>
        <v>48</v>
      </c>
      <c r="F111" s="298">
        <f t="shared" si="3"/>
        <v>48</v>
      </c>
      <c r="G111" s="263" t="s">
        <v>98</v>
      </c>
      <c r="H111" s="280"/>
    </row>
    <row r="112" spans="2:8">
      <c r="B112" s="274" t="s">
        <v>336</v>
      </c>
      <c r="C112" s="275" t="s">
        <v>337</v>
      </c>
      <c r="D112" s="296">
        <v>49</v>
      </c>
      <c r="E112" s="297">
        <f t="shared" si="2"/>
        <v>147</v>
      </c>
      <c r="F112" s="298">
        <f t="shared" si="3"/>
        <v>150</v>
      </c>
      <c r="G112" s="263">
        <v>7</v>
      </c>
      <c r="H112" s="280"/>
    </row>
    <row r="113" spans="2:8">
      <c r="B113" s="274" t="s">
        <v>338</v>
      </c>
      <c r="C113" s="275" t="s">
        <v>339</v>
      </c>
      <c r="D113" s="300">
        <v>4.0999999999999996</v>
      </c>
      <c r="E113" s="297">
        <f t="shared" si="2"/>
        <v>12.299999999999999</v>
      </c>
      <c r="F113" s="298">
        <f t="shared" si="3"/>
        <v>12</v>
      </c>
      <c r="G113" s="263" t="s">
        <v>98</v>
      </c>
      <c r="H113" s="280"/>
    </row>
    <row r="114" spans="2:8">
      <c r="B114" s="274" t="s">
        <v>340</v>
      </c>
      <c r="C114" s="275" t="s">
        <v>341</v>
      </c>
      <c r="D114" s="296" t="s">
        <v>98</v>
      </c>
      <c r="E114" s="297" t="str">
        <f t="shared" si="2"/>
        <v>--</v>
      </c>
      <c r="F114" s="298" t="str">
        <f t="shared" si="3"/>
        <v>--</v>
      </c>
      <c r="G114" s="263" t="s">
        <v>98</v>
      </c>
      <c r="H114" s="280"/>
    </row>
    <row r="115" spans="2:8">
      <c r="B115" s="274" t="s">
        <v>342</v>
      </c>
      <c r="C115" s="275" t="s">
        <v>343</v>
      </c>
      <c r="D115" s="296" t="s">
        <v>98</v>
      </c>
      <c r="E115" s="297" t="str">
        <f t="shared" si="2"/>
        <v>--</v>
      </c>
      <c r="F115" s="298" t="str">
        <f t="shared" si="3"/>
        <v>--</v>
      </c>
      <c r="G115" s="263" t="s">
        <v>98</v>
      </c>
      <c r="H115" s="280"/>
    </row>
    <row r="116" spans="2:8">
      <c r="B116" s="274" t="s">
        <v>344</v>
      </c>
      <c r="C116" s="275" t="s">
        <v>345</v>
      </c>
      <c r="D116" s="296" t="s">
        <v>98</v>
      </c>
      <c r="E116" s="297" t="str">
        <f t="shared" si="2"/>
        <v>--</v>
      </c>
      <c r="F116" s="298" t="str">
        <f t="shared" si="3"/>
        <v>--</v>
      </c>
      <c r="G116" s="263" t="s">
        <v>98</v>
      </c>
      <c r="H116" s="280"/>
    </row>
    <row r="117" spans="2:8">
      <c r="B117" s="274" t="s">
        <v>346</v>
      </c>
      <c r="C117" s="275" t="s">
        <v>347</v>
      </c>
      <c r="D117" s="296" t="s">
        <v>98</v>
      </c>
      <c r="E117" s="297" t="str">
        <f t="shared" si="2"/>
        <v>--</v>
      </c>
      <c r="F117" s="298" t="str">
        <f t="shared" si="3"/>
        <v>--</v>
      </c>
      <c r="G117" s="263" t="s">
        <v>98</v>
      </c>
      <c r="H117" s="280"/>
    </row>
    <row r="118" spans="2:8" ht="43.5">
      <c r="B118" s="274" t="s">
        <v>348</v>
      </c>
      <c r="C118" s="275" t="s">
        <v>349</v>
      </c>
      <c r="D118" s="296" t="s">
        <v>98</v>
      </c>
      <c r="E118" s="297" t="str">
        <f t="shared" si="2"/>
        <v>--</v>
      </c>
      <c r="F118" s="298" t="str">
        <f t="shared" si="3"/>
        <v>--</v>
      </c>
      <c r="G118" s="263" t="s">
        <v>98</v>
      </c>
      <c r="H118" s="280"/>
    </row>
    <row r="119" spans="2:8">
      <c r="B119" s="274" t="s">
        <v>350</v>
      </c>
      <c r="C119" s="275" t="s">
        <v>351</v>
      </c>
      <c r="D119" s="296" t="s">
        <v>98</v>
      </c>
      <c r="E119" s="297" t="str">
        <f t="shared" si="2"/>
        <v>--</v>
      </c>
      <c r="F119" s="298" t="str">
        <f t="shared" si="3"/>
        <v>--</v>
      </c>
      <c r="G119" s="263" t="s">
        <v>98</v>
      </c>
      <c r="H119" s="280"/>
    </row>
    <row r="120" spans="2:8">
      <c r="B120" s="274" t="s">
        <v>352</v>
      </c>
      <c r="C120" s="275" t="s">
        <v>353</v>
      </c>
      <c r="D120" s="296" t="s">
        <v>98</v>
      </c>
      <c r="E120" s="297" t="str">
        <f t="shared" si="2"/>
        <v>--</v>
      </c>
      <c r="F120" s="298" t="str">
        <f t="shared" si="3"/>
        <v>--</v>
      </c>
      <c r="G120" s="263" t="s">
        <v>98</v>
      </c>
      <c r="H120" s="280"/>
    </row>
    <row r="121" spans="2:8" ht="29.25">
      <c r="B121" s="274" t="s">
        <v>354</v>
      </c>
      <c r="C121" s="275" t="s">
        <v>355</v>
      </c>
      <c r="D121" s="296" t="s">
        <v>98</v>
      </c>
      <c r="E121" s="297" t="str">
        <f t="shared" si="2"/>
        <v>--</v>
      </c>
      <c r="F121" s="298" t="str">
        <f t="shared" si="3"/>
        <v>--</v>
      </c>
      <c r="G121" s="263" t="s">
        <v>98</v>
      </c>
      <c r="H121" s="280"/>
    </row>
    <row r="122" spans="2:8">
      <c r="B122" s="274" t="s">
        <v>356</v>
      </c>
      <c r="C122" s="275" t="s">
        <v>357</v>
      </c>
      <c r="D122" s="296">
        <v>110</v>
      </c>
      <c r="E122" s="297">
        <f t="shared" si="2"/>
        <v>330</v>
      </c>
      <c r="F122" s="298">
        <f t="shared" si="3"/>
        <v>330</v>
      </c>
      <c r="G122" s="263" t="s">
        <v>98</v>
      </c>
      <c r="H122" s="280"/>
    </row>
    <row r="123" spans="2:8">
      <c r="B123" s="274" t="s">
        <v>358</v>
      </c>
      <c r="C123" s="275" t="s">
        <v>359</v>
      </c>
      <c r="D123" s="296">
        <v>58000</v>
      </c>
      <c r="E123" s="297">
        <f t="shared" si="2"/>
        <v>174000</v>
      </c>
      <c r="F123" s="298">
        <f t="shared" si="3"/>
        <v>170000</v>
      </c>
      <c r="G123" s="263" t="s">
        <v>98</v>
      </c>
      <c r="H123" s="280"/>
    </row>
    <row r="124" spans="2:8">
      <c r="B124" s="274" t="s">
        <v>360</v>
      </c>
      <c r="C124" s="275" t="s">
        <v>361</v>
      </c>
      <c r="D124" s="303">
        <v>0.21</v>
      </c>
      <c r="E124" s="304">
        <f t="shared" si="2"/>
        <v>0.63</v>
      </c>
      <c r="F124" s="305">
        <f t="shared" si="3"/>
        <v>0.63</v>
      </c>
      <c r="G124" s="263" t="s">
        <v>98</v>
      </c>
      <c r="H124" s="280"/>
    </row>
    <row r="125" spans="2:8">
      <c r="B125" s="274" t="s">
        <v>362</v>
      </c>
      <c r="C125" s="275" t="s">
        <v>363</v>
      </c>
      <c r="D125" s="296" t="s">
        <v>98</v>
      </c>
      <c r="E125" s="297" t="str">
        <f t="shared" si="2"/>
        <v>--</v>
      </c>
      <c r="F125" s="298" t="str">
        <f t="shared" si="3"/>
        <v>--</v>
      </c>
      <c r="G125" s="279">
        <v>1.1000000000000001</v>
      </c>
      <c r="H125" s="280"/>
    </row>
    <row r="126" spans="2:8">
      <c r="B126" s="274" t="s">
        <v>364</v>
      </c>
      <c r="C126" s="275" t="s">
        <v>365</v>
      </c>
      <c r="D126" s="300">
        <v>5.2</v>
      </c>
      <c r="E126" s="297">
        <f t="shared" si="2"/>
        <v>15.600000000000001</v>
      </c>
      <c r="F126" s="298">
        <f t="shared" si="3"/>
        <v>16</v>
      </c>
      <c r="G126" s="263">
        <v>2.9</v>
      </c>
      <c r="H126" s="280"/>
    </row>
    <row r="127" spans="2:8">
      <c r="B127" s="274" t="s">
        <v>366</v>
      </c>
      <c r="C127" s="275" t="s">
        <v>367</v>
      </c>
      <c r="D127" s="296">
        <v>2100</v>
      </c>
      <c r="E127" s="297">
        <f t="shared" si="2"/>
        <v>6300</v>
      </c>
      <c r="F127" s="298">
        <f t="shared" si="3"/>
        <v>6300</v>
      </c>
      <c r="G127" s="263" t="s">
        <v>98</v>
      </c>
      <c r="H127" s="280"/>
    </row>
    <row r="128" spans="2:8">
      <c r="B128" s="274" t="s">
        <v>368</v>
      </c>
      <c r="C128" s="275" t="s">
        <v>369</v>
      </c>
      <c r="D128" s="296">
        <v>16</v>
      </c>
      <c r="E128" s="297">
        <f t="shared" si="2"/>
        <v>48</v>
      </c>
      <c r="F128" s="298">
        <f t="shared" si="3"/>
        <v>48</v>
      </c>
      <c r="G128" s="263" t="s">
        <v>98</v>
      </c>
      <c r="H128" s="280"/>
    </row>
    <row r="129" spans="2:8">
      <c r="B129" s="274" t="s">
        <v>370</v>
      </c>
      <c r="C129" s="275" t="s">
        <v>371</v>
      </c>
      <c r="D129" s="296">
        <v>98</v>
      </c>
      <c r="E129" s="297">
        <f t="shared" si="2"/>
        <v>294</v>
      </c>
      <c r="F129" s="298">
        <f t="shared" si="3"/>
        <v>290</v>
      </c>
      <c r="G129" s="279">
        <v>4.3</v>
      </c>
      <c r="H129" s="280"/>
    </row>
    <row r="130" spans="2:8">
      <c r="B130" s="274" t="s">
        <v>372</v>
      </c>
      <c r="C130" s="275" t="s">
        <v>373</v>
      </c>
      <c r="D130" s="296" t="s">
        <v>98</v>
      </c>
      <c r="E130" s="297" t="str">
        <f t="shared" si="2"/>
        <v>--</v>
      </c>
      <c r="F130" s="298" t="str">
        <f t="shared" si="3"/>
        <v>--</v>
      </c>
      <c r="G130" s="263">
        <v>0.8</v>
      </c>
      <c r="H130" s="280"/>
    </row>
    <row r="131" spans="2:8">
      <c r="B131" s="274" t="s">
        <v>374</v>
      </c>
      <c r="C131" s="275" t="s">
        <v>375</v>
      </c>
      <c r="D131" s="296">
        <v>3200</v>
      </c>
      <c r="E131" s="297">
        <f t="shared" si="2"/>
        <v>9600</v>
      </c>
      <c r="F131" s="298">
        <f t="shared" si="3"/>
        <v>9600</v>
      </c>
      <c r="G131" s="279">
        <v>2</v>
      </c>
      <c r="H131" s="280"/>
    </row>
    <row r="132" spans="2:8">
      <c r="B132" s="274" t="s">
        <v>26</v>
      </c>
      <c r="C132" s="275" t="s">
        <v>376</v>
      </c>
      <c r="D132" s="296" t="s">
        <v>98</v>
      </c>
      <c r="E132" s="297" t="str">
        <f t="shared" si="2"/>
        <v>--</v>
      </c>
      <c r="F132" s="298" t="str">
        <f t="shared" si="3"/>
        <v>--</v>
      </c>
      <c r="G132" s="263">
        <v>0.9</v>
      </c>
      <c r="H132" s="280"/>
    </row>
    <row r="133" spans="2:8">
      <c r="B133" s="274" t="s">
        <v>881</v>
      </c>
      <c r="C133" s="275" t="s">
        <v>377</v>
      </c>
      <c r="D133" s="303">
        <v>0.15</v>
      </c>
      <c r="E133" s="314">
        <f t="shared" ref="E133:E196" si="4">IF(D133="--", "--", 3*D133)</f>
        <v>0.44999999999999996</v>
      </c>
      <c r="F133" s="305">
        <f t="shared" si="3"/>
        <v>0.45</v>
      </c>
      <c r="G133" s="263" t="s">
        <v>98</v>
      </c>
      <c r="H133" s="280" t="s">
        <v>1189</v>
      </c>
    </row>
    <row r="134" spans="2:8">
      <c r="B134" s="274" t="s">
        <v>378</v>
      </c>
      <c r="C134" s="275" t="s">
        <v>379</v>
      </c>
      <c r="D134" s="303" t="s">
        <v>98</v>
      </c>
      <c r="E134" s="314" t="str">
        <f t="shared" si="4"/>
        <v>--</v>
      </c>
      <c r="F134" s="298" t="str">
        <f t="shared" si="3"/>
        <v>--</v>
      </c>
      <c r="G134" s="263">
        <v>1.4</v>
      </c>
      <c r="H134" s="280"/>
    </row>
    <row r="135" spans="2:8">
      <c r="B135" s="274" t="s">
        <v>380</v>
      </c>
      <c r="C135" s="275" t="s">
        <v>381</v>
      </c>
      <c r="D135" s="300">
        <v>0.3</v>
      </c>
      <c r="E135" s="315">
        <f t="shared" si="4"/>
        <v>0.89999999999999991</v>
      </c>
      <c r="F135" s="302">
        <f t="shared" ref="F135:F198" si="5">IF(ISNUMBER(E135)=TRUE,ROUND(E135,2-(1+INT(LOG10(E135)))), E135)</f>
        <v>0.9</v>
      </c>
      <c r="G135" s="263" t="s">
        <v>98</v>
      </c>
      <c r="H135" s="280"/>
    </row>
    <row r="136" spans="2:8">
      <c r="B136" s="274" t="s">
        <v>382</v>
      </c>
      <c r="C136" s="275" t="s">
        <v>383</v>
      </c>
      <c r="D136" s="300">
        <v>0.6</v>
      </c>
      <c r="E136" s="315">
        <f t="shared" si="4"/>
        <v>1.7999999999999998</v>
      </c>
      <c r="F136" s="302">
        <f t="shared" si="5"/>
        <v>1.8</v>
      </c>
      <c r="G136" s="263" t="s">
        <v>98</v>
      </c>
      <c r="H136" s="280"/>
    </row>
    <row r="137" spans="2:8">
      <c r="B137" s="274" t="s">
        <v>384</v>
      </c>
      <c r="C137" s="275" t="s">
        <v>385</v>
      </c>
      <c r="D137" s="296">
        <v>28000</v>
      </c>
      <c r="E137" s="297">
        <f t="shared" si="4"/>
        <v>84000</v>
      </c>
      <c r="F137" s="298">
        <f t="shared" si="5"/>
        <v>84000</v>
      </c>
      <c r="G137" s="263">
        <v>6</v>
      </c>
      <c r="H137" s="280"/>
    </row>
    <row r="138" spans="2:8" ht="29.25">
      <c r="B138" s="274" t="s">
        <v>386</v>
      </c>
      <c r="C138" s="275" t="s">
        <v>387</v>
      </c>
      <c r="D138" s="296" t="s">
        <v>98</v>
      </c>
      <c r="E138" s="297" t="str">
        <f t="shared" si="4"/>
        <v>--</v>
      </c>
      <c r="F138" s="298" t="str">
        <f t="shared" si="5"/>
        <v>--</v>
      </c>
      <c r="G138" s="263" t="s">
        <v>98</v>
      </c>
      <c r="H138" s="280"/>
    </row>
    <row r="139" spans="2:8" ht="29.25">
      <c r="B139" s="274" t="s">
        <v>388</v>
      </c>
      <c r="C139" s="275" t="s">
        <v>389</v>
      </c>
      <c r="D139" s="296" t="s">
        <v>98</v>
      </c>
      <c r="E139" s="297" t="str">
        <f t="shared" si="4"/>
        <v>--</v>
      </c>
      <c r="F139" s="298" t="str">
        <f t="shared" si="5"/>
        <v>--</v>
      </c>
      <c r="G139" s="263" t="s">
        <v>98</v>
      </c>
      <c r="H139" s="280"/>
    </row>
    <row r="140" spans="2:8" ht="29.25">
      <c r="B140" s="274" t="s">
        <v>390</v>
      </c>
      <c r="C140" s="275" t="s">
        <v>391</v>
      </c>
      <c r="D140" s="298">
        <v>12</v>
      </c>
      <c r="E140" s="297">
        <f t="shared" si="4"/>
        <v>36</v>
      </c>
      <c r="F140" s="298">
        <f t="shared" si="5"/>
        <v>36</v>
      </c>
      <c r="G140" s="263" t="s">
        <v>98</v>
      </c>
      <c r="H140" s="280"/>
    </row>
    <row r="141" spans="2:8" ht="29.25">
      <c r="B141" s="274" t="s">
        <v>392</v>
      </c>
      <c r="C141" s="275" t="s">
        <v>393</v>
      </c>
      <c r="D141" s="296" t="s">
        <v>98</v>
      </c>
      <c r="E141" s="297" t="str">
        <f t="shared" si="4"/>
        <v>--</v>
      </c>
      <c r="F141" s="298" t="str">
        <f t="shared" si="5"/>
        <v>--</v>
      </c>
      <c r="G141" s="263" t="s">
        <v>98</v>
      </c>
      <c r="H141" s="280"/>
    </row>
    <row r="142" spans="2:8">
      <c r="B142" s="274" t="s">
        <v>394</v>
      </c>
      <c r="C142" s="275" t="s">
        <v>395</v>
      </c>
      <c r="D142" s="296" t="s">
        <v>98</v>
      </c>
      <c r="E142" s="297" t="str">
        <f t="shared" si="4"/>
        <v>--</v>
      </c>
      <c r="F142" s="298" t="str">
        <f t="shared" si="5"/>
        <v>--</v>
      </c>
      <c r="G142" s="263">
        <v>5.3</v>
      </c>
      <c r="H142" s="280"/>
    </row>
    <row r="143" spans="2:8">
      <c r="B143" s="274" t="s">
        <v>396</v>
      </c>
      <c r="C143" s="275" t="s">
        <v>397</v>
      </c>
      <c r="D143" s="296" t="s">
        <v>98</v>
      </c>
      <c r="E143" s="297" t="str">
        <f t="shared" si="4"/>
        <v>--</v>
      </c>
      <c r="F143" s="298" t="str">
        <f t="shared" si="5"/>
        <v>--</v>
      </c>
      <c r="G143" s="263">
        <v>1.7</v>
      </c>
      <c r="H143" s="280"/>
    </row>
    <row r="144" spans="2:8">
      <c r="B144" s="274" t="s">
        <v>80</v>
      </c>
      <c r="C144" s="275" t="s">
        <v>398</v>
      </c>
      <c r="D144" s="296">
        <v>8000</v>
      </c>
      <c r="E144" s="297">
        <f t="shared" si="4"/>
        <v>24000</v>
      </c>
      <c r="F144" s="298">
        <f t="shared" si="5"/>
        <v>24000</v>
      </c>
      <c r="G144" s="263" t="s">
        <v>98</v>
      </c>
      <c r="H144" s="280"/>
    </row>
    <row r="145" spans="2:8">
      <c r="B145" s="274" t="s">
        <v>399</v>
      </c>
      <c r="C145" s="275" t="s">
        <v>400</v>
      </c>
      <c r="D145" s="296" t="s">
        <v>98</v>
      </c>
      <c r="E145" s="297" t="str">
        <f t="shared" si="4"/>
        <v>--</v>
      </c>
      <c r="F145" s="298" t="str">
        <f t="shared" si="5"/>
        <v>--</v>
      </c>
      <c r="G145" s="263" t="s">
        <v>98</v>
      </c>
      <c r="H145" s="280"/>
    </row>
    <row r="146" spans="2:8">
      <c r="B146" s="274" t="s">
        <v>27</v>
      </c>
      <c r="C146" s="275" t="s">
        <v>28</v>
      </c>
      <c r="D146" s="296">
        <v>200</v>
      </c>
      <c r="E146" s="297">
        <f t="shared" si="4"/>
        <v>600</v>
      </c>
      <c r="F146" s="298">
        <f t="shared" si="5"/>
        <v>600</v>
      </c>
      <c r="G146" s="279">
        <v>0.9</v>
      </c>
      <c r="H146" s="280"/>
    </row>
    <row r="147" spans="2:8">
      <c r="B147" s="274" t="s">
        <v>935</v>
      </c>
      <c r="C147" s="275" t="s">
        <v>401</v>
      </c>
      <c r="D147" s="300">
        <v>0.2</v>
      </c>
      <c r="E147" s="315">
        <f t="shared" si="4"/>
        <v>0.60000000000000009</v>
      </c>
      <c r="F147" s="302">
        <f t="shared" si="5"/>
        <v>0.6</v>
      </c>
      <c r="G147" s="263" t="s">
        <v>98</v>
      </c>
      <c r="H147" s="4" t="s">
        <v>1191</v>
      </c>
    </row>
    <row r="148" spans="2:8">
      <c r="B148" s="274" t="s">
        <v>946</v>
      </c>
      <c r="C148" s="275" t="s">
        <v>402</v>
      </c>
      <c r="D148" s="300">
        <v>0.2</v>
      </c>
      <c r="E148" s="315">
        <f t="shared" si="4"/>
        <v>0.60000000000000009</v>
      </c>
      <c r="F148" s="302">
        <f t="shared" si="5"/>
        <v>0.6</v>
      </c>
      <c r="G148" s="263" t="s">
        <v>98</v>
      </c>
      <c r="H148" s="280" t="s">
        <v>1192</v>
      </c>
    </row>
    <row r="149" spans="2:8">
      <c r="B149" s="274" t="s">
        <v>403</v>
      </c>
      <c r="C149" s="275" t="s">
        <v>404</v>
      </c>
      <c r="D149" s="296">
        <v>86</v>
      </c>
      <c r="E149" s="297">
        <f t="shared" si="4"/>
        <v>258</v>
      </c>
      <c r="F149" s="298">
        <f t="shared" si="5"/>
        <v>260</v>
      </c>
      <c r="G149" s="263" t="s">
        <v>98</v>
      </c>
      <c r="H149" s="280"/>
    </row>
    <row r="150" spans="2:8">
      <c r="B150" s="274" t="s">
        <v>405</v>
      </c>
      <c r="C150" s="275" t="s">
        <v>406</v>
      </c>
      <c r="D150" s="296" t="s">
        <v>98</v>
      </c>
      <c r="E150" s="297" t="str">
        <f t="shared" si="4"/>
        <v>--</v>
      </c>
      <c r="F150" s="298" t="str">
        <f t="shared" si="5"/>
        <v>--</v>
      </c>
      <c r="G150" s="316">
        <v>1.8</v>
      </c>
      <c r="H150" s="280"/>
    </row>
    <row r="151" spans="2:8">
      <c r="B151" s="274" t="s">
        <v>407</v>
      </c>
      <c r="C151" s="275" t="s">
        <v>408</v>
      </c>
      <c r="D151" s="296" t="s">
        <v>98</v>
      </c>
      <c r="E151" s="297" t="str">
        <f t="shared" si="4"/>
        <v>--</v>
      </c>
      <c r="F151" s="298" t="str">
        <f t="shared" si="5"/>
        <v>--</v>
      </c>
      <c r="G151" s="263">
        <v>2.6</v>
      </c>
      <c r="H151" s="280"/>
    </row>
    <row r="152" spans="2:8">
      <c r="B152" s="274" t="s">
        <v>409</v>
      </c>
      <c r="C152" s="275" t="s">
        <v>410</v>
      </c>
      <c r="D152" s="296" t="s">
        <v>98</v>
      </c>
      <c r="E152" s="297" t="str">
        <f t="shared" si="4"/>
        <v>--</v>
      </c>
      <c r="F152" s="298" t="str">
        <f t="shared" si="5"/>
        <v>--</v>
      </c>
      <c r="G152" s="263" t="s">
        <v>98</v>
      </c>
      <c r="H152" s="280"/>
    </row>
    <row r="153" spans="2:8">
      <c r="B153" s="274" t="s">
        <v>411</v>
      </c>
      <c r="C153" s="275" t="s">
        <v>412</v>
      </c>
      <c r="D153" s="296" t="s">
        <v>98</v>
      </c>
      <c r="E153" s="297" t="str">
        <f t="shared" si="4"/>
        <v>--</v>
      </c>
      <c r="F153" s="298" t="str">
        <f t="shared" si="5"/>
        <v>--</v>
      </c>
      <c r="G153" s="263" t="s">
        <v>98</v>
      </c>
      <c r="H153" s="280"/>
    </row>
    <row r="154" spans="2:8">
      <c r="B154" s="274" t="s">
        <v>413</v>
      </c>
      <c r="C154" s="275" t="s">
        <v>414</v>
      </c>
      <c r="D154" s="296" t="s">
        <v>98</v>
      </c>
      <c r="E154" s="297" t="str">
        <f t="shared" si="4"/>
        <v>--</v>
      </c>
      <c r="F154" s="298" t="str">
        <f t="shared" si="5"/>
        <v>--</v>
      </c>
      <c r="G154" s="263" t="s">
        <v>98</v>
      </c>
      <c r="H154" s="280"/>
    </row>
    <row r="155" spans="2:8">
      <c r="B155" s="274" t="s">
        <v>415</v>
      </c>
      <c r="C155" s="275" t="s">
        <v>416</v>
      </c>
      <c r="D155" s="296" t="s">
        <v>98</v>
      </c>
      <c r="E155" s="297" t="str">
        <f t="shared" si="4"/>
        <v>--</v>
      </c>
      <c r="F155" s="298" t="str">
        <f t="shared" si="5"/>
        <v>--</v>
      </c>
      <c r="G155" s="263" t="s">
        <v>98</v>
      </c>
      <c r="H155" s="280"/>
    </row>
    <row r="156" spans="2:8">
      <c r="B156" s="274" t="s">
        <v>417</v>
      </c>
      <c r="C156" s="275" t="s">
        <v>418</v>
      </c>
      <c r="D156" s="296" t="s">
        <v>98</v>
      </c>
      <c r="E156" s="297" t="str">
        <f t="shared" si="4"/>
        <v>--</v>
      </c>
      <c r="F156" s="298" t="str">
        <f t="shared" si="5"/>
        <v>--</v>
      </c>
      <c r="G156" s="263" t="s">
        <v>98</v>
      </c>
      <c r="H156" s="280"/>
    </row>
    <row r="157" spans="2:8">
      <c r="B157" s="274" t="s">
        <v>419</v>
      </c>
      <c r="C157" s="275" t="s">
        <v>420</v>
      </c>
      <c r="D157" s="296" t="s">
        <v>98</v>
      </c>
      <c r="E157" s="297" t="str">
        <f t="shared" si="4"/>
        <v>--</v>
      </c>
      <c r="F157" s="298" t="str">
        <f t="shared" si="5"/>
        <v>--</v>
      </c>
      <c r="G157" s="263" t="s">
        <v>98</v>
      </c>
      <c r="H157" s="280"/>
    </row>
    <row r="158" spans="2:8">
      <c r="B158" s="274" t="s">
        <v>421</v>
      </c>
      <c r="C158" s="275" t="s">
        <v>422</v>
      </c>
      <c r="D158" s="296" t="s">
        <v>98</v>
      </c>
      <c r="E158" s="297" t="str">
        <f t="shared" si="4"/>
        <v>--</v>
      </c>
      <c r="F158" s="298" t="str">
        <f t="shared" si="5"/>
        <v>--</v>
      </c>
      <c r="G158" s="263" t="s">
        <v>98</v>
      </c>
      <c r="H158" s="280"/>
    </row>
    <row r="159" spans="2:8">
      <c r="B159" s="274" t="s">
        <v>423</v>
      </c>
      <c r="C159" s="275" t="s">
        <v>424</v>
      </c>
      <c r="D159" s="296" t="s">
        <v>98</v>
      </c>
      <c r="E159" s="297" t="str">
        <f t="shared" si="4"/>
        <v>--</v>
      </c>
      <c r="F159" s="298" t="str">
        <f t="shared" si="5"/>
        <v>--</v>
      </c>
      <c r="G159" s="263" t="s">
        <v>98</v>
      </c>
      <c r="H159" s="280"/>
    </row>
    <row r="160" spans="2:8">
      <c r="B160" s="274" t="s">
        <v>425</v>
      </c>
      <c r="C160" s="275" t="s">
        <v>426</v>
      </c>
      <c r="D160" s="296" t="s">
        <v>98</v>
      </c>
      <c r="E160" s="297" t="str">
        <f t="shared" si="4"/>
        <v>--</v>
      </c>
      <c r="F160" s="298" t="str">
        <f t="shared" si="5"/>
        <v>--</v>
      </c>
      <c r="G160" s="263" t="s">
        <v>98</v>
      </c>
      <c r="H160" s="280"/>
    </row>
    <row r="161" spans="2:8">
      <c r="B161" s="274" t="s">
        <v>427</v>
      </c>
      <c r="C161" s="275" t="s">
        <v>428</v>
      </c>
      <c r="D161" s="296" t="s">
        <v>98</v>
      </c>
      <c r="E161" s="297" t="str">
        <f t="shared" si="4"/>
        <v>--</v>
      </c>
      <c r="F161" s="298" t="str">
        <f t="shared" si="5"/>
        <v>--</v>
      </c>
      <c r="G161" s="263" t="s">
        <v>98</v>
      </c>
      <c r="H161" s="280"/>
    </row>
    <row r="162" spans="2:8">
      <c r="B162" s="274" t="s">
        <v>429</v>
      </c>
      <c r="C162" s="275" t="s">
        <v>430</v>
      </c>
      <c r="D162" s="296">
        <v>120</v>
      </c>
      <c r="E162" s="297">
        <f t="shared" si="4"/>
        <v>360</v>
      </c>
      <c r="F162" s="298">
        <f t="shared" si="5"/>
        <v>360</v>
      </c>
      <c r="G162" s="263" t="s">
        <v>98</v>
      </c>
      <c r="H162" s="280"/>
    </row>
    <row r="163" spans="2:8">
      <c r="B163" s="274" t="s">
        <v>431</v>
      </c>
      <c r="C163" s="275" t="s">
        <v>432</v>
      </c>
      <c r="D163" s="303">
        <v>0.02</v>
      </c>
      <c r="E163" s="314">
        <f t="shared" si="4"/>
        <v>0.06</v>
      </c>
      <c r="F163" s="305">
        <f t="shared" si="5"/>
        <v>0.06</v>
      </c>
      <c r="G163" s="263" t="s">
        <v>98</v>
      </c>
      <c r="H163" s="280"/>
    </row>
    <row r="164" spans="2:8">
      <c r="B164" s="274" t="s">
        <v>433</v>
      </c>
      <c r="C164" s="275" t="s">
        <v>434</v>
      </c>
      <c r="D164" s="296" t="s">
        <v>98</v>
      </c>
      <c r="E164" s="297" t="str">
        <f t="shared" si="4"/>
        <v>--</v>
      </c>
      <c r="F164" s="298" t="str">
        <f t="shared" si="5"/>
        <v>--</v>
      </c>
      <c r="G164" s="263" t="s">
        <v>98</v>
      </c>
      <c r="H164" s="280"/>
    </row>
    <row r="165" spans="2:8">
      <c r="B165" s="274" t="s">
        <v>435</v>
      </c>
      <c r="C165" s="275" t="s">
        <v>436</v>
      </c>
      <c r="D165" s="296">
        <v>5800</v>
      </c>
      <c r="E165" s="297">
        <f t="shared" si="4"/>
        <v>17400</v>
      </c>
      <c r="F165" s="298">
        <f t="shared" si="5"/>
        <v>17000</v>
      </c>
      <c r="G165" s="263">
        <v>1.8</v>
      </c>
      <c r="H165" s="280"/>
    </row>
    <row r="166" spans="2:8">
      <c r="B166" s="274" t="s">
        <v>437</v>
      </c>
      <c r="C166" s="275" t="s">
        <v>438</v>
      </c>
      <c r="D166" s="296">
        <v>4</v>
      </c>
      <c r="E166" s="297">
        <f t="shared" si="4"/>
        <v>12</v>
      </c>
      <c r="F166" s="298">
        <f t="shared" si="5"/>
        <v>12</v>
      </c>
      <c r="G166" s="263" t="s">
        <v>98</v>
      </c>
      <c r="H166" s="280"/>
    </row>
    <row r="167" spans="2:8">
      <c r="B167" s="274" t="s">
        <v>439</v>
      </c>
      <c r="C167" s="275" t="s">
        <v>440</v>
      </c>
      <c r="D167" s="296" t="s">
        <v>98</v>
      </c>
      <c r="E167" s="297" t="str">
        <f t="shared" si="4"/>
        <v>--</v>
      </c>
      <c r="F167" s="298" t="str">
        <f t="shared" si="5"/>
        <v>--</v>
      </c>
      <c r="G167" s="263">
        <v>1.79</v>
      </c>
      <c r="H167" s="280"/>
    </row>
    <row r="168" spans="2:8">
      <c r="B168" s="274" t="s">
        <v>441</v>
      </c>
      <c r="C168" s="275" t="s">
        <v>442</v>
      </c>
      <c r="D168" s="296" t="s">
        <v>98</v>
      </c>
      <c r="E168" s="297" t="str">
        <f t="shared" si="4"/>
        <v>--</v>
      </c>
      <c r="F168" s="298" t="str">
        <f t="shared" si="5"/>
        <v>--</v>
      </c>
      <c r="G168" s="263" t="s">
        <v>98</v>
      </c>
      <c r="H168" s="280"/>
    </row>
    <row r="169" spans="2:8">
      <c r="B169" s="274" t="s">
        <v>443</v>
      </c>
      <c r="C169" s="275" t="s">
        <v>444</v>
      </c>
      <c r="D169" s="296">
        <v>20</v>
      </c>
      <c r="E169" s="297">
        <f t="shared" si="4"/>
        <v>60</v>
      </c>
      <c r="F169" s="298">
        <f t="shared" si="5"/>
        <v>60</v>
      </c>
      <c r="G169" s="263" t="s">
        <v>98</v>
      </c>
      <c r="H169" s="280"/>
    </row>
    <row r="170" spans="2:8">
      <c r="B170" s="274" t="s">
        <v>445</v>
      </c>
      <c r="C170" s="275" t="s">
        <v>446</v>
      </c>
      <c r="D170" s="296" t="s">
        <v>98</v>
      </c>
      <c r="E170" s="297" t="str">
        <f t="shared" si="4"/>
        <v>--</v>
      </c>
      <c r="F170" s="298" t="str">
        <f t="shared" si="5"/>
        <v>--</v>
      </c>
      <c r="G170" s="263" t="s">
        <v>98</v>
      </c>
      <c r="H170" s="280"/>
    </row>
    <row r="171" spans="2:8" ht="29.25">
      <c r="B171" s="274" t="s">
        <v>447</v>
      </c>
      <c r="C171" s="275" t="s">
        <v>448</v>
      </c>
      <c r="D171" s="298">
        <v>6</v>
      </c>
      <c r="E171" s="297">
        <f t="shared" si="4"/>
        <v>18</v>
      </c>
      <c r="F171" s="298">
        <f t="shared" si="5"/>
        <v>18</v>
      </c>
      <c r="G171" s="263" t="s">
        <v>98</v>
      </c>
      <c r="H171" s="280"/>
    </row>
    <row r="172" spans="2:8">
      <c r="B172" s="274" t="s">
        <v>449</v>
      </c>
      <c r="C172" s="275" t="s">
        <v>450</v>
      </c>
      <c r="D172" s="296" t="s">
        <v>98</v>
      </c>
      <c r="E172" s="297" t="str">
        <f t="shared" si="4"/>
        <v>--</v>
      </c>
      <c r="F172" s="298" t="str">
        <f t="shared" si="5"/>
        <v>--</v>
      </c>
      <c r="G172" s="263" t="s">
        <v>98</v>
      </c>
      <c r="H172" s="280"/>
    </row>
    <row r="173" spans="2:8" ht="29.25">
      <c r="B173" s="274" t="s">
        <v>451</v>
      </c>
      <c r="C173" s="275" t="s">
        <v>452</v>
      </c>
      <c r="D173" s="296" t="s">
        <v>98</v>
      </c>
      <c r="E173" s="297" t="str">
        <f t="shared" si="4"/>
        <v>--</v>
      </c>
      <c r="F173" s="298" t="str">
        <f t="shared" si="5"/>
        <v>--</v>
      </c>
      <c r="G173" s="263" t="s">
        <v>98</v>
      </c>
      <c r="H173" s="280"/>
    </row>
    <row r="174" spans="2:8" ht="29.25">
      <c r="B174" s="274" t="s">
        <v>453</v>
      </c>
      <c r="C174" s="275" t="s">
        <v>454</v>
      </c>
      <c r="D174" s="296" t="s">
        <v>98</v>
      </c>
      <c r="E174" s="297" t="str">
        <f t="shared" si="4"/>
        <v>--</v>
      </c>
      <c r="F174" s="298" t="str">
        <f t="shared" si="5"/>
        <v>--</v>
      </c>
      <c r="G174" s="263" t="s">
        <v>98</v>
      </c>
      <c r="H174" s="280"/>
    </row>
    <row r="175" spans="2:8" ht="29.25">
      <c r="B175" s="274" t="s">
        <v>455</v>
      </c>
      <c r="C175" s="275" t="s">
        <v>456</v>
      </c>
      <c r="D175" s="296" t="s">
        <v>98</v>
      </c>
      <c r="E175" s="297" t="str">
        <f t="shared" si="4"/>
        <v>--</v>
      </c>
      <c r="F175" s="298" t="str">
        <f t="shared" si="5"/>
        <v>--</v>
      </c>
      <c r="G175" s="263" t="s">
        <v>98</v>
      </c>
      <c r="H175" s="280"/>
    </row>
    <row r="176" spans="2:8" ht="29.25">
      <c r="B176" s="274" t="s">
        <v>457</v>
      </c>
      <c r="C176" s="275" t="s">
        <v>458</v>
      </c>
      <c r="D176" s="296" t="s">
        <v>98</v>
      </c>
      <c r="E176" s="297" t="str">
        <f t="shared" si="4"/>
        <v>--</v>
      </c>
      <c r="F176" s="298" t="str">
        <f t="shared" si="5"/>
        <v>--</v>
      </c>
      <c r="G176" s="263" t="s">
        <v>98</v>
      </c>
      <c r="H176" s="280"/>
    </row>
    <row r="177" spans="2:8" ht="29.25">
      <c r="B177" s="274" t="s">
        <v>459</v>
      </c>
      <c r="C177" s="275" t="s">
        <v>460</v>
      </c>
      <c r="D177" s="296" t="s">
        <v>98</v>
      </c>
      <c r="E177" s="297" t="str">
        <f t="shared" si="4"/>
        <v>--</v>
      </c>
      <c r="F177" s="298" t="str">
        <f t="shared" si="5"/>
        <v>--</v>
      </c>
      <c r="G177" s="263" t="s">
        <v>98</v>
      </c>
      <c r="H177" s="280"/>
    </row>
    <row r="178" spans="2:8" ht="29.25">
      <c r="B178" s="274" t="s">
        <v>461</v>
      </c>
      <c r="C178" s="275" t="s">
        <v>462</v>
      </c>
      <c r="D178" s="296" t="s">
        <v>98</v>
      </c>
      <c r="E178" s="297" t="str">
        <f t="shared" si="4"/>
        <v>--</v>
      </c>
      <c r="F178" s="298" t="str">
        <f t="shared" si="5"/>
        <v>--</v>
      </c>
      <c r="G178" s="263" t="s">
        <v>98</v>
      </c>
      <c r="H178" s="280"/>
    </row>
    <row r="179" spans="2:8" ht="29.25">
      <c r="B179" s="274" t="s">
        <v>463</v>
      </c>
      <c r="C179" s="275" t="s">
        <v>464</v>
      </c>
      <c r="D179" s="296" t="s">
        <v>98</v>
      </c>
      <c r="E179" s="297" t="str">
        <f t="shared" si="4"/>
        <v>--</v>
      </c>
      <c r="F179" s="298" t="str">
        <f t="shared" si="5"/>
        <v>--</v>
      </c>
      <c r="G179" s="263" t="s">
        <v>98</v>
      </c>
      <c r="H179" s="280"/>
    </row>
    <row r="180" spans="2:8" ht="29.25">
      <c r="B180" s="274" t="s">
        <v>465</v>
      </c>
      <c r="C180" s="275" t="s">
        <v>466</v>
      </c>
      <c r="D180" s="296" t="s">
        <v>98</v>
      </c>
      <c r="E180" s="297" t="str">
        <f t="shared" si="4"/>
        <v>--</v>
      </c>
      <c r="F180" s="298" t="str">
        <f t="shared" si="5"/>
        <v>--</v>
      </c>
      <c r="G180" s="263" t="s">
        <v>98</v>
      </c>
      <c r="H180" s="280"/>
    </row>
    <row r="181" spans="2:8" ht="29.25">
      <c r="B181" s="274" t="s">
        <v>467</v>
      </c>
      <c r="C181" s="275" t="s">
        <v>468</v>
      </c>
      <c r="D181" s="296" t="s">
        <v>98</v>
      </c>
      <c r="E181" s="297" t="str">
        <f t="shared" si="4"/>
        <v>--</v>
      </c>
      <c r="F181" s="298" t="str">
        <f t="shared" si="5"/>
        <v>--</v>
      </c>
      <c r="G181" s="263" t="s">
        <v>98</v>
      </c>
      <c r="H181" s="280"/>
    </row>
    <row r="182" spans="2:8" ht="29.25">
      <c r="B182" s="274" t="s">
        <v>469</v>
      </c>
      <c r="C182" s="275" t="s">
        <v>470</v>
      </c>
      <c r="D182" s="296" t="s">
        <v>98</v>
      </c>
      <c r="E182" s="297" t="str">
        <f t="shared" si="4"/>
        <v>--</v>
      </c>
      <c r="F182" s="298" t="str">
        <f t="shared" si="5"/>
        <v>--</v>
      </c>
      <c r="G182" s="263" t="s">
        <v>98</v>
      </c>
      <c r="H182" s="280"/>
    </row>
    <row r="183" spans="2:8" ht="29.25">
      <c r="B183" s="274" t="s">
        <v>471</v>
      </c>
      <c r="C183" s="275" t="s">
        <v>472</v>
      </c>
      <c r="D183" s="296" t="s">
        <v>98</v>
      </c>
      <c r="E183" s="297" t="str">
        <f t="shared" si="4"/>
        <v>--</v>
      </c>
      <c r="F183" s="298" t="str">
        <f t="shared" si="5"/>
        <v>--</v>
      </c>
      <c r="G183" s="263" t="s">
        <v>98</v>
      </c>
      <c r="H183" s="280"/>
    </row>
    <row r="184" spans="2:8" ht="29.25">
      <c r="B184" s="274" t="s">
        <v>473</v>
      </c>
      <c r="C184" s="275" t="s">
        <v>474</v>
      </c>
      <c r="D184" s="296" t="s">
        <v>98</v>
      </c>
      <c r="E184" s="297" t="str">
        <f t="shared" si="4"/>
        <v>--</v>
      </c>
      <c r="F184" s="298" t="str">
        <f t="shared" si="5"/>
        <v>--</v>
      </c>
      <c r="G184" s="263" t="s">
        <v>98</v>
      </c>
      <c r="H184" s="280"/>
    </row>
    <row r="185" spans="2:8" ht="29.25">
      <c r="B185" s="274" t="s">
        <v>475</v>
      </c>
      <c r="C185" s="275" t="s">
        <v>476</v>
      </c>
      <c r="D185" s="296" t="s">
        <v>98</v>
      </c>
      <c r="E185" s="297" t="str">
        <f t="shared" si="4"/>
        <v>--</v>
      </c>
      <c r="F185" s="298" t="str">
        <f t="shared" si="5"/>
        <v>--</v>
      </c>
      <c r="G185" s="263" t="s">
        <v>98</v>
      </c>
      <c r="H185" s="280"/>
    </row>
    <row r="186" spans="2:8" ht="43.5">
      <c r="B186" s="274" t="s">
        <v>477</v>
      </c>
      <c r="C186" s="275" t="s">
        <v>478</v>
      </c>
      <c r="D186" s="296" t="s">
        <v>98</v>
      </c>
      <c r="E186" s="297" t="str">
        <f t="shared" si="4"/>
        <v>--</v>
      </c>
      <c r="F186" s="298" t="str">
        <f t="shared" si="5"/>
        <v>--</v>
      </c>
      <c r="G186" s="263" t="s">
        <v>98</v>
      </c>
      <c r="H186" s="280"/>
    </row>
    <row r="187" spans="2:8" ht="29.25">
      <c r="B187" s="274" t="s">
        <v>479</v>
      </c>
      <c r="C187" s="275" t="s">
        <v>480</v>
      </c>
      <c r="D187" s="296" t="s">
        <v>98</v>
      </c>
      <c r="E187" s="297" t="str">
        <f t="shared" si="4"/>
        <v>--</v>
      </c>
      <c r="F187" s="298" t="str">
        <f t="shared" si="5"/>
        <v>--</v>
      </c>
      <c r="G187" s="263" t="s">
        <v>98</v>
      </c>
      <c r="H187" s="280"/>
    </row>
    <row r="188" spans="2:8" ht="29.25">
      <c r="B188" s="274" t="s">
        <v>481</v>
      </c>
      <c r="C188" s="275" t="s">
        <v>482</v>
      </c>
      <c r="D188" s="296" t="s">
        <v>98</v>
      </c>
      <c r="E188" s="297" t="str">
        <f t="shared" si="4"/>
        <v>--</v>
      </c>
      <c r="F188" s="298" t="str">
        <f t="shared" si="5"/>
        <v>--</v>
      </c>
      <c r="G188" s="263" t="s">
        <v>98</v>
      </c>
      <c r="H188" s="280"/>
    </row>
    <row r="189" spans="2:8" ht="29.25">
      <c r="B189" s="274" t="s">
        <v>483</v>
      </c>
      <c r="C189" s="275" t="s">
        <v>484</v>
      </c>
      <c r="D189" s="296" t="s">
        <v>98</v>
      </c>
      <c r="E189" s="297" t="str">
        <f t="shared" si="4"/>
        <v>--</v>
      </c>
      <c r="F189" s="298" t="str">
        <f t="shared" si="5"/>
        <v>--</v>
      </c>
      <c r="G189" s="263" t="s">
        <v>98</v>
      </c>
      <c r="H189" s="280"/>
    </row>
    <row r="190" spans="2:8" ht="29.25">
      <c r="B190" s="274" t="s">
        <v>485</v>
      </c>
      <c r="C190" s="275" t="s">
        <v>486</v>
      </c>
      <c r="D190" s="296" t="s">
        <v>98</v>
      </c>
      <c r="E190" s="297" t="str">
        <f t="shared" si="4"/>
        <v>--</v>
      </c>
      <c r="F190" s="298" t="str">
        <f t="shared" si="5"/>
        <v>--</v>
      </c>
      <c r="G190" s="263" t="s">
        <v>98</v>
      </c>
      <c r="H190" s="280"/>
    </row>
    <row r="191" spans="2:8" ht="29.25">
      <c r="B191" s="274" t="s">
        <v>487</v>
      </c>
      <c r="C191" s="275" t="s">
        <v>488</v>
      </c>
      <c r="D191" s="296" t="s">
        <v>98</v>
      </c>
      <c r="E191" s="297" t="str">
        <f t="shared" si="4"/>
        <v>--</v>
      </c>
      <c r="F191" s="298" t="str">
        <f t="shared" si="5"/>
        <v>--</v>
      </c>
      <c r="G191" s="263" t="s">
        <v>98</v>
      </c>
      <c r="H191" s="280"/>
    </row>
    <row r="192" spans="2:8" ht="16.5" customHeight="1">
      <c r="B192" s="274" t="s">
        <v>489</v>
      </c>
      <c r="C192" s="275" t="s">
        <v>490</v>
      </c>
      <c r="D192" s="296" t="s">
        <v>98</v>
      </c>
      <c r="E192" s="297" t="str">
        <f t="shared" si="4"/>
        <v>--</v>
      </c>
      <c r="F192" s="298" t="str">
        <f t="shared" si="5"/>
        <v>--</v>
      </c>
      <c r="G192" s="263" t="s">
        <v>98</v>
      </c>
      <c r="H192" s="280"/>
    </row>
    <row r="193" spans="2:8" ht="29.25">
      <c r="B193" s="274" t="s">
        <v>491</v>
      </c>
      <c r="C193" s="275" t="s">
        <v>492</v>
      </c>
      <c r="D193" s="296" t="s">
        <v>98</v>
      </c>
      <c r="E193" s="297" t="str">
        <f t="shared" si="4"/>
        <v>--</v>
      </c>
      <c r="F193" s="298" t="str">
        <f t="shared" si="5"/>
        <v>--</v>
      </c>
      <c r="G193" s="263" t="s">
        <v>98</v>
      </c>
      <c r="H193" s="280"/>
    </row>
    <row r="194" spans="2:8" ht="29.25">
      <c r="B194" s="274" t="s">
        <v>493</v>
      </c>
      <c r="C194" s="275" t="s">
        <v>494</v>
      </c>
      <c r="D194" s="296" t="s">
        <v>98</v>
      </c>
      <c r="E194" s="297" t="str">
        <f t="shared" si="4"/>
        <v>--</v>
      </c>
      <c r="F194" s="298" t="str">
        <f t="shared" si="5"/>
        <v>--</v>
      </c>
      <c r="G194" s="263" t="s">
        <v>98</v>
      </c>
      <c r="H194" s="280"/>
    </row>
    <row r="195" spans="2:8" ht="43.5">
      <c r="B195" s="274" t="s">
        <v>495</v>
      </c>
      <c r="C195" s="275" t="s">
        <v>496</v>
      </c>
      <c r="D195" s="296" t="s">
        <v>98</v>
      </c>
      <c r="E195" s="297" t="str">
        <f t="shared" si="4"/>
        <v>--</v>
      </c>
      <c r="F195" s="298" t="str">
        <f t="shared" si="5"/>
        <v>--</v>
      </c>
      <c r="G195" s="263" t="s">
        <v>98</v>
      </c>
      <c r="H195" s="280"/>
    </row>
    <row r="196" spans="2:8" ht="43.5">
      <c r="B196" s="274" t="s">
        <v>497</v>
      </c>
      <c r="C196" s="275" t="s">
        <v>498</v>
      </c>
      <c r="D196" s="296" t="s">
        <v>98</v>
      </c>
      <c r="E196" s="297" t="str">
        <f t="shared" si="4"/>
        <v>--</v>
      </c>
      <c r="F196" s="298" t="str">
        <f t="shared" si="5"/>
        <v>--</v>
      </c>
      <c r="G196" s="263" t="s">
        <v>98</v>
      </c>
      <c r="H196" s="280"/>
    </row>
    <row r="197" spans="2:8" ht="29.25">
      <c r="B197" s="274" t="s">
        <v>499</v>
      </c>
      <c r="C197" s="275" t="s">
        <v>500</v>
      </c>
      <c r="D197" s="296" t="s">
        <v>98</v>
      </c>
      <c r="E197" s="297" t="str">
        <f t="shared" ref="E197:E260" si="6">IF(D197="--", "--", 3*D197)</f>
        <v>--</v>
      </c>
      <c r="F197" s="298" t="str">
        <f t="shared" si="5"/>
        <v>--</v>
      </c>
      <c r="G197" s="263" t="s">
        <v>98</v>
      </c>
      <c r="H197" s="280"/>
    </row>
    <row r="198" spans="2:8" ht="29.25">
      <c r="B198" s="274" t="s">
        <v>501</v>
      </c>
      <c r="C198" s="275" t="s">
        <v>502</v>
      </c>
      <c r="D198" s="296" t="s">
        <v>98</v>
      </c>
      <c r="E198" s="297" t="str">
        <f t="shared" si="6"/>
        <v>--</v>
      </c>
      <c r="F198" s="298" t="str">
        <f t="shared" si="5"/>
        <v>--</v>
      </c>
      <c r="G198" s="263" t="s">
        <v>98</v>
      </c>
      <c r="H198" s="280"/>
    </row>
    <row r="199" spans="2:8" ht="29.25">
      <c r="B199" s="274" t="s">
        <v>503</v>
      </c>
      <c r="C199" s="275" t="s">
        <v>504</v>
      </c>
      <c r="D199" s="296" t="s">
        <v>98</v>
      </c>
      <c r="E199" s="297" t="str">
        <f t="shared" si="6"/>
        <v>--</v>
      </c>
      <c r="F199" s="298" t="str">
        <f t="shared" ref="F199:F262" si="7">IF(ISNUMBER(E199)=TRUE,ROUND(E199,2-(1+INT(LOG10(E199)))), E199)</f>
        <v>--</v>
      </c>
      <c r="G199" s="263" t="s">
        <v>98</v>
      </c>
      <c r="H199" s="280"/>
    </row>
    <row r="200" spans="2:8" ht="43.5">
      <c r="B200" s="281" t="s">
        <v>505</v>
      </c>
      <c r="C200" s="275" t="s">
        <v>506</v>
      </c>
      <c r="D200" s="296" t="s">
        <v>98</v>
      </c>
      <c r="E200" s="297" t="str">
        <f t="shared" si="6"/>
        <v>--</v>
      </c>
      <c r="F200" s="298" t="str">
        <f t="shared" si="7"/>
        <v>--</v>
      </c>
      <c r="G200" s="263" t="s">
        <v>98</v>
      </c>
      <c r="H200" s="280"/>
    </row>
    <row r="201" spans="2:8" ht="43.5">
      <c r="B201" s="274" t="s">
        <v>507</v>
      </c>
      <c r="C201" s="275" t="s">
        <v>508</v>
      </c>
      <c r="D201" s="296" t="s">
        <v>98</v>
      </c>
      <c r="E201" s="297" t="str">
        <f t="shared" si="6"/>
        <v>--</v>
      </c>
      <c r="F201" s="298" t="str">
        <f t="shared" si="7"/>
        <v>--</v>
      </c>
      <c r="G201" s="263" t="s">
        <v>98</v>
      </c>
      <c r="H201" s="280"/>
    </row>
    <row r="202" spans="2:8" ht="43.5">
      <c r="B202" s="274" t="s">
        <v>509</v>
      </c>
      <c r="C202" s="275" t="s">
        <v>510</v>
      </c>
      <c r="D202" s="296" t="s">
        <v>98</v>
      </c>
      <c r="E202" s="297" t="str">
        <f t="shared" si="6"/>
        <v>--</v>
      </c>
      <c r="F202" s="298" t="str">
        <f t="shared" si="7"/>
        <v>--</v>
      </c>
      <c r="G202" s="263" t="s">
        <v>98</v>
      </c>
      <c r="H202" s="280"/>
    </row>
    <row r="203" spans="2:8">
      <c r="B203" s="274" t="s">
        <v>511</v>
      </c>
      <c r="C203" s="275" t="s">
        <v>512</v>
      </c>
      <c r="D203" s="296" t="s">
        <v>98</v>
      </c>
      <c r="E203" s="297" t="str">
        <f t="shared" si="6"/>
        <v>--</v>
      </c>
      <c r="F203" s="298" t="str">
        <f t="shared" si="7"/>
        <v>--</v>
      </c>
      <c r="G203" s="263" t="s">
        <v>98</v>
      </c>
      <c r="H203" s="280"/>
    </row>
    <row r="204" spans="2:8" ht="29.25">
      <c r="B204" s="282">
        <v>401</v>
      </c>
      <c r="C204" s="275" t="s">
        <v>39</v>
      </c>
      <c r="D204" s="296" t="s">
        <v>98</v>
      </c>
      <c r="E204" s="297" t="str">
        <f t="shared" si="6"/>
        <v>--</v>
      </c>
      <c r="F204" s="298" t="str">
        <f t="shared" si="7"/>
        <v>--</v>
      </c>
      <c r="G204" s="263" t="s">
        <v>98</v>
      </c>
      <c r="H204" s="280"/>
    </row>
    <row r="205" spans="2:8">
      <c r="B205" s="274" t="s">
        <v>40</v>
      </c>
      <c r="C205" s="275" t="s">
        <v>41</v>
      </c>
      <c r="D205" s="296" t="s">
        <v>98</v>
      </c>
      <c r="E205" s="297" t="str">
        <f t="shared" si="6"/>
        <v>--</v>
      </c>
      <c r="F205" s="298" t="str">
        <f t="shared" si="7"/>
        <v>--</v>
      </c>
      <c r="G205" s="263" t="s">
        <v>98</v>
      </c>
      <c r="H205" s="280"/>
    </row>
    <row r="206" spans="2:8">
      <c r="B206" s="274" t="s">
        <v>42</v>
      </c>
      <c r="C206" s="275" t="s">
        <v>43</v>
      </c>
      <c r="D206" s="296" t="s">
        <v>98</v>
      </c>
      <c r="E206" s="297" t="str">
        <f t="shared" si="6"/>
        <v>--</v>
      </c>
      <c r="F206" s="298" t="str">
        <f t="shared" si="7"/>
        <v>--</v>
      </c>
      <c r="G206" s="263" t="s">
        <v>98</v>
      </c>
      <c r="H206" s="280"/>
    </row>
    <row r="207" spans="2:8">
      <c r="B207" s="274" t="s">
        <v>44</v>
      </c>
      <c r="C207" s="275" t="s">
        <v>45</v>
      </c>
      <c r="D207" s="311">
        <v>2E-3</v>
      </c>
      <c r="E207" s="317">
        <f t="shared" si="6"/>
        <v>6.0000000000000001E-3</v>
      </c>
      <c r="F207" s="313">
        <f t="shared" si="7"/>
        <v>6.0000000000000001E-3</v>
      </c>
      <c r="G207" s="263" t="s">
        <v>98</v>
      </c>
      <c r="H207" s="280"/>
    </row>
    <row r="208" spans="2:8">
      <c r="B208" s="274" t="s">
        <v>46</v>
      </c>
      <c r="C208" s="275" t="s">
        <v>47</v>
      </c>
      <c r="D208" s="296" t="s">
        <v>98</v>
      </c>
      <c r="E208" s="297" t="str">
        <f t="shared" si="6"/>
        <v>--</v>
      </c>
      <c r="F208" s="298" t="str">
        <f t="shared" si="7"/>
        <v>--</v>
      </c>
      <c r="G208" s="263" t="s">
        <v>98</v>
      </c>
      <c r="H208" s="280"/>
    </row>
    <row r="209" spans="2:8">
      <c r="B209" s="274" t="s">
        <v>48</v>
      </c>
      <c r="C209" s="275" t="s">
        <v>49</v>
      </c>
      <c r="D209" s="296" t="s">
        <v>98</v>
      </c>
      <c r="E209" s="297" t="str">
        <f t="shared" si="6"/>
        <v>--</v>
      </c>
      <c r="F209" s="298" t="str">
        <f t="shared" si="7"/>
        <v>--</v>
      </c>
      <c r="G209" s="263" t="s">
        <v>98</v>
      </c>
      <c r="H209" s="280"/>
    </row>
    <row r="210" spans="2:8">
      <c r="B210" s="274" t="s">
        <v>50</v>
      </c>
      <c r="C210" s="275" t="s">
        <v>51</v>
      </c>
      <c r="D210" s="296" t="s">
        <v>98</v>
      </c>
      <c r="E210" s="297" t="str">
        <f t="shared" si="6"/>
        <v>--</v>
      </c>
      <c r="F210" s="298" t="str">
        <f t="shared" si="7"/>
        <v>--</v>
      </c>
      <c r="G210" s="263" t="s">
        <v>98</v>
      </c>
      <c r="H210" s="280"/>
    </row>
    <row r="211" spans="2:8">
      <c r="B211" s="274" t="s">
        <v>52</v>
      </c>
      <c r="C211" s="275" t="s">
        <v>53</v>
      </c>
      <c r="D211" s="296" t="s">
        <v>98</v>
      </c>
      <c r="E211" s="297" t="str">
        <f t="shared" si="6"/>
        <v>--</v>
      </c>
      <c r="F211" s="298" t="str">
        <f t="shared" si="7"/>
        <v>--</v>
      </c>
      <c r="G211" s="263" t="s">
        <v>98</v>
      </c>
      <c r="H211" s="280"/>
    </row>
    <row r="212" spans="2:8">
      <c r="B212" s="274" t="s">
        <v>54</v>
      </c>
      <c r="C212" s="275" t="s">
        <v>55</v>
      </c>
      <c r="D212" s="296" t="s">
        <v>98</v>
      </c>
      <c r="E212" s="297" t="str">
        <f t="shared" si="6"/>
        <v>--</v>
      </c>
      <c r="F212" s="298" t="str">
        <f t="shared" si="7"/>
        <v>--</v>
      </c>
      <c r="G212" s="263" t="s">
        <v>98</v>
      </c>
      <c r="H212" s="280"/>
    </row>
    <row r="213" spans="2:8">
      <c r="B213" s="274" t="s">
        <v>56</v>
      </c>
      <c r="C213" s="275" t="s">
        <v>57</v>
      </c>
      <c r="D213" s="296" t="s">
        <v>98</v>
      </c>
      <c r="E213" s="297" t="str">
        <f t="shared" si="6"/>
        <v>--</v>
      </c>
      <c r="F213" s="298" t="str">
        <f t="shared" si="7"/>
        <v>--</v>
      </c>
      <c r="G213" s="263" t="s">
        <v>98</v>
      </c>
      <c r="H213" s="280"/>
    </row>
    <row r="214" spans="2:8">
      <c r="B214" s="274" t="s">
        <v>58</v>
      </c>
      <c r="C214" s="275" t="s">
        <v>59</v>
      </c>
      <c r="D214" s="296" t="s">
        <v>98</v>
      </c>
      <c r="E214" s="297" t="str">
        <f t="shared" si="6"/>
        <v>--</v>
      </c>
      <c r="F214" s="298" t="str">
        <f t="shared" si="7"/>
        <v>--</v>
      </c>
      <c r="G214" s="263" t="s">
        <v>98</v>
      </c>
      <c r="H214" s="280"/>
    </row>
    <row r="215" spans="2:8">
      <c r="B215" s="274" t="s">
        <v>60</v>
      </c>
      <c r="C215" s="275" t="s">
        <v>61</v>
      </c>
      <c r="D215" s="296" t="s">
        <v>98</v>
      </c>
      <c r="E215" s="297" t="str">
        <f t="shared" si="6"/>
        <v>--</v>
      </c>
      <c r="F215" s="298" t="str">
        <f t="shared" si="7"/>
        <v>--</v>
      </c>
      <c r="G215" s="263" t="s">
        <v>98</v>
      </c>
      <c r="H215" s="280"/>
    </row>
    <row r="216" spans="2:8">
      <c r="B216" s="274" t="s">
        <v>62</v>
      </c>
      <c r="C216" s="275" t="s">
        <v>63</v>
      </c>
      <c r="D216" s="296" t="s">
        <v>98</v>
      </c>
      <c r="E216" s="297" t="str">
        <f t="shared" si="6"/>
        <v>--</v>
      </c>
      <c r="F216" s="298" t="str">
        <f t="shared" si="7"/>
        <v>--</v>
      </c>
      <c r="G216" s="263" t="s">
        <v>98</v>
      </c>
      <c r="H216" s="280"/>
    </row>
    <row r="217" spans="2:8">
      <c r="B217" s="274" t="s">
        <v>64</v>
      </c>
      <c r="C217" s="275" t="s">
        <v>65</v>
      </c>
      <c r="D217" s="296" t="s">
        <v>98</v>
      </c>
      <c r="E217" s="297" t="str">
        <f t="shared" si="6"/>
        <v>--</v>
      </c>
      <c r="F217" s="298" t="str">
        <f t="shared" si="7"/>
        <v>--</v>
      </c>
      <c r="G217" s="263" t="s">
        <v>98</v>
      </c>
      <c r="H217" s="280"/>
    </row>
    <row r="218" spans="2:8">
      <c r="B218" s="274" t="s">
        <v>66</v>
      </c>
      <c r="C218" s="275" t="s">
        <v>67</v>
      </c>
      <c r="D218" s="296" t="s">
        <v>98</v>
      </c>
      <c r="E218" s="297" t="str">
        <f t="shared" si="6"/>
        <v>--</v>
      </c>
      <c r="F218" s="298" t="str">
        <f t="shared" si="7"/>
        <v>--</v>
      </c>
      <c r="G218" s="263" t="s">
        <v>98</v>
      </c>
      <c r="H218" s="280"/>
    </row>
    <row r="219" spans="2:8">
      <c r="B219" s="274" t="s">
        <v>68</v>
      </c>
      <c r="C219" s="275" t="s">
        <v>69</v>
      </c>
      <c r="D219" s="296" t="s">
        <v>98</v>
      </c>
      <c r="E219" s="297" t="str">
        <f t="shared" si="6"/>
        <v>--</v>
      </c>
      <c r="F219" s="298" t="str">
        <f t="shared" si="7"/>
        <v>--</v>
      </c>
      <c r="G219" s="263" t="s">
        <v>98</v>
      </c>
      <c r="H219" s="280"/>
    </row>
    <row r="220" spans="2:8">
      <c r="B220" s="274" t="s">
        <v>70</v>
      </c>
      <c r="C220" s="275" t="s">
        <v>71</v>
      </c>
      <c r="D220" s="296" t="s">
        <v>98</v>
      </c>
      <c r="E220" s="297" t="str">
        <f t="shared" si="6"/>
        <v>--</v>
      </c>
      <c r="F220" s="298" t="str">
        <f t="shared" si="7"/>
        <v>--</v>
      </c>
      <c r="G220" s="263" t="s">
        <v>98</v>
      </c>
      <c r="H220" s="280"/>
    </row>
    <row r="221" spans="2:8">
      <c r="B221" s="274" t="s">
        <v>72</v>
      </c>
      <c r="C221" s="275" t="s">
        <v>73</v>
      </c>
      <c r="D221" s="296" t="s">
        <v>98</v>
      </c>
      <c r="E221" s="297" t="str">
        <f t="shared" si="6"/>
        <v>--</v>
      </c>
      <c r="F221" s="298" t="str">
        <f t="shared" si="7"/>
        <v>--</v>
      </c>
      <c r="G221" s="263" t="s">
        <v>98</v>
      </c>
      <c r="H221" s="280"/>
    </row>
    <row r="222" spans="2:8">
      <c r="B222" s="274" t="s">
        <v>74</v>
      </c>
      <c r="C222" s="275" t="s">
        <v>75</v>
      </c>
      <c r="D222" s="296" t="s">
        <v>98</v>
      </c>
      <c r="E222" s="297" t="str">
        <f t="shared" si="6"/>
        <v>--</v>
      </c>
      <c r="F222" s="298" t="str">
        <f t="shared" si="7"/>
        <v>--</v>
      </c>
      <c r="G222" s="263" t="s">
        <v>98</v>
      </c>
      <c r="H222" s="280"/>
    </row>
    <row r="223" spans="2:8">
      <c r="B223" s="274" t="s">
        <v>76</v>
      </c>
      <c r="C223" s="275" t="s">
        <v>77</v>
      </c>
      <c r="D223" s="296" t="s">
        <v>98</v>
      </c>
      <c r="E223" s="297" t="str">
        <f t="shared" si="6"/>
        <v>--</v>
      </c>
      <c r="F223" s="298" t="str">
        <f t="shared" si="7"/>
        <v>--</v>
      </c>
      <c r="G223" s="263" t="s">
        <v>98</v>
      </c>
      <c r="H223" s="280"/>
    </row>
    <row r="224" spans="2:8">
      <c r="B224" s="274" t="s">
        <v>513</v>
      </c>
      <c r="C224" s="275" t="s">
        <v>514</v>
      </c>
      <c r="D224" s="296" t="s">
        <v>98</v>
      </c>
      <c r="E224" s="297" t="str">
        <f t="shared" si="6"/>
        <v>--</v>
      </c>
      <c r="F224" s="298" t="str">
        <f t="shared" si="7"/>
        <v>--</v>
      </c>
      <c r="G224" s="263" t="s">
        <v>98</v>
      </c>
      <c r="H224" s="280"/>
    </row>
    <row r="225" spans="2:8">
      <c r="B225" s="274" t="s">
        <v>515</v>
      </c>
      <c r="C225" s="275" t="s">
        <v>516</v>
      </c>
      <c r="D225" s="296" t="s">
        <v>98</v>
      </c>
      <c r="E225" s="297" t="str">
        <f t="shared" si="6"/>
        <v>--</v>
      </c>
      <c r="F225" s="298" t="str">
        <f t="shared" si="7"/>
        <v>--</v>
      </c>
      <c r="G225" s="263" t="s">
        <v>98</v>
      </c>
      <c r="H225" s="280"/>
    </row>
    <row r="226" spans="2:8">
      <c r="B226" s="274" t="s">
        <v>517</v>
      </c>
      <c r="C226" s="275" t="s">
        <v>518</v>
      </c>
      <c r="D226" s="296" t="s">
        <v>98</v>
      </c>
      <c r="E226" s="297" t="str">
        <f t="shared" si="6"/>
        <v>--</v>
      </c>
      <c r="F226" s="298" t="str">
        <f t="shared" si="7"/>
        <v>--</v>
      </c>
      <c r="G226" s="263" t="s">
        <v>98</v>
      </c>
      <c r="H226" s="280"/>
    </row>
    <row r="227" spans="2:8">
      <c r="B227" s="274" t="s">
        <v>519</v>
      </c>
      <c r="C227" s="275" t="s">
        <v>520</v>
      </c>
      <c r="D227" s="296" t="s">
        <v>98</v>
      </c>
      <c r="E227" s="297" t="str">
        <f t="shared" si="6"/>
        <v>--</v>
      </c>
      <c r="F227" s="298" t="str">
        <f t="shared" si="7"/>
        <v>--</v>
      </c>
      <c r="G227" s="263" t="s">
        <v>98</v>
      </c>
      <c r="H227" s="280"/>
    </row>
    <row r="228" spans="2:8">
      <c r="B228" s="274" t="s">
        <v>521</v>
      </c>
      <c r="C228" s="275" t="s">
        <v>522</v>
      </c>
      <c r="D228" s="296">
        <v>20</v>
      </c>
      <c r="E228" s="297">
        <f t="shared" si="6"/>
        <v>60</v>
      </c>
      <c r="F228" s="298">
        <f t="shared" si="7"/>
        <v>60</v>
      </c>
      <c r="G228" s="263" t="s">
        <v>98</v>
      </c>
      <c r="H228" s="280"/>
    </row>
    <row r="229" spans="2:8" ht="29.25">
      <c r="B229" s="274" t="s">
        <v>523</v>
      </c>
      <c r="C229" s="275" t="s">
        <v>524</v>
      </c>
      <c r="D229" s="296" t="s">
        <v>98</v>
      </c>
      <c r="E229" s="297" t="str">
        <f t="shared" si="6"/>
        <v>--</v>
      </c>
      <c r="F229" s="298" t="str">
        <f t="shared" si="7"/>
        <v>--</v>
      </c>
      <c r="G229" s="263" t="s">
        <v>98</v>
      </c>
      <c r="H229" s="280"/>
    </row>
    <row r="230" spans="2:8">
      <c r="B230" s="274" t="s">
        <v>525</v>
      </c>
      <c r="C230" s="275" t="s">
        <v>526</v>
      </c>
      <c r="D230" s="296">
        <v>3100</v>
      </c>
      <c r="E230" s="297">
        <f t="shared" si="6"/>
        <v>9300</v>
      </c>
      <c r="F230" s="298">
        <f t="shared" si="7"/>
        <v>9300</v>
      </c>
      <c r="G230" s="279">
        <v>2.2999999999999998</v>
      </c>
      <c r="H230" s="280"/>
    </row>
    <row r="231" spans="2:8">
      <c r="B231" s="274" t="s">
        <v>527</v>
      </c>
      <c r="C231" s="275" t="s">
        <v>528</v>
      </c>
      <c r="D231" s="296" t="s">
        <v>98</v>
      </c>
      <c r="E231" s="297" t="str">
        <f t="shared" si="6"/>
        <v>--</v>
      </c>
      <c r="F231" s="298" t="str">
        <f t="shared" si="7"/>
        <v>--</v>
      </c>
      <c r="G231" s="263" t="s">
        <v>98</v>
      </c>
      <c r="H231" s="280"/>
    </row>
    <row r="232" spans="2:8">
      <c r="B232" s="274" t="s">
        <v>529</v>
      </c>
      <c r="C232" s="275" t="s">
        <v>530</v>
      </c>
      <c r="D232" s="296">
        <v>5</v>
      </c>
      <c r="E232" s="297">
        <f t="shared" si="6"/>
        <v>15</v>
      </c>
      <c r="F232" s="298">
        <f t="shared" si="7"/>
        <v>15</v>
      </c>
      <c r="G232" s="263" t="s">
        <v>98</v>
      </c>
      <c r="H232" s="280"/>
    </row>
    <row r="233" spans="2:8">
      <c r="B233" s="274" t="s">
        <v>531</v>
      </c>
      <c r="C233" s="275" t="s">
        <v>532</v>
      </c>
      <c r="D233" s="296">
        <v>2</v>
      </c>
      <c r="E233" s="297">
        <f t="shared" si="6"/>
        <v>6</v>
      </c>
      <c r="F233" s="298">
        <f t="shared" si="7"/>
        <v>6</v>
      </c>
      <c r="G233" s="263" t="s">
        <v>98</v>
      </c>
      <c r="H233" s="280"/>
    </row>
    <row r="234" spans="2:8">
      <c r="B234" s="274" t="s">
        <v>533</v>
      </c>
      <c r="C234" s="275" t="s">
        <v>534</v>
      </c>
      <c r="D234" s="296" t="s">
        <v>98</v>
      </c>
      <c r="E234" s="297" t="str">
        <f t="shared" si="6"/>
        <v>--</v>
      </c>
      <c r="F234" s="298" t="str">
        <f t="shared" si="7"/>
        <v>--</v>
      </c>
      <c r="G234" s="263" t="s">
        <v>98</v>
      </c>
      <c r="H234" s="280"/>
    </row>
    <row r="235" spans="2:8">
      <c r="B235" s="274" t="s">
        <v>535</v>
      </c>
      <c r="C235" s="275" t="s">
        <v>536</v>
      </c>
      <c r="D235" s="296">
        <v>8</v>
      </c>
      <c r="E235" s="297">
        <f t="shared" si="6"/>
        <v>24</v>
      </c>
      <c r="F235" s="298">
        <f t="shared" si="7"/>
        <v>24</v>
      </c>
      <c r="G235" s="263" t="s">
        <v>98</v>
      </c>
      <c r="H235" s="280"/>
    </row>
    <row r="236" spans="2:8">
      <c r="B236" s="274" t="s">
        <v>537</v>
      </c>
      <c r="C236" s="275" t="s">
        <v>538</v>
      </c>
      <c r="D236" s="296">
        <v>21000</v>
      </c>
      <c r="E236" s="297">
        <f t="shared" si="6"/>
        <v>63000</v>
      </c>
      <c r="F236" s="298">
        <f t="shared" si="7"/>
        <v>63000</v>
      </c>
      <c r="G236" s="279">
        <v>0.9</v>
      </c>
      <c r="H236" s="280"/>
    </row>
    <row r="237" spans="2:8">
      <c r="B237" s="274" t="s">
        <v>539</v>
      </c>
      <c r="C237" s="275" t="s">
        <v>540</v>
      </c>
      <c r="D237" s="296">
        <v>120</v>
      </c>
      <c r="E237" s="297">
        <f t="shared" si="6"/>
        <v>360</v>
      </c>
      <c r="F237" s="298">
        <f t="shared" si="7"/>
        <v>360</v>
      </c>
      <c r="G237" s="263" t="s">
        <v>98</v>
      </c>
      <c r="H237" s="280"/>
    </row>
    <row r="238" spans="2:8">
      <c r="B238" s="274" t="s">
        <v>541</v>
      </c>
      <c r="C238" s="275" t="s">
        <v>542</v>
      </c>
      <c r="D238" s="300">
        <v>0.7</v>
      </c>
      <c r="E238" s="315">
        <f t="shared" si="6"/>
        <v>2.0999999999999996</v>
      </c>
      <c r="F238" s="302">
        <f t="shared" si="7"/>
        <v>2.1</v>
      </c>
      <c r="G238" s="263" t="s">
        <v>98</v>
      </c>
      <c r="H238" s="280"/>
    </row>
    <row r="239" spans="2:8">
      <c r="B239" s="318" t="s">
        <v>608</v>
      </c>
      <c r="C239" s="275" t="s">
        <v>543</v>
      </c>
      <c r="D239" s="296">
        <v>120</v>
      </c>
      <c r="E239" s="297">
        <f t="shared" si="6"/>
        <v>360</v>
      </c>
      <c r="F239" s="298">
        <f t="shared" si="7"/>
        <v>360</v>
      </c>
      <c r="G239" s="263" t="s">
        <v>98</v>
      </c>
      <c r="H239" s="280" t="s">
        <v>1193</v>
      </c>
    </row>
    <row r="240" spans="2:8">
      <c r="B240" s="274" t="s">
        <v>544</v>
      </c>
      <c r="C240" s="275" t="s">
        <v>545</v>
      </c>
      <c r="D240" s="296" t="s">
        <v>98</v>
      </c>
      <c r="E240" s="297" t="str">
        <f t="shared" si="6"/>
        <v>--</v>
      </c>
      <c r="F240" s="298" t="str">
        <f t="shared" si="7"/>
        <v>--</v>
      </c>
      <c r="G240" s="263" t="s">
        <v>98</v>
      </c>
      <c r="H240" s="280"/>
    </row>
    <row r="241" spans="2:8">
      <c r="B241" s="274" t="s">
        <v>546</v>
      </c>
      <c r="C241" s="275" t="s">
        <v>547</v>
      </c>
      <c r="D241" s="296" t="s">
        <v>98</v>
      </c>
      <c r="E241" s="297" t="str">
        <f t="shared" si="6"/>
        <v>--</v>
      </c>
      <c r="F241" s="298" t="str">
        <f t="shared" si="7"/>
        <v>--</v>
      </c>
      <c r="G241" s="263" t="s">
        <v>98</v>
      </c>
      <c r="H241" s="280"/>
    </row>
    <row r="242" spans="2:8" ht="29.25">
      <c r="B242" s="274" t="s">
        <v>83</v>
      </c>
      <c r="C242" s="275" t="s">
        <v>548</v>
      </c>
      <c r="D242" s="298">
        <v>41</v>
      </c>
      <c r="E242" s="297">
        <f t="shared" si="6"/>
        <v>123</v>
      </c>
      <c r="F242" s="298">
        <f t="shared" si="7"/>
        <v>120</v>
      </c>
      <c r="G242" s="263" t="s">
        <v>98</v>
      </c>
      <c r="H242" s="280"/>
    </row>
    <row r="243" spans="2:8">
      <c r="B243" s="274" t="s">
        <v>549</v>
      </c>
      <c r="C243" s="275" t="s">
        <v>550</v>
      </c>
      <c r="D243" s="296" t="s">
        <v>98</v>
      </c>
      <c r="E243" s="297" t="str">
        <f t="shared" si="6"/>
        <v>--</v>
      </c>
      <c r="F243" s="298" t="str">
        <f t="shared" si="7"/>
        <v>--</v>
      </c>
      <c r="G243" s="263" t="s">
        <v>98</v>
      </c>
      <c r="H243" s="280"/>
    </row>
    <row r="244" spans="2:8">
      <c r="B244" s="274" t="s">
        <v>551</v>
      </c>
      <c r="C244" s="275" t="s">
        <v>552</v>
      </c>
      <c r="D244" s="296" t="s">
        <v>98</v>
      </c>
      <c r="E244" s="297" t="str">
        <f t="shared" si="6"/>
        <v>--</v>
      </c>
      <c r="F244" s="298" t="str">
        <f t="shared" si="7"/>
        <v>--</v>
      </c>
      <c r="G244" s="263" t="s">
        <v>98</v>
      </c>
      <c r="H244" s="280"/>
    </row>
    <row r="245" spans="2:8">
      <c r="B245" s="274" t="s">
        <v>553</v>
      </c>
      <c r="C245" s="275" t="s">
        <v>554</v>
      </c>
      <c r="D245" s="296">
        <v>10</v>
      </c>
      <c r="E245" s="297">
        <f t="shared" si="6"/>
        <v>30</v>
      </c>
      <c r="F245" s="298">
        <f t="shared" si="7"/>
        <v>30</v>
      </c>
      <c r="G245" s="263" t="s">
        <v>98</v>
      </c>
      <c r="H245" s="280"/>
    </row>
    <row r="246" spans="2:8">
      <c r="B246" s="274" t="s">
        <v>29</v>
      </c>
      <c r="C246" s="275" t="s">
        <v>30</v>
      </c>
      <c r="D246" s="296">
        <v>7500</v>
      </c>
      <c r="E246" s="297">
        <f t="shared" si="6"/>
        <v>22500</v>
      </c>
      <c r="F246" s="298">
        <f t="shared" si="7"/>
        <v>23000</v>
      </c>
      <c r="G246" s="279">
        <v>1.1000000000000001</v>
      </c>
      <c r="H246" s="280"/>
    </row>
    <row r="247" spans="2:8" ht="29.25">
      <c r="B247" s="274" t="s">
        <v>1039</v>
      </c>
      <c r="C247" s="275" t="s">
        <v>555</v>
      </c>
      <c r="D247" s="311">
        <v>7.0999999999999994E-2</v>
      </c>
      <c r="E247" s="314">
        <f t="shared" si="6"/>
        <v>0.21299999999999997</v>
      </c>
      <c r="F247" s="305">
        <f t="shared" si="7"/>
        <v>0.21</v>
      </c>
      <c r="G247" s="263">
        <v>0.9</v>
      </c>
      <c r="H247" s="280" t="s">
        <v>1194</v>
      </c>
    </row>
    <row r="248" spans="2:8" ht="29.25">
      <c r="B248" s="274" t="s">
        <v>556</v>
      </c>
      <c r="C248" s="275" t="s">
        <v>557</v>
      </c>
      <c r="D248" s="296" t="s">
        <v>98</v>
      </c>
      <c r="E248" s="297" t="str">
        <f t="shared" si="6"/>
        <v>--</v>
      </c>
      <c r="F248" s="298" t="str">
        <f t="shared" si="7"/>
        <v>--</v>
      </c>
      <c r="G248" s="263" t="s">
        <v>98</v>
      </c>
      <c r="H248" s="280"/>
    </row>
    <row r="249" spans="2:8" ht="29.25">
      <c r="B249" s="274" t="s">
        <v>558</v>
      </c>
      <c r="C249" s="275" t="s">
        <v>559</v>
      </c>
      <c r="D249" s="298">
        <v>11000</v>
      </c>
      <c r="E249" s="297">
        <f t="shared" si="6"/>
        <v>33000</v>
      </c>
      <c r="F249" s="298">
        <f t="shared" si="7"/>
        <v>33000</v>
      </c>
      <c r="G249" s="263">
        <v>7.5</v>
      </c>
      <c r="H249" s="280"/>
    </row>
    <row r="250" spans="2:8" ht="29.25">
      <c r="B250" s="274" t="s">
        <v>560</v>
      </c>
      <c r="C250" s="275" t="s">
        <v>561</v>
      </c>
      <c r="D250" s="296" t="s">
        <v>98</v>
      </c>
      <c r="E250" s="297" t="str">
        <f t="shared" si="6"/>
        <v>--</v>
      </c>
      <c r="F250" s="298" t="str">
        <f t="shared" si="7"/>
        <v>--</v>
      </c>
      <c r="G250" s="263">
        <v>6</v>
      </c>
      <c r="H250" s="280"/>
    </row>
    <row r="251" spans="2:8" ht="29.25">
      <c r="B251" s="274" t="s">
        <v>84</v>
      </c>
      <c r="C251" s="275" t="s">
        <v>562</v>
      </c>
      <c r="D251" s="300">
        <v>2.1</v>
      </c>
      <c r="E251" s="301">
        <f t="shared" si="6"/>
        <v>6.3000000000000007</v>
      </c>
      <c r="F251" s="302">
        <f t="shared" si="7"/>
        <v>6.3</v>
      </c>
      <c r="G251" s="263">
        <v>8</v>
      </c>
      <c r="H251" s="280"/>
    </row>
    <row r="252" spans="2:8">
      <c r="B252" s="274" t="s">
        <v>563</v>
      </c>
      <c r="C252" s="275" t="s">
        <v>564</v>
      </c>
      <c r="D252" s="296" t="s">
        <v>98</v>
      </c>
      <c r="E252" s="297" t="str">
        <f t="shared" si="6"/>
        <v>--</v>
      </c>
      <c r="F252" s="298" t="str">
        <f t="shared" si="7"/>
        <v>--</v>
      </c>
      <c r="G252" s="263" t="s">
        <v>98</v>
      </c>
      <c r="H252" s="280"/>
    </row>
    <row r="253" spans="2:8">
      <c r="B253" s="274" t="s">
        <v>565</v>
      </c>
      <c r="C253" s="275" t="s">
        <v>566</v>
      </c>
      <c r="D253" s="300">
        <v>1.8</v>
      </c>
      <c r="E253" s="315">
        <f t="shared" si="6"/>
        <v>5.4</v>
      </c>
      <c r="F253" s="302">
        <f t="shared" si="7"/>
        <v>5.4</v>
      </c>
      <c r="G253" s="263" t="s">
        <v>98</v>
      </c>
      <c r="H253" s="280"/>
    </row>
    <row r="254" spans="2:8">
      <c r="B254" s="274" t="s">
        <v>567</v>
      </c>
      <c r="C254" s="275" t="s">
        <v>568</v>
      </c>
      <c r="D254" s="296">
        <v>2800</v>
      </c>
      <c r="E254" s="297">
        <f t="shared" si="6"/>
        <v>8400</v>
      </c>
      <c r="F254" s="298">
        <f t="shared" si="7"/>
        <v>8400</v>
      </c>
      <c r="G254" s="263">
        <v>1.2</v>
      </c>
      <c r="H254" s="280"/>
    </row>
    <row r="255" spans="2:8">
      <c r="B255" s="274" t="s">
        <v>31</v>
      </c>
      <c r="C255" s="275" t="s">
        <v>32</v>
      </c>
      <c r="D255" s="296" t="s">
        <v>98</v>
      </c>
      <c r="E255" s="297" t="str">
        <f t="shared" si="6"/>
        <v>--</v>
      </c>
      <c r="F255" s="298" t="str">
        <f t="shared" si="7"/>
        <v>--</v>
      </c>
      <c r="G255" s="263">
        <v>0.8</v>
      </c>
      <c r="H255" s="280"/>
    </row>
    <row r="256" spans="2:8">
      <c r="B256" s="274" t="s">
        <v>33</v>
      </c>
      <c r="C256" s="275" t="s">
        <v>34</v>
      </c>
      <c r="D256" s="296" t="s">
        <v>98</v>
      </c>
      <c r="E256" s="297" t="str">
        <f t="shared" si="6"/>
        <v>--</v>
      </c>
      <c r="F256" s="298" t="str">
        <f t="shared" si="7"/>
        <v>--</v>
      </c>
      <c r="G256" s="263">
        <v>0.9</v>
      </c>
      <c r="H256" s="280"/>
    </row>
    <row r="257" spans="2:8">
      <c r="B257" s="274" t="s">
        <v>35</v>
      </c>
      <c r="C257" s="275" t="s">
        <v>36</v>
      </c>
      <c r="D257" s="296" t="s">
        <v>98</v>
      </c>
      <c r="E257" s="297" t="str">
        <f t="shared" si="6"/>
        <v>--</v>
      </c>
      <c r="F257" s="298" t="str">
        <f t="shared" si="7"/>
        <v>--</v>
      </c>
      <c r="G257" s="263" t="s">
        <v>98</v>
      </c>
      <c r="H257" s="280"/>
    </row>
    <row r="258" spans="2:8">
      <c r="B258" s="274" t="s">
        <v>569</v>
      </c>
      <c r="C258" s="275" t="s">
        <v>570</v>
      </c>
      <c r="D258" s="296" t="s">
        <v>98</v>
      </c>
      <c r="E258" s="297" t="str">
        <f t="shared" si="6"/>
        <v>--</v>
      </c>
      <c r="F258" s="298" t="str">
        <f t="shared" si="7"/>
        <v>--</v>
      </c>
      <c r="G258" s="263" t="s">
        <v>98</v>
      </c>
      <c r="H258" s="280"/>
    </row>
    <row r="259" spans="2:8">
      <c r="B259" s="274" t="s">
        <v>571</v>
      </c>
      <c r="C259" s="275" t="s">
        <v>572</v>
      </c>
      <c r="D259" s="300">
        <v>0.8</v>
      </c>
      <c r="E259" s="315">
        <f t="shared" si="6"/>
        <v>2.4000000000000004</v>
      </c>
      <c r="F259" s="302">
        <f t="shared" si="7"/>
        <v>2.4</v>
      </c>
      <c r="G259" s="263" t="s">
        <v>98</v>
      </c>
      <c r="H259" s="280"/>
    </row>
    <row r="260" spans="2:8">
      <c r="B260" s="274" t="s">
        <v>573</v>
      </c>
      <c r="C260" s="275" t="s">
        <v>574</v>
      </c>
      <c r="D260" s="296">
        <v>30</v>
      </c>
      <c r="E260" s="297">
        <f t="shared" si="6"/>
        <v>90</v>
      </c>
      <c r="F260" s="298">
        <f t="shared" si="7"/>
        <v>90</v>
      </c>
      <c r="G260" s="263" t="s">
        <v>98</v>
      </c>
      <c r="H260" s="280"/>
    </row>
    <row r="261" spans="2:8">
      <c r="B261" s="274" t="s">
        <v>575</v>
      </c>
      <c r="C261" s="275" t="s">
        <v>576</v>
      </c>
      <c r="D261" s="296">
        <v>200</v>
      </c>
      <c r="E261" s="297">
        <f t="shared" ref="E261:E265" si="8">IF(D261="--", "--", 3*D261)</f>
        <v>600</v>
      </c>
      <c r="F261" s="298">
        <f t="shared" si="7"/>
        <v>600</v>
      </c>
      <c r="G261" s="279">
        <v>2.6</v>
      </c>
      <c r="H261" s="280"/>
    </row>
    <row r="262" spans="2:8">
      <c r="B262" s="274" t="s">
        <v>577</v>
      </c>
      <c r="C262" s="275" t="s">
        <v>578</v>
      </c>
      <c r="D262" s="296" t="s">
        <v>98</v>
      </c>
      <c r="E262" s="297" t="str">
        <f t="shared" si="8"/>
        <v>--</v>
      </c>
      <c r="F262" s="298" t="str">
        <f t="shared" si="7"/>
        <v>--</v>
      </c>
      <c r="G262" s="263">
        <v>9</v>
      </c>
      <c r="H262" s="280"/>
    </row>
    <row r="263" spans="2:8">
      <c r="B263" s="274" t="s">
        <v>85</v>
      </c>
      <c r="C263" s="275" t="s">
        <v>86</v>
      </c>
      <c r="D263" s="296">
        <v>1300</v>
      </c>
      <c r="E263" s="297">
        <f t="shared" si="8"/>
        <v>3900</v>
      </c>
      <c r="F263" s="298">
        <f t="shared" ref="F263:F265" si="9">IF(ISNUMBER(E263)=TRUE,ROUND(E263,2-(1+INT(LOG10(E263)))), E263)</f>
        <v>3900</v>
      </c>
      <c r="G263" s="279">
        <v>3.6</v>
      </c>
      <c r="H263" s="280"/>
    </row>
    <row r="264" spans="2:8">
      <c r="B264" s="274" t="s">
        <v>579</v>
      </c>
      <c r="C264" s="275" t="s">
        <v>580</v>
      </c>
      <c r="D264" s="296">
        <v>200</v>
      </c>
      <c r="E264" s="297">
        <f t="shared" si="8"/>
        <v>600</v>
      </c>
      <c r="F264" s="298">
        <f t="shared" si="9"/>
        <v>600</v>
      </c>
      <c r="G264" s="263">
        <v>6.5</v>
      </c>
      <c r="H264" s="280"/>
    </row>
    <row r="265" spans="2:8" ht="29.25">
      <c r="B265" s="274" t="s">
        <v>37</v>
      </c>
      <c r="C265" s="275" t="s">
        <v>38</v>
      </c>
      <c r="D265" s="298">
        <v>8700</v>
      </c>
      <c r="E265" s="297">
        <f t="shared" si="8"/>
        <v>26100</v>
      </c>
      <c r="F265" s="298">
        <f t="shared" si="9"/>
        <v>26000</v>
      </c>
      <c r="G265" s="279">
        <v>0.9</v>
      </c>
      <c r="H265" s="280"/>
    </row>
    <row r="266" spans="2:8">
      <c r="B266" s="5"/>
      <c r="C266" s="5"/>
      <c r="D266" s="319"/>
      <c r="E266" s="4"/>
      <c r="F266" s="319"/>
      <c r="G266" s="189"/>
      <c r="H266" s="5"/>
    </row>
    <row r="267" spans="2:8">
      <c r="B267" s="5" t="s">
        <v>7</v>
      </c>
      <c r="C267" s="5"/>
      <c r="D267" s="320"/>
      <c r="E267" s="5"/>
      <c r="F267" s="320"/>
      <c r="G267" s="189"/>
      <c r="H267" s="5"/>
    </row>
    <row r="268" spans="2:8">
      <c r="B268" s="5" t="s">
        <v>583</v>
      </c>
      <c r="C268" s="5"/>
      <c r="D268" s="320"/>
      <c r="E268" s="5"/>
      <c r="F268" s="320"/>
      <c r="G268" s="189"/>
      <c r="H268" s="5"/>
    </row>
    <row r="269" spans="2:8">
      <c r="B269" s="5" t="s">
        <v>584</v>
      </c>
      <c r="C269" s="5"/>
      <c r="D269" s="320"/>
      <c r="E269" s="5"/>
      <c r="F269" s="320"/>
      <c r="G269" s="189"/>
      <c r="H269" s="5"/>
    </row>
    <row r="270" spans="2:8">
      <c r="B270" s="5" t="s">
        <v>585</v>
      </c>
      <c r="C270" s="5"/>
      <c r="D270" s="320"/>
      <c r="E270" s="5"/>
      <c r="F270" s="320"/>
      <c r="G270" s="189"/>
      <c r="H270" s="5"/>
    </row>
    <row r="271" spans="2:8">
      <c r="B271" s="5" t="s">
        <v>586</v>
      </c>
      <c r="C271" s="5"/>
      <c r="D271" s="320"/>
      <c r="E271" s="5"/>
      <c r="F271" s="320"/>
      <c r="G271" s="189"/>
      <c r="H271" s="5"/>
    </row>
    <row r="272" spans="2:8">
      <c r="B272" s="5"/>
      <c r="C272" s="5"/>
      <c r="D272" s="320"/>
      <c r="E272" s="5"/>
      <c r="F272" s="320"/>
      <c r="G272" s="189"/>
      <c r="H272" s="5"/>
    </row>
    <row r="273" spans="2:8">
      <c r="B273" s="5"/>
      <c r="C273" s="5"/>
      <c r="D273" s="320"/>
      <c r="E273" s="5"/>
      <c r="F273" s="320"/>
      <c r="G273" s="189"/>
      <c r="H273" s="5"/>
    </row>
  </sheetData>
  <autoFilter ref="B4:H265" xr:uid="{AB2AD9BE-C22A-4157-BE79-31D32886B84B}"/>
  <mergeCells count="1">
    <mergeCell ref="B2:G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E1900F868F7B45ADA85E434EA0DF22" ma:contentTypeVersion="3" ma:contentTypeDescription="Create a new document." ma:contentTypeScope="" ma:versionID="bf6b5cd71ed215905c28a46a7305e566">
  <xsd:schema xmlns:xsd="http://www.w3.org/2001/XMLSchema" xmlns:xs="http://www.w3.org/2001/XMLSchema" xmlns:p="http://schemas.microsoft.com/office/2006/metadata/properties" xmlns:ns1="http://schemas.microsoft.com/sharepoint/v3" xmlns:ns2="3c698a21-732c-43fa-8aad-8c33bc8bd6c1" xmlns:ns3="4d0624c3-f678-473a-aaed-aa14d03be472" targetNamespace="http://schemas.microsoft.com/office/2006/metadata/properties" ma:root="true" ma:fieldsID="06017bfcf551974e74d689597dc8c339" ns1:_="" ns2:_="" ns3:_="">
    <xsd:import namespace="http://schemas.microsoft.com/sharepoint/v3"/>
    <xsd:import namespace="3c698a21-732c-43fa-8aad-8c33bc8bd6c1"/>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698a21-732c-43fa-8aad-8c33bc8bd6c1"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restriction base="dms:Choice">
          <xsd:enumeration value="Select..."/>
          <xsd:enumeration value="Asbestos"/>
          <xsd:enumeration value="Cleanup"/>
          <xsd:enumeration value="Drycleaner"/>
          <xsd:enumeration value="Emergency Response/spills"/>
          <xsd:enumeration value="HazWaste"/>
          <xsd:enumeration value="HHW"/>
          <xsd:enumeration value="HHR"/>
          <xsd:enumeration value="Mercury"/>
          <xsd:enumeration value="Toxics Reduction"/>
          <xsd:enumeration value="Household Hazardous Waste"/>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3c698a21-732c-43fa-8aad-8c33bc8bd6c1">Cleanup</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6A3EDD-4944-46B5-808A-631CE202D1D6}"/>
</file>

<file path=customXml/itemProps2.xml><?xml version="1.0" encoding="utf-8"?>
<ds:datastoreItem xmlns:ds="http://schemas.openxmlformats.org/officeDocument/2006/customXml" ds:itemID="{B51C7765-61CB-4E16-AA8E-9833BD9C4652}">
  <ds:schemaRefs>
    <ds:schemaRef ds:uri="http://schemas.microsoft.com/sharepoint/v3/contenttype/forms"/>
  </ds:schemaRefs>
</ds:datastoreItem>
</file>

<file path=customXml/itemProps3.xml><?xml version="1.0" encoding="utf-8"?>
<ds:datastoreItem xmlns:ds="http://schemas.openxmlformats.org/officeDocument/2006/customXml" ds:itemID="{21B9EA12-955D-494F-AFCF-71DCA2F3A7D4}">
  <ds:schemaRefs>
    <ds:schemaRef ds:uri="e25e8e4a-127a-423a-ba69-d4f2b53fe39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8c9f07a-98e6-448f-9be2-4258ebc44310"/>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E-1</vt:lpstr>
      <vt:lpstr>E-2</vt:lpstr>
      <vt:lpstr>E-3-CAO</vt:lpstr>
      <vt:lpstr>E-3-CU</vt:lpstr>
      <vt:lpstr>Dispersion-Factors</vt:lpstr>
      <vt:lpstr>CAO-RBC</vt:lpstr>
      <vt:lpstr>CU-VI-RBC-2025</vt:lpstr>
      <vt:lpstr>CU-Acute-RBC-2024</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E: Air Discharge Evaluation Tables</dc:title>
  <dc:subject/>
  <dc:creator>MARTIN Kristen</dc:creator>
  <cp:keywords/>
  <dc:description/>
  <cp:lastModifiedBy>LANDES Franziska * DEQ</cp:lastModifiedBy>
  <cp:revision/>
  <dcterms:created xsi:type="dcterms:W3CDTF">2020-03-04T21:01:23Z</dcterms:created>
  <dcterms:modified xsi:type="dcterms:W3CDTF">2025-05-13T00:54:52Z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0x0101005CE1900F868F7B45ADA85E434EA0DF22</vt:lpwstr>
  </property>
  <property fmtid="{D5CDD505-2E9C-101B-9397-08002B2CF9AE}" pid="3" name="MSIP_Label_db79d039-fcd0-4045-9c78-4cfb2eba0904_Enabled">
    <vt:lpwstr>true</vt:lpwstr>
  </property>
  <property fmtid="{D5CDD505-2E9C-101B-9397-08002B2CF9AE}" pid="4" name="MSIP_Label_db79d039-fcd0-4045-9c78-4cfb2eba0904_SetDate">
    <vt:lpwstr>2023-11-30T17:56:00Z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76210082-3450-4b29-8c89-37b7bdba0bb8</vt:lpwstr>
  </property>
  <property fmtid="{D5CDD505-2E9C-101B-9397-08002B2CF9AE}" pid="9" name="MSIP_Label_db79d039-fcd0-4045-9c78-4cfb2eba0904_ContentBits">
    <vt:lpwstr>0</vt:lpwstr>
  </property>
</Properties>
</file>